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22200" windowHeight="11535" firstSheet="1" activeTab="1"/>
  </bookViews>
  <sheets>
    <sheet name="図1-2‐1" sheetId="1" state="hidden" r:id="rId1"/>
    <sheet name="表" sheetId="2" r:id="rId2"/>
    <sheet name="データ " sheetId="3" state="hidden" r:id="rId3"/>
    <sheet name="日本の人口）表３－４" sheetId="4" state="hidden" r:id="rId4"/>
    <sheet name="H22" sheetId="5" state="hidden" r:id="rId5"/>
  </sheets>
  <definedNames/>
  <calcPr fullCalcOnLoad="1"/>
</workbook>
</file>

<file path=xl/comments3.xml><?xml version="1.0" encoding="utf-8"?>
<comments xmlns="http://schemas.openxmlformats.org/spreadsheetml/2006/main">
  <authors>
    <author>MCA</author>
  </authors>
  <commentList>
    <comment ref="J10" authorId="0">
      <text>
        <r>
          <rPr>
            <b/>
            <sz val="9"/>
            <rFont val="ＭＳ Ｐゴシック"/>
            <family val="3"/>
          </rPr>
          <t>沖縄県の70歳以上外国人136人を除く</t>
        </r>
      </text>
    </comment>
    <comment ref="J11" authorId="0">
      <text>
        <r>
          <rPr>
            <b/>
            <sz val="9"/>
            <rFont val="ＭＳ Ｐゴシック"/>
            <family val="3"/>
          </rPr>
          <t>沖縄県の70歳以上23328人を除く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<sst xmlns="http://schemas.openxmlformats.org/spreadsheetml/2006/main" count="576" uniqueCount="318">
  <si>
    <t>65歳以上</t>
  </si>
  <si>
    <t>年次</t>
  </si>
  <si>
    <t>割          合    （％）</t>
  </si>
  <si>
    <t>うち
75歳以上</t>
  </si>
  <si>
    <t>大正</t>
  </si>
  <si>
    <t>年</t>
  </si>
  <si>
    <t>昭和</t>
  </si>
  <si>
    <t>平成</t>
  </si>
  <si>
    <t>15～64歳</t>
  </si>
  <si>
    <t>0～14歳</t>
  </si>
  <si>
    <t>14</t>
  </si>
  <si>
    <t>12</t>
  </si>
  <si>
    <t>17</t>
  </si>
  <si>
    <t>総 数
1)</t>
  </si>
  <si>
    <t>９</t>
  </si>
  <si>
    <t>５</t>
  </si>
  <si>
    <t>年</t>
  </si>
  <si>
    <t>2)</t>
  </si>
  <si>
    <t>3)</t>
  </si>
  <si>
    <t>２</t>
  </si>
  <si>
    <t>年</t>
  </si>
  <si>
    <t>７</t>
  </si>
  <si>
    <t>22</t>
  </si>
  <si>
    <r>
      <t>表１－１－１</t>
    </r>
    <r>
      <rPr>
        <sz val="10"/>
        <rFont val="ＭＳ ゴシック"/>
        <family val="3"/>
      </rPr>
      <t xml:space="preserve">    年齢（３区分）別人口の推移</t>
    </r>
    <r>
      <rPr>
        <sz val="10"/>
        <rFont val="ＭＳ 明朝"/>
        <family val="1"/>
      </rPr>
      <t>－全国  （大正９年～平成22年）</t>
    </r>
  </si>
  <si>
    <t>不詳</t>
  </si>
  <si>
    <t>不詳</t>
  </si>
  <si>
    <t>不詳除く</t>
  </si>
  <si>
    <t>総数</t>
  </si>
  <si>
    <t>0～14歳</t>
  </si>
  <si>
    <t>15～64歳</t>
  </si>
  <si>
    <t>うち
75歳以上</t>
  </si>
  <si>
    <t>不詳除く</t>
  </si>
  <si>
    <t>不詳</t>
  </si>
  <si>
    <t>100歳以上</t>
  </si>
  <si>
    <t>増減数</t>
  </si>
  <si>
    <t>総 数</t>
  </si>
  <si>
    <t>増減率</t>
  </si>
  <si>
    <t>大正
９年</t>
  </si>
  <si>
    <t xml:space="preserve">
14年</t>
  </si>
  <si>
    <t>昭和
５年</t>
  </si>
  <si>
    <t>　　
10年</t>
  </si>
  <si>
    <t xml:space="preserve">
25年</t>
  </si>
  <si>
    <t xml:space="preserve">
30年</t>
  </si>
  <si>
    <t xml:space="preserve">
35年</t>
  </si>
  <si>
    <t xml:space="preserve">
40年</t>
  </si>
  <si>
    <t xml:space="preserve">
45年</t>
  </si>
  <si>
    <t xml:space="preserve">
50年</t>
  </si>
  <si>
    <t xml:space="preserve">
55年</t>
  </si>
  <si>
    <t xml:space="preserve">
60年</t>
  </si>
  <si>
    <t>平成
２年</t>
  </si>
  <si>
    <t xml:space="preserve">
７年</t>
  </si>
  <si>
    <t xml:space="preserve">
12年</t>
  </si>
  <si>
    <t xml:space="preserve">
17年</t>
  </si>
  <si>
    <t xml:space="preserve">
22年</t>
  </si>
  <si>
    <t>2)</t>
  </si>
  <si>
    <t>平成22年国勢調査抽出速報集計（総務省統計局）</t>
  </si>
  <si>
    <t xml:space="preserve">第1-1表　年齢(各歳)，男女別人口，平均年齢及び年齢中位数(総数及び日本人) － 全国 </t>
  </si>
  <si>
    <t xml:space="preserve">Table 1-1.  Population (Total and Japanese Population), by Age (Single Years) and Sex, Average Age and Median Age - Japan </t>
  </si>
  <si>
    <t>※大項目</t>
  </si>
  <si>
    <t>01（koku2A.0000  総数（国籍） 1)）</t>
  </si>
  <si>
    <t>02（koku2A.0001  日本人）</t>
  </si>
  <si>
    <t>1) 日本人・外国人の別「不詳」を含む。</t>
  </si>
  <si>
    <t>nenKBX.0000</t>
  </si>
  <si>
    <t>nenKBX.0001</t>
  </si>
  <si>
    <t>nenKBX.0002</t>
  </si>
  <si>
    <t>nenKBX.0003</t>
  </si>
  <si>
    <t>nenKBX.0004</t>
  </si>
  <si>
    <t>nenKBX.0005</t>
  </si>
  <si>
    <t>nenKBX.0006</t>
  </si>
  <si>
    <t>nenKBX.0007</t>
  </si>
  <si>
    <t>nenKBX.0008</t>
  </si>
  <si>
    <t>nenKBX.0009</t>
  </si>
  <si>
    <t>nenKBX.0010</t>
  </si>
  <si>
    <t>nenKBX.0011</t>
  </si>
  <si>
    <t>nenKBX.0012</t>
  </si>
  <si>
    <t>nenKBX.0013</t>
  </si>
  <si>
    <t>nenKBX.0014</t>
  </si>
  <si>
    <t>nenKBX.0015</t>
  </si>
  <si>
    <t>nenKBX.0016</t>
  </si>
  <si>
    <t>nenKBX.0017</t>
  </si>
  <si>
    <t>nenKBX.0018</t>
  </si>
  <si>
    <t>nenKBX.0019</t>
  </si>
  <si>
    <t>nenKBX.0020</t>
  </si>
  <si>
    <t>nenKBX.0021</t>
  </si>
  <si>
    <t>nenKBX.0022</t>
  </si>
  <si>
    <t>nenKBX.0023</t>
  </si>
  <si>
    <t>nenKBX.0024</t>
  </si>
  <si>
    <t>nenKBX.0025</t>
  </si>
  <si>
    <t>nenKBX.0026</t>
  </si>
  <si>
    <t>nenKBX.0027</t>
  </si>
  <si>
    <t>nenKBX.0028</t>
  </si>
  <si>
    <t>nenKBX.0029</t>
  </si>
  <si>
    <t>nenKBX.0030</t>
  </si>
  <si>
    <t>nenKBX.0031</t>
  </si>
  <si>
    <t>nenKBX.0032</t>
  </si>
  <si>
    <t>nenKBX.0033</t>
  </si>
  <si>
    <t>nenKBX.0034</t>
  </si>
  <si>
    <t>nenKBX.0035</t>
  </si>
  <si>
    <t>nenKBX.0036</t>
  </si>
  <si>
    <t>nenKBX.0037</t>
  </si>
  <si>
    <t>nenKBX.0038</t>
  </si>
  <si>
    <t>nenKBX.0039</t>
  </si>
  <si>
    <t>nenKBX.0040</t>
  </si>
  <si>
    <t>nenKBX.0041</t>
  </si>
  <si>
    <t>nenKBX.0042</t>
  </si>
  <si>
    <t>nenKBX.0043</t>
  </si>
  <si>
    <t>nenKBX.0044</t>
  </si>
  <si>
    <t>nenKBX.0045</t>
  </si>
  <si>
    <t>nenKBX.0046</t>
  </si>
  <si>
    <t>nenKBX.0047</t>
  </si>
  <si>
    <t>nenKBX.0048</t>
  </si>
  <si>
    <t>nenKBX.0049</t>
  </si>
  <si>
    <t>nenKBX.0050</t>
  </si>
  <si>
    <t>nenKBX.0051</t>
  </si>
  <si>
    <t>nenKBX.0052</t>
  </si>
  <si>
    <t>nenKBX.0053</t>
  </si>
  <si>
    <t>nenKBX.0054</t>
  </si>
  <si>
    <t>nenKBX.0055</t>
  </si>
  <si>
    <t>nenKBX.0056</t>
  </si>
  <si>
    <t>nenKBX.0057</t>
  </si>
  <si>
    <t>nenKBX.0058</t>
  </si>
  <si>
    <t>nenKBX.0059</t>
  </si>
  <si>
    <t>nenKBX.0060</t>
  </si>
  <si>
    <t>nenKBX.0061</t>
  </si>
  <si>
    <t>nenKBX.0062</t>
  </si>
  <si>
    <t>nenKBX.0063</t>
  </si>
  <si>
    <t>nenKBX.0064</t>
  </si>
  <si>
    <t>nenKBX.0065</t>
  </si>
  <si>
    <t>nenKBX.0066</t>
  </si>
  <si>
    <t>nenKBX.0067</t>
  </si>
  <si>
    <t>nenKBX.0068</t>
  </si>
  <si>
    <t>nenKBX.0069</t>
  </si>
  <si>
    <t>nenKBX.0070</t>
  </si>
  <si>
    <t>nenKBX.0071</t>
  </si>
  <si>
    <t>nenKBX.0072</t>
  </si>
  <si>
    <t>nenKBX.0073</t>
  </si>
  <si>
    <t>nenKBX.0074</t>
  </si>
  <si>
    <t>nenKBX.0075</t>
  </si>
  <si>
    <t>nenKBX.0076</t>
  </si>
  <si>
    <t>nenKBX.0077</t>
  </si>
  <si>
    <t>nenKBX.0078</t>
  </si>
  <si>
    <t>nenKBX.0079</t>
  </si>
  <si>
    <t>nenKBX.0080</t>
  </si>
  <si>
    <t>nenKBX.0081</t>
  </si>
  <si>
    <t>nenKBX.0082</t>
  </si>
  <si>
    <t>nenKBX.0083</t>
  </si>
  <si>
    <t>nenKBX.0084</t>
  </si>
  <si>
    <t>nenKBX.0085</t>
  </si>
  <si>
    <t>nenKBX.0086</t>
  </si>
  <si>
    <t>nenKBX.0087</t>
  </si>
  <si>
    <t>nenKBX.0088</t>
  </si>
  <si>
    <t>nenKBX.0089</t>
  </si>
  <si>
    <t>nenKBX.0090</t>
  </si>
  <si>
    <t>nenKBX.0091</t>
  </si>
  <si>
    <t>nenKBX.0092</t>
  </si>
  <si>
    <t>nenKBX.0093</t>
  </si>
  <si>
    <t>nenKBX.0094</t>
  </si>
  <si>
    <t>nenKBX.0095</t>
  </si>
  <si>
    <t>nenKBX.0096</t>
  </si>
  <si>
    <t>nenKBX.0097</t>
  </si>
  <si>
    <t>nenKBX.0098</t>
  </si>
  <si>
    <t>nenKBX.0099</t>
  </si>
  <si>
    <t>nenKBX.0100</t>
  </si>
  <si>
    <t>nenKBX.0101</t>
  </si>
  <si>
    <t>nenKBX.0102</t>
  </si>
  <si>
    <t>nen5R.0001</t>
  </si>
  <si>
    <t>nen5R.0002</t>
  </si>
  <si>
    <t>nen5R.0003</t>
  </si>
  <si>
    <t>nen5R.0004</t>
  </si>
  <si>
    <t>nen5R.0005</t>
  </si>
  <si>
    <t>nen5R.0006</t>
  </si>
  <si>
    <t>nen5R.0007</t>
  </si>
  <si>
    <t>地域コード</t>
  </si>
  <si>
    <t>地域識別コード</t>
  </si>
  <si>
    <t>総数（年齢）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</si>
  <si>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</si>
  <si>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</si>
  <si>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</si>
  <si>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</si>
  <si>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</si>
  <si>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</si>
  <si>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</si>
  <si>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</si>
  <si>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</si>
  <si>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</si>
  <si>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</si>
  <si>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</si>
  <si>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</si>
  <si>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</si>
  <si>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</si>
  <si>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</si>
  <si>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</si>
  <si>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</si>
  <si>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</si>
  <si>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</si>
  <si>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</si>
  <si>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</si>
  <si>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</si>
  <si>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</si>
  <si>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</si>
  <si>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</si>
  <si>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</si>
  <si>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</si>
  <si>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</si>
  <si>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</si>
  <si>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</si>
  <si>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</si>
  <si>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</si>
  <si>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</si>
  <si>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</si>
  <si>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</si>
  <si>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</si>
  <si>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</si>
  <si>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</si>
  <si>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</si>
  <si>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</si>
  <si>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</si>
  <si>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</si>
  <si>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</si>
  <si>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</si>
  <si>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</si>
  <si>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</si>
  <si>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</si>
  <si>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</si>
  <si>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</si>
  <si>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</si>
  <si>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</si>
  <si>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</si>
  <si>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</si>
  <si>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</si>
  <si>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</si>
  <si>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</si>
  <si>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</si>
  <si>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</si>
  <si>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</si>
  <si>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</si>
  <si>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</si>
  <si>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</si>
  <si>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</si>
  <si>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</si>
  <si>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</si>
  <si>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</si>
  <si>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</si>
  <si>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</si>
  <si>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</si>
  <si>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</si>
  <si>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</si>
  <si>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</si>
  <si>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</si>
  <si>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</si>
  <si>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</si>
  <si>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</si>
  <si>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</si>
  <si>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</si>
  <si>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</si>
  <si>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</si>
  <si>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</si>
  <si>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</si>
  <si>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</si>
  <si>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</si>
  <si>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</si>
  <si>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</si>
  <si>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</si>
  <si>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</si>
  <si>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</si>
  <si>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</si>
  <si>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</si>
  <si>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</si>
  <si>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</si>
  <si>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</si>
  <si>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</si>
  <si>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</si>
  <si>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</si>
  <si>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</si>
  <si>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</si>
  <si>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（再掲）15歳未満</t>
  </si>
  <si>
    <t>（再掲）15～64歳</t>
  </si>
  <si>
    <t>（再掲）65歳以上</t>
  </si>
  <si>
    <t>（再掲）75歳以上</t>
  </si>
  <si>
    <t>（再掲）85歳以上</t>
  </si>
  <si>
    <t>（再掲）平均年齢</t>
  </si>
  <si>
    <t>（再掲）年齢中位数</t>
  </si>
  <si>
    <t>a</t>
  </si>
  <si>
    <t>danjo.0000</t>
  </si>
  <si>
    <t>全国</t>
  </si>
  <si>
    <t>danjo.0001</t>
  </si>
  <si>
    <t>　男</t>
  </si>
  <si>
    <t>danjo.0002</t>
  </si>
  <si>
    <t>　女</t>
  </si>
  <si>
    <t>b</t>
  </si>
  <si>
    <t>全国 市部</t>
  </si>
  <si>
    <t>全国 郡部</t>
  </si>
  <si>
    <t>構成比(不詳除く</t>
  </si>
  <si>
    <t>（参考不詳含む）</t>
  </si>
  <si>
    <t>1)</t>
  </si>
  <si>
    <t>人          口    （百万人）</t>
  </si>
  <si>
    <r>
      <rPr>
        <sz val="11"/>
        <rFont val="ＭＳ ゴシック"/>
        <family val="3"/>
      </rPr>
      <t>表３－４    年齢（３区分）別人口の推移</t>
    </r>
    <r>
      <rPr>
        <sz val="11"/>
        <rFont val="ＭＳ 明朝"/>
        <family val="1"/>
      </rPr>
      <t>－全国（大正９年～平成17年）</t>
    </r>
  </si>
  <si>
    <t>人          口    （千人）</t>
  </si>
  <si>
    <r>
      <t>総 数</t>
    </r>
    <r>
      <rPr>
        <vertAlign val="superscript"/>
        <sz val="9"/>
        <rFont val="ＭＳ 明朝"/>
        <family val="1"/>
      </rPr>
      <t>１）</t>
    </r>
  </si>
  <si>
    <t>15歳未満</t>
  </si>
  <si>
    <t>15～64</t>
  </si>
  <si>
    <r>
      <t xml:space="preserve">年 </t>
    </r>
    <r>
      <rPr>
        <vertAlign val="superscript"/>
        <sz val="9"/>
        <rFont val="ＭＳ 明朝"/>
        <family val="1"/>
      </rPr>
      <t>２）</t>
    </r>
  </si>
  <si>
    <r>
      <t xml:space="preserve">年 </t>
    </r>
    <r>
      <rPr>
        <vertAlign val="superscript"/>
        <sz val="9"/>
        <rFont val="ＭＳ 明朝"/>
        <family val="1"/>
      </rPr>
      <t>３）</t>
    </r>
  </si>
  <si>
    <t xml:space="preserve"> １）  昭和15年，25年～40年及び50年～平成17年には年齢「不詳」を含む。</t>
  </si>
  <si>
    <t xml:space="preserve"> ２）  朝鮮，台湾，樺太及び南洋群島以外の国籍の外国人（39,237人）を除く。</t>
  </si>
  <si>
    <t xml:space="preserve"> ３）  沖縄県を除く。</t>
  </si>
  <si>
    <t xml:space="preserve"> ４）  沖縄県の70歳以上の外国人136人（男55人，女81人）を除く。</t>
  </si>
  <si>
    <t xml:space="preserve"> ５）  沖縄県の70歳以上23,328人（男8,090人，女15,238人）を除く。</t>
  </si>
  <si>
    <t xml:space="preserve">
15年
 1)</t>
  </si>
  <si>
    <t xml:space="preserve">
20年
 2)</t>
  </si>
  <si>
    <t>実数（千人）</t>
  </si>
  <si>
    <t>割合（％）</t>
  </si>
  <si>
    <t>1)  朝鮮，台湾，樺太及び南洋群島以外の国籍の外国人（39,237人）を除く。</t>
  </si>
  <si>
    <t>2)  沖縄県を除く。</t>
  </si>
  <si>
    <t>3)  沖縄県の70歳以上の外国人136人（男55人，女81人）を除く。</t>
  </si>
  <si>
    <t>4)  沖縄県の70歳以上23,328人（男8,090人，女15,238人）を除く。</t>
  </si>
  <si>
    <t>（注）昭和20年は人口調査結果による。</t>
  </si>
  <si>
    <r>
      <t>年齢（３区分）別人口の推移</t>
    </r>
    <r>
      <rPr>
        <sz val="10"/>
        <rFont val="ＭＳ 明朝"/>
        <family val="1"/>
      </rPr>
      <t>－全国  （大正９年～平成22年）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</si>
</sst>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##\ ##0.0;&quot;△ &quot;###\ ##0.0"/>
    <numFmt numFmtId="178" formatCode="0.0_ "/>
    <numFmt numFmtId="179" formatCode="0.0_);[Red]\(0.0\)"/>
    <numFmt numFmtId="180" formatCode="#,##0_);[Red]\(#,##0\)"/>
    <numFmt numFmtId="181" formatCode="\3\)\ \ 0.0"/>
    <numFmt numFmtId="182" formatCode="0_);[Red]\(0\)"/>
    <numFmt numFmtId="183" formatCode="\5\)\ \ 0.0"/>
    <numFmt numFmtId="184" formatCode="&quot;4) &quot;###,###"/>
    <numFmt numFmtId="185" formatCode="\4\)\ \ 0.0"/>
    <numFmt numFmtId="186" formatCode="&quot;5) &quot;###,###"/>
    <numFmt numFmtId="187" formatCode="\4\)\ \ #,##0"/>
    <numFmt numFmtId="188" formatCode="\3\)\ ###\ ##0.0;&quot;△ &quot;###\ ##0.0"/>
    <numFmt numFmtId="189" formatCode="\3\)\ \ #,##0;\-#,##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10"/>
      <color indexed="8"/>
      <name val="ＭＳ 明朝"/>
      <family val="1"/>
    </font>
    <font>
      <sz val="6"/>
      <name val="標準明朝"/>
      <family val="1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vertAlign val="superscript"/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Continuous"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60" applyFont="1" applyBorder="1" applyAlignment="1">
      <alignment horizontal="centerContinuous" vertical="top"/>
      <protection/>
    </xf>
    <xf numFmtId="0" fontId="3" fillId="0" borderId="0" xfId="60" applyFont="1" applyBorder="1" applyAlignment="1">
      <alignment horizontal="centerContinuous" vertical="top"/>
      <protection/>
    </xf>
    <xf numFmtId="0" fontId="7" fillId="0" borderId="0" xfId="60">
      <alignment/>
      <protection/>
    </xf>
    <xf numFmtId="179" fontId="7" fillId="0" borderId="0" xfId="60" applyNumberFormat="1">
      <alignment/>
      <protection/>
    </xf>
    <xf numFmtId="0" fontId="4" fillId="0" borderId="0" xfId="60" applyFont="1" applyBorder="1">
      <alignment/>
      <protection/>
    </xf>
    <xf numFmtId="0" fontId="8" fillId="0" borderId="0" xfId="60" applyFont="1" applyBorder="1" applyAlignment="1">
      <alignment horizontal="center"/>
      <protection/>
    </xf>
    <xf numFmtId="0" fontId="8" fillId="0" borderId="0" xfId="60" applyFont="1" applyBorder="1" applyAlignment="1">
      <alignment wrapText="1"/>
      <protection/>
    </xf>
    <xf numFmtId="0" fontId="8" fillId="0" borderId="0" xfId="60" applyFont="1" applyBorder="1" applyAlignment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Border="1" applyAlignment="1">
      <alignment horizontal="distributed"/>
      <protection/>
    </xf>
    <xf numFmtId="49" fontId="6" fillId="0" borderId="0" xfId="60" applyNumberFormat="1" applyFont="1" applyFill="1" applyBorder="1" applyAlignment="1">
      <alignment horizontal="center"/>
      <protection/>
    </xf>
    <xf numFmtId="0" fontId="6" fillId="0" borderId="10" xfId="60" applyFont="1" applyFill="1" applyBorder="1">
      <alignment/>
      <protection/>
    </xf>
    <xf numFmtId="180" fontId="10" fillId="0" borderId="11" xfId="60" applyNumberFormat="1" applyFont="1" applyBorder="1" applyAlignment="1">
      <alignment/>
      <protection/>
    </xf>
    <xf numFmtId="180" fontId="10" fillId="0" borderId="11" xfId="60" applyNumberFormat="1" applyFont="1" applyFill="1" applyBorder="1" applyAlignment="1">
      <alignment/>
      <protection/>
    </xf>
    <xf numFmtId="179" fontId="10" fillId="0" borderId="11" xfId="60" applyNumberFormat="1" applyFont="1" applyBorder="1" applyAlignment="1">
      <alignment/>
      <protection/>
    </xf>
    <xf numFmtId="178" fontId="7" fillId="0" borderId="0" xfId="60" applyNumberFormat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 applyAlignment="1">
      <alignment/>
      <protection/>
    </xf>
    <xf numFmtId="0" fontId="1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37" fontId="6" fillId="0" borderId="15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37" fontId="6" fillId="0" borderId="17" xfId="0" applyNumberFormat="1" applyFont="1" applyFill="1" applyBorder="1" applyAlignment="1">
      <alignment/>
    </xf>
    <xf numFmtId="177" fontId="6" fillId="0" borderId="17" xfId="0" applyNumberFormat="1" applyFont="1" applyFill="1" applyBorder="1" applyAlignment="1">
      <alignment/>
    </xf>
    <xf numFmtId="177" fontId="6" fillId="0" borderId="11" xfId="0" applyNumberFormat="1" applyFont="1" applyFill="1" applyBorder="1" applyAlignment="1">
      <alignment/>
    </xf>
    <xf numFmtId="37" fontId="6" fillId="0" borderId="18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177" fontId="6" fillId="0" borderId="19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177" fontId="6" fillId="0" borderId="11" xfId="0" applyNumberFormat="1" applyFont="1" applyFill="1" applyBorder="1" applyAlignment="1">
      <alignment horizontal="right"/>
    </xf>
    <xf numFmtId="176" fontId="6" fillId="0" borderId="21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vertical="center" wrapText="1"/>
    </xf>
    <xf numFmtId="182" fontId="6" fillId="0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wrapText="1"/>
    </xf>
    <xf numFmtId="0" fontId="10" fillId="0" borderId="0" xfId="0" applyFont="1" applyAlignment="1">
      <alignment/>
    </xf>
    <xf numFmtId="38" fontId="10" fillId="0" borderId="0" xfId="48" applyFont="1" applyFill="1" applyAlignment="1">
      <alignment/>
    </xf>
    <xf numFmtId="38" fontId="10" fillId="0" borderId="0" xfId="48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61" applyFont="1" applyBorder="1">
      <alignment/>
      <protection/>
    </xf>
    <xf numFmtId="0" fontId="4" fillId="0" borderId="23" xfId="61" applyFont="1" applyBorder="1" applyAlignment="1">
      <alignment horizontal="centerContinuous" vertical="center"/>
      <protection/>
    </xf>
    <xf numFmtId="0" fontId="4" fillId="0" borderId="24" xfId="61" applyFont="1" applyBorder="1" applyAlignment="1">
      <alignment horizontal="left" vertical="center" wrapText="1"/>
      <protection/>
    </xf>
    <xf numFmtId="0" fontId="4" fillId="0" borderId="25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distributed"/>
      <protection/>
    </xf>
    <xf numFmtId="0" fontId="4" fillId="0" borderId="0" xfId="61" applyNumberFormat="1" applyFont="1" applyBorder="1" applyAlignment="1">
      <alignment horizontal="center"/>
      <protection/>
    </xf>
    <xf numFmtId="0" fontId="4" fillId="0" borderId="10" xfId="61" applyFont="1" applyBorder="1">
      <alignment/>
      <protection/>
    </xf>
    <xf numFmtId="37" fontId="4" fillId="0" borderId="10" xfId="61" applyNumberFormat="1" applyFont="1" applyBorder="1" applyAlignment="1">
      <alignment/>
      <protection/>
    </xf>
    <xf numFmtId="37" fontId="4" fillId="0" borderId="26" xfId="61" applyNumberFormat="1" applyFont="1" applyBorder="1" applyAlignment="1">
      <alignment/>
      <protection/>
    </xf>
    <xf numFmtId="177" fontId="4" fillId="0" borderId="26" xfId="61" applyNumberFormat="1" applyFont="1" applyBorder="1" applyAlignment="1">
      <alignment/>
      <protection/>
    </xf>
    <xf numFmtId="177" fontId="4" fillId="0" borderId="27" xfId="61" applyNumberFormat="1" applyFont="1" applyBorder="1" applyAlignment="1">
      <alignment/>
      <protection/>
    </xf>
    <xf numFmtId="49" fontId="4" fillId="0" borderId="0" xfId="61" applyNumberFormat="1" applyFont="1" applyBorder="1" applyAlignment="1">
      <alignment horizontal="center"/>
      <protection/>
    </xf>
    <xf numFmtId="0" fontId="4" fillId="0" borderId="0" xfId="61" applyFont="1" applyBorder="1" applyAlignment="1">
      <alignment/>
      <protection/>
    </xf>
    <xf numFmtId="184" fontId="4" fillId="0" borderId="26" xfId="61" applyNumberFormat="1" applyFont="1" applyBorder="1" applyAlignment="1">
      <alignment horizontal="right"/>
      <protection/>
    </xf>
    <xf numFmtId="185" fontId="4" fillId="0" borderId="27" xfId="61" applyNumberFormat="1" applyFont="1" applyBorder="1" applyAlignment="1">
      <alignment horizontal="right"/>
      <protection/>
    </xf>
    <xf numFmtId="186" fontId="4" fillId="0" borderId="26" xfId="61" applyNumberFormat="1" applyFont="1" applyBorder="1" applyAlignment="1">
      <alignment horizontal="right"/>
      <protection/>
    </xf>
    <xf numFmtId="183" fontId="4" fillId="0" borderId="27" xfId="61" applyNumberFormat="1" applyFont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28" xfId="61" applyFont="1" applyBorder="1">
      <alignment/>
      <protection/>
    </xf>
    <xf numFmtId="0" fontId="4" fillId="0" borderId="29" xfId="61" applyFont="1" applyBorder="1">
      <alignment/>
      <protection/>
    </xf>
    <xf numFmtId="37" fontId="4" fillId="0" borderId="29" xfId="61" applyNumberFormat="1" applyFont="1" applyBorder="1">
      <alignment/>
      <protection/>
    </xf>
    <xf numFmtId="37" fontId="4" fillId="0" borderId="30" xfId="61" applyNumberFormat="1" applyFont="1" applyBorder="1">
      <alignment/>
      <protection/>
    </xf>
    <xf numFmtId="176" fontId="4" fillId="0" borderId="30" xfId="61" applyNumberFormat="1" applyFont="1" applyBorder="1">
      <alignment/>
      <protection/>
    </xf>
    <xf numFmtId="176" fontId="4" fillId="0" borderId="31" xfId="61" applyNumberFormat="1" applyFont="1" applyBorder="1">
      <alignment/>
      <protection/>
    </xf>
    <xf numFmtId="0" fontId="16" fillId="0" borderId="0" xfId="61" applyFont="1" applyBorder="1">
      <alignment/>
      <protection/>
    </xf>
    <xf numFmtId="0" fontId="3" fillId="0" borderId="0" xfId="61" applyFont="1">
      <alignment/>
      <protection/>
    </xf>
    <xf numFmtId="0" fontId="16" fillId="0" borderId="0" xfId="61" applyFont="1">
      <alignment/>
      <protection/>
    </xf>
    <xf numFmtId="187" fontId="6" fillId="0" borderId="17" xfId="0" applyNumberFormat="1" applyFont="1" applyFill="1" applyBorder="1" applyAlignment="1">
      <alignment horizontal="right"/>
    </xf>
    <xf numFmtId="188" fontId="6" fillId="0" borderId="11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189" fontId="6" fillId="0" borderId="17" xfId="0" applyNumberFormat="1" applyFont="1" applyFill="1" applyBorder="1" applyAlignment="1">
      <alignment/>
    </xf>
    <xf numFmtId="0" fontId="6" fillId="33" borderId="0" xfId="60" applyFont="1" applyFill="1" applyBorder="1">
      <alignment/>
      <protection/>
    </xf>
    <xf numFmtId="0" fontId="7" fillId="33" borderId="0" xfId="60" applyFill="1">
      <alignment/>
      <protection/>
    </xf>
    <xf numFmtId="0" fontId="8" fillId="33" borderId="0" xfId="60" applyFont="1" applyFill="1" applyBorder="1" applyAlignment="1">
      <alignment horizontal="center"/>
      <protection/>
    </xf>
    <xf numFmtId="0" fontId="8" fillId="33" borderId="0" xfId="60" applyFont="1" applyFill="1" applyBorder="1" applyAlignment="1">
      <alignment wrapText="1"/>
      <protection/>
    </xf>
    <xf numFmtId="0" fontId="8" fillId="33" borderId="0" xfId="60" applyFont="1" applyFill="1" applyBorder="1" applyAlignment="1">
      <alignment/>
      <protection/>
    </xf>
    <xf numFmtId="0" fontId="6" fillId="33" borderId="0" xfId="60" applyFont="1" applyFill="1" applyBorder="1" applyAlignment="1">
      <alignment horizontal="distributed"/>
      <protection/>
    </xf>
    <xf numFmtId="49" fontId="6" fillId="33" borderId="0" xfId="60" applyNumberFormat="1" applyFont="1" applyFill="1" applyBorder="1" applyAlignment="1">
      <alignment horizontal="center"/>
      <protection/>
    </xf>
    <xf numFmtId="0" fontId="6" fillId="33" borderId="10" xfId="60" applyFont="1" applyFill="1" applyBorder="1">
      <alignment/>
      <protection/>
    </xf>
    <xf numFmtId="0" fontId="4" fillId="33" borderId="0" xfId="60" applyFont="1" applyFill="1" applyBorder="1">
      <alignment/>
      <protection/>
    </xf>
    <xf numFmtId="180" fontId="7" fillId="33" borderId="0" xfId="60" applyNumberFormat="1" applyFill="1">
      <alignment/>
      <protection/>
    </xf>
    <xf numFmtId="0" fontId="6" fillId="33" borderId="0" xfId="60" applyFont="1" applyFill="1" applyBorder="1" applyAlignment="1">
      <alignment/>
      <protection/>
    </xf>
    <xf numFmtId="0" fontId="6" fillId="33" borderId="0" xfId="60" applyFont="1" applyFill="1" applyAlignment="1">
      <alignment/>
      <protection/>
    </xf>
    <xf numFmtId="179" fontId="7" fillId="33" borderId="0" xfId="60" applyNumberFormat="1" applyFill="1">
      <alignment/>
      <protection/>
    </xf>
    <xf numFmtId="179" fontId="7" fillId="0" borderId="32" xfId="60" applyNumberFormat="1" applyBorder="1">
      <alignment/>
      <protection/>
    </xf>
    <xf numFmtId="179" fontId="7" fillId="0" borderId="33" xfId="60" applyNumberFormat="1" applyBorder="1">
      <alignment/>
      <protection/>
    </xf>
    <xf numFmtId="179" fontId="7" fillId="0" borderId="34" xfId="60" applyNumberFormat="1" applyBorder="1">
      <alignment/>
      <protection/>
    </xf>
    <xf numFmtId="0" fontId="8" fillId="0" borderId="35" xfId="60" applyFont="1" applyBorder="1" applyAlignment="1">
      <alignment horizontal="center"/>
      <protection/>
    </xf>
    <xf numFmtId="0" fontId="8" fillId="0" borderId="36" xfId="60" applyFont="1" applyBorder="1" applyAlignment="1">
      <alignment wrapText="1"/>
      <protection/>
    </xf>
    <xf numFmtId="179" fontId="7" fillId="0" borderId="35" xfId="60" applyNumberFormat="1" applyBorder="1">
      <alignment/>
      <protection/>
    </xf>
    <xf numFmtId="179" fontId="7" fillId="0" borderId="0" xfId="60" applyNumberFormat="1" applyBorder="1">
      <alignment/>
      <protection/>
    </xf>
    <xf numFmtId="179" fontId="7" fillId="0" borderId="36" xfId="60" applyNumberFormat="1" applyBorder="1">
      <alignment/>
      <protection/>
    </xf>
    <xf numFmtId="179" fontId="7" fillId="0" borderId="37" xfId="60" applyNumberFormat="1" applyBorder="1">
      <alignment/>
      <protection/>
    </xf>
    <xf numFmtId="179" fontId="7" fillId="0" borderId="38" xfId="60" applyNumberFormat="1" applyBorder="1">
      <alignment/>
      <protection/>
    </xf>
    <xf numFmtId="179" fontId="7" fillId="0" borderId="39" xfId="60" applyNumberFormat="1" applyBorder="1">
      <alignment/>
      <protection/>
    </xf>
    <xf numFmtId="180" fontId="10" fillId="5" borderId="11" xfId="60" applyNumberFormat="1" applyFont="1" applyFill="1" applyBorder="1" applyAlignment="1">
      <alignment/>
      <protection/>
    </xf>
    <xf numFmtId="0" fontId="20" fillId="0" borderId="0" xfId="0" applyFont="1" applyBorder="1" applyAlignment="1">
      <alignment horizontal="centerContinuous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60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>
      <alignment horizontal="distributed" vertical="center"/>
      <protection/>
    </xf>
    <xf numFmtId="0" fontId="6" fillId="0" borderId="28" xfId="60" applyFont="1" applyFill="1" applyBorder="1" applyAlignment="1">
      <alignment horizontal="distributed" vertical="center"/>
      <protection/>
    </xf>
    <xf numFmtId="0" fontId="6" fillId="0" borderId="29" xfId="60" applyFont="1" applyFill="1" applyBorder="1" applyAlignment="1">
      <alignment horizontal="distributed"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4" fillId="0" borderId="46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13" fillId="0" borderId="28" xfId="61" applyFont="1" applyBorder="1" applyAlignment="1">
      <alignment horizontal="center" vertical="top"/>
      <protection/>
    </xf>
    <xf numFmtId="0" fontId="14" fillId="0" borderId="28" xfId="61" applyFont="1" applyBorder="1" applyAlignment="1">
      <alignment horizontal="center" vertical="top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47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4" fillId="0" borderId="28" xfId="61" applyFont="1" applyBorder="1" applyAlignment="1">
      <alignment horizontal="distributed" vertical="center"/>
      <protection/>
    </xf>
    <xf numFmtId="0" fontId="4" fillId="0" borderId="29" xfId="61" applyFont="1" applyBorder="1" applyAlignment="1">
      <alignment horizontal="distributed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3" fillId="0" borderId="48" xfId="61" applyFont="1" applyBorder="1" applyAlignment="1">
      <alignment horizontal="center" vertical="center"/>
      <protection/>
    </xf>
    <xf numFmtId="0" fontId="3" fillId="0" borderId="49" xfId="61" applyFont="1" applyBorder="1" applyAlignment="1">
      <alignment horizontal="center" vertical="center"/>
      <protection/>
    </xf>
    <xf numFmtId="0" fontId="4" fillId="0" borderId="48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7"/>
          <c:w val="0.8787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'図1-2‐1'!$H$4:$H$5</c:f>
              <c:strCache>
                <c:ptCount val="1"/>
                <c:pt idx="0">
                  <c:v>0～14歳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'図1-2‐1'!$F$6:$F$24</c:f>
              <c:strCache/>
            </c:strRef>
          </c:cat>
          <c:val>
            <c:numRef>
              <c:f>'図1-2‐1'!$H$6:$H$24</c:f>
              <c:numCache/>
            </c:numRef>
          </c:val>
          <c:smooth val="0"/>
        </c:ser>
        <c:ser>
          <c:idx val="1"/>
          <c:order val="1"/>
          <c:tx>
            <c:strRef>
              <c:f>'図1-2‐1'!$I$4:$I$5</c:f>
              <c:strCache>
                <c:ptCount val="1"/>
                <c:pt idx="0">
                  <c:v>15～64歳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'図1-2‐1'!$F$6:$F$24</c:f>
              <c:strCache/>
            </c:strRef>
          </c:cat>
          <c:val>
            <c:numRef>
              <c:f>'図1-2‐1'!$I$6:$I$24</c:f>
              <c:numCache/>
            </c:numRef>
          </c:val>
          <c:smooth val="0"/>
        </c:ser>
        <c:ser>
          <c:idx val="2"/>
          <c:order val="2"/>
          <c:tx>
            <c:strRef>
              <c:f>'図1-2‐1'!$J$4:$J$5</c:f>
              <c:strCache>
                <c:ptCount val="1"/>
                <c:pt idx="0">
                  <c:v>65歳以上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'図1-2‐1'!$F$6:$F$24</c:f>
              <c:strCache/>
            </c:strRef>
          </c:cat>
          <c:val>
            <c:numRef>
              <c:f>'図1-2‐1'!$J$6:$J$24</c:f>
              <c:numCache/>
            </c:numRef>
          </c:val>
          <c:smooth val="0"/>
        </c:ser>
        <c:marker val="1"/>
        <c:axId val="21537138"/>
        <c:axId val="59616515"/>
      </c:lineChart>
      <c:catAx>
        <c:axId val="21537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16515"/>
        <c:crosses val="autoZero"/>
        <c:auto val="1"/>
        <c:lblOffset val="100"/>
        <c:tickLblSkip val="1"/>
        <c:noMultiLvlLbl val="0"/>
      </c:catAx>
      <c:valAx>
        <c:axId val="59616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37138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276225</xdr:colOff>
      <xdr:row>0</xdr:row>
      <xdr:rowOff>266700</xdr:rowOff>
    </xdr:from>
    <xdr:to>
      <xdr:col>29</xdr:col>
      <xdr:colOff>381000</xdr:colOff>
      <xdr:row>17</xdr:row>
      <xdr:rowOff>123825</xdr:rowOff>
    </xdr:to>
    <xdr:graphicFrame>
      <xdr:nvGraphicFramePr>
        <xdr:cNvPr id="1" name="グラフ 1"/>
        <xdr:cNvGraphicFramePr/>
      </xdr:nvGraphicFramePr>
      <xdr:xfrm>
        <a:off x="5772150" y="266700"/>
        <a:ext cx="6496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20</xdr:col>
      <xdr:colOff>352425</xdr:colOff>
      <xdr:row>0</xdr:row>
      <xdr:rowOff>152400</xdr:rowOff>
    </xdr:from>
    <xdr:ext cx="952500" cy="238125"/>
    <xdr:sp>
      <xdr:nvSpPr>
        <xdr:cNvPr id="2" name="テキスト ボックス 2"/>
        <xdr:cNvSpPr txBox="1">
          <a:spLocks noChangeArrowheads="1"/>
        </xdr:cNvSpPr>
      </xdr:nvSpPr>
      <xdr:spPr>
        <a:xfrm>
          <a:off x="5848350" y="152400"/>
          <a:ext cx="952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（百万人）</a:t>
          </a:r>
        </a:p>
      </xdr:txBody>
    </xdr:sp>
    <xdr:clientData/>
  </xdr:oneCellAnchor>
  <xdr:oneCellAnchor>
    <xdr:from>
      <xdr:col>24</xdr:col>
      <xdr:colOff>209550</xdr:colOff>
      <xdr:row>8</xdr:row>
      <xdr:rowOff>114300</xdr:rowOff>
    </xdr:from>
    <xdr:ext cx="904875" cy="504825"/>
    <xdr:sp>
      <xdr:nvSpPr>
        <xdr:cNvPr id="3" name="テキスト ボックス 3"/>
        <xdr:cNvSpPr txBox="1">
          <a:spLocks noChangeArrowheads="1"/>
        </xdr:cNvSpPr>
      </xdr:nvSpPr>
      <xdr:spPr>
        <a:xfrm>
          <a:off x="8524875" y="1981200"/>
          <a:ext cx="9048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↓</a:t>
          </a:r>
        </a:p>
      </xdr:txBody>
    </xdr:sp>
    <xdr:clientData/>
  </xdr:oneCellAnchor>
  <xdr:oneCellAnchor>
    <xdr:from>
      <xdr:col>23</xdr:col>
      <xdr:colOff>704850</xdr:colOff>
      <xdr:row>4</xdr:row>
      <xdr:rowOff>161925</xdr:rowOff>
    </xdr:from>
    <xdr:ext cx="904875" cy="504825"/>
    <xdr:sp>
      <xdr:nvSpPr>
        <xdr:cNvPr id="4" name="テキスト ボックス 4"/>
        <xdr:cNvSpPr txBox="1">
          <a:spLocks noChangeArrowheads="1"/>
        </xdr:cNvSpPr>
      </xdr:nvSpPr>
      <xdr:spPr>
        <a:xfrm>
          <a:off x="8315325" y="1000125"/>
          <a:ext cx="9048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↓</a:t>
          </a:r>
        </a:p>
      </xdr:txBody>
    </xdr:sp>
    <xdr:clientData/>
  </xdr:oneCellAnchor>
  <xdr:oneCellAnchor>
    <xdr:from>
      <xdr:col>24</xdr:col>
      <xdr:colOff>47625</xdr:colOff>
      <xdr:row>11</xdr:row>
      <xdr:rowOff>66675</xdr:rowOff>
    </xdr:from>
    <xdr:ext cx="904875" cy="504825"/>
    <xdr:sp>
      <xdr:nvSpPr>
        <xdr:cNvPr id="5" name="テキスト ボックス 5"/>
        <xdr:cNvSpPr txBox="1">
          <a:spLocks noChangeArrowheads="1"/>
        </xdr:cNvSpPr>
      </xdr:nvSpPr>
      <xdr:spPr>
        <a:xfrm>
          <a:off x="8362950" y="2505075"/>
          <a:ext cx="9048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↓</a:t>
          </a:r>
        </a:p>
      </xdr:txBody>
    </xdr:sp>
    <xdr:clientData/>
  </xdr:oneCellAnchor>
  <xdr:oneCellAnchor>
    <xdr:from>
      <xdr:col>20</xdr:col>
      <xdr:colOff>476250</xdr:colOff>
      <xdr:row>16</xdr:row>
      <xdr:rowOff>142875</xdr:rowOff>
    </xdr:from>
    <xdr:ext cx="5553075" cy="647700"/>
    <xdr:sp>
      <xdr:nvSpPr>
        <xdr:cNvPr id="6" name="テキスト ボックス 9"/>
        <xdr:cNvSpPr txBox="1">
          <a:spLocks noChangeArrowheads="1"/>
        </xdr:cNvSpPr>
      </xdr:nvSpPr>
      <xdr:spPr>
        <a:xfrm>
          <a:off x="5972175" y="3609975"/>
          <a:ext cx="55530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（注）昭和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年は人口調査結果による。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朝鮮，台湾，樺太及び南洋群島以外の国籍の外国人（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39,237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人）を除く。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沖縄県を除く。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oneCellAnchor>
  <xdr:oneCellAnchor>
    <xdr:from>
      <xdr:col>28</xdr:col>
      <xdr:colOff>495300</xdr:colOff>
      <xdr:row>2</xdr:row>
      <xdr:rowOff>133350</xdr:rowOff>
    </xdr:from>
    <xdr:ext cx="1228725" cy="981075"/>
    <xdr:sp>
      <xdr:nvSpPr>
        <xdr:cNvPr id="7" name="テキスト ボックス 17"/>
        <xdr:cNvSpPr txBox="1">
          <a:spLocks noChangeArrowheads="1"/>
        </xdr:cNvSpPr>
      </xdr:nvSpPr>
      <xdr:spPr>
        <a:xfrm>
          <a:off x="11668125" y="647700"/>
          <a:ext cx="12287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総人口に占める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年齢（３区分）別割合</a:t>
          </a:r>
        </a:p>
      </xdr:txBody>
    </xdr:sp>
    <xdr:clientData/>
  </xdr:oneCellAnchor>
  <xdr:twoCellAnchor>
    <xdr:from>
      <xdr:col>28</xdr:col>
      <xdr:colOff>400050</xdr:colOff>
      <xdr:row>7</xdr:row>
      <xdr:rowOff>19050</xdr:rowOff>
    </xdr:from>
    <xdr:to>
      <xdr:col>29</xdr:col>
      <xdr:colOff>466725</xdr:colOff>
      <xdr:row>8</xdr:row>
      <xdr:rowOff>57150</xdr:rowOff>
    </xdr:to>
    <xdr:sp>
      <xdr:nvSpPr>
        <xdr:cNvPr id="8" name="角丸四角形吹き出し 18"/>
        <xdr:cNvSpPr>
          <a:spLocks/>
        </xdr:cNvSpPr>
      </xdr:nvSpPr>
      <xdr:spPr>
        <a:xfrm>
          <a:off x="11572875" y="1619250"/>
          <a:ext cx="781050" cy="304800"/>
        </a:xfrm>
        <a:prstGeom prst="wedgeRoundRectCallout">
          <a:avLst>
            <a:gd name="adj1" fmla="val -79486"/>
            <a:gd name="adj2" fmla="val -28586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63.7</a:t>
          </a:r>
          <a:r>
            <a:rPr lang="en-US" cap="none" sz="12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28</xdr:col>
      <xdr:colOff>390525</xdr:colOff>
      <xdr:row>9</xdr:row>
      <xdr:rowOff>28575</xdr:rowOff>
    </xdr:from>
    <xdr:to>
      <xdr:col>29</xdr:col>
      <xdr:colOff>457200</xdr:colOff>
      <xdr:row>10</xdr:row>
      <xdr:rowOff>142875</xdr:rowOff>
    </xdr:to>
    <xdr:sp>
      <xdr:nvSpPr>
        <xdr:cNvPr id="9" name="角丸四角形吹き出し 19"/>
        <xdr:cNvSpPr>
          <a:spLocks/>
        </xdr:cNvSpPr>
      </xdr:nvSpPr>
      <xdr:spPr>
        <a:xfrm>
          <a:off x="11563350" y="2085975"/>
          <a:ext cx="781050" cy="304800"/>
        </a:xfrm>
        <a:prstGeom prst="wedgeRoundRectCallout">
          <a:avLst>
            <a:gd name="adj1" fmla="val -79486"/>
            <a:gd name="adj2" fmla="val 17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23.1</a:t>
          </a:r>
          <a:r>
            <a:rPr lang="en-US" cap="none" sz="12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28</xdr:col>
      <xdr:colOff>400050</xdr:colOff>
      <xdr:row>11</xdr:row>
      <xdr:rowOff>142875</xdr:rowOff>
    </xdr:from>
    <xdr:to>
      <xdr:col>29</xdr:col>
      <xdr:colOff>466725</xdr:colOff>
      <xdr:row>12</xdr:row>
      <xdr:rowOff>257175</xdr:rowOff>
    </xdr:to>
    <xdr:sp>
      <xdr:nvSpPr>
        <xdr:cNvPr id="10" name="角丸四角形吹き出し 20"/>
        <xdr:cNvSpPr>
          <a:spLocks/>
        </xdr:cNvSpPr>
      </xdr:nvSpPr>
      <xdr:spPr>
        <a:xfrm>
          <a:off x="11572875" y="2581275"/>
          <a:ext cx="781050" cy="304800"/>
        </a:xfrm>
        <a:prstGeom prst="wedgeRoundRectCallout">
          <a:avLst>
            <a:gd name="adj1" fmla="val -86805"/>
            <a:gd name="adj2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13.2</a:t>
          </a:r>
          <a:r>
            <a:rPr lang="en-US" cap="none" sz="12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selection activeCell="G29" sqref="G29"/>
    </sheetView>
  </sheetViews>
  <sheetFormatPr defaultColWidth="9.00390625" defaultRowHeight="15" customHeight="1"/>
  <cols>
    <col min="1" max="1" width="1.00390625" style="1" customWidth="1"/>
    <col min="2" max="2" width="4.625" style="1" customWidth="1"/>
    <col min="3" max="3" width="2.625" style="1" customWidth="1"/>
    <col min="4" max="4" width="3.125" style="1" customWidth="1"/>
    <col min="5" max="5" width="3.75390625" style="1" customWidth="1"/>
    <col min="6" max="6" width="6.75390625" style="1" customWidth="1"/>
    <col min="7" max="7" width="7.625" style="1" customWidth="1"/>
    <col min="8" max="10" width="8.125" style="1" customWidth="1"/>
    <col min="11" max="11" width="9.375" style="1" customWidth="1"/>
    <col min="12" max="12" width="0.6171875" style="1" hidden="1" customWidth="1"/>
    <col min="13" max="13" width="5.875" style="1" bestFit="1" customWidth="1"/>
    <col min="14" max="17" width="7.75390625" style="1" hidden="1" customWidth="1"/>
    <col min="18" max="18" width="7.125" style="1" hidden="1" customWidth="1"/>
    <col min="19" max="19" width="9.375" style="2" hidden="1" customWidth="1"/>
    <col min="20" max="20" width="3.00390625" style="1" customWidth="1"/>
    <col min="21" max="24" width="9.25390625" style="1" customWidth="1"/>
    <col min="25" max="31" width="9.375" style="1" customWidth="1"/>
    <col min="32" max="16384" width="9.00390625" style="1" customWidth="1"/>
  </cols>
  <sheetData>
    <row r="1" spans="1:19" ht="25.5" customHeight="1">
      <c r="A1" s="5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</row>
    <row r="2" ht="15" customHeight="1">
      <c r="S2" s="4"/>
    </row>
    <row r="3" spans="1:19" ht="17.25" customHeight="1" thickBot="1">
      <c r="A3" s="140" t="s">
        <v>1</v>
      </c>
      <c r="B3" s="140"/>
      <c r="C3" s="140"/>
      <c r="D3" s="140"/>
      <c r="E3" s="140"/>
      <c r="F3" s="46"/>
      <c r="G3" s="143" t="s">
        <v>295</v>
      </c>
      <c r="H3" s="144"/>
      <c r="I3" s="144"/>
      <c r="J3" s="144"/>
      <c r="K3" s="145"/>
      <c r="L3" s="145"/>
      <c r="M3" s="146"/>
      <c r="N3" s="145" t="s">
        <v>2</v>
      </c>
      <c r="O3" s="145"/>
      <c r="P3" s="145"/>
      <c r="Q3" s="145"/>
      <c r="R3" s="145"/>
      <c r="S3" s="145"/>
    </row>
    <row r="4" spans="1:19" ht="8.25" customHeight="1">
      <c r="A4" s="141"/>
      <c r="B4" s="141"/>
      <c r="C4" s="141"/>
      <c r="D4" s="141"/>
      <c r="E4" s="141"/>
      <c r="F4" s="45"/>
      <c r="G4" s="147" t="s">
        <v>35</v>
      </c>
      <c r="H4" s="123" t="s">
        <v>9</v>
      </c>
      <c r="I4" s="125" t="s">
        <v>8</v>
      </c>
      <c r="J4" s="127" t="s">
        <v>0</v>
      </c>
      <c r="K4" s="31"/>
      <c r="L4" s="30"/>
      <c r="M4" s="129" t="s">
        <v>25</v>
      </c>
      <c r="N4" s="131" t="s">
        <v>13</v>
      </c>
      <c r="O4" s="133" t="s">
        <v>9</v>
      </c>
      <c r="P4" s="136" t="s">
        <v>8</v>
      </c>
      <c r="Q4" s="138" t="s">
        <v>0</v>
      </c>
      <c r="R4" s="43"/>
      <c r="S4" s="1"/>
    </row>
    <row r="5" spans="1:19" ht="24.75" customHeight="1" thickBot="1">
      <c r="A5" s="142"/>
      <c r="B5" s="142"/>
      <c r="C5" s="142"/>
      <c r="D5" s="142"/>
      <c r="E5" s="142"/>
      <c r="F5" s="47"/>
      <c r="G5" s="139"/>
      <c r="H5" s="124"/>
      <c r="I5" s="126"/>
      <c r="J5" s="128"/>
      <c r="K5" s="56" t="s">
        <v>3</v>
      </c>
      <c r="L5" s="49" t="s">
        <v>26</v>
      </c>
      <c r="M5" s="130"/>
      <c r="N5" s="132"/>
      <c r="O5" s="134"/>
      <c r="P5" s="137"/>
      <c r="Q5" s="139"/>
      <c r="R5" s="44" t="s">
        <v>3</v>
      </c>
      <c r="S5" s="33" t="s">
        <v>25</v>
      </c>
    </row>
    <row r="6" spans="1:19" ht="20.25" customHeight="1">
      <c r="A6" s="6"/>
      <c r="B6" s="7" t="s">
        <v>4</v>
      </c>
      <c r="C6" s="8" t="s">
        <v>14</v>
      </c>
      <c r="D6" s="6" t="s">
        <v>5</v>
      </c>
      <c r="E6" s="6"/>
      <c r="F6" s="29" t="s">
        <v>37</v>
      </c>
      <c r="G6" s="57">
        <f>'データ '!F4/1000000</f>
        <v>55.963053</v>
      </c>
      <c r="H6" s="57">
        <f>'データ '!G4/1000000</f>
        <v>20.416202</v>
      </c>
      <c r="I6" s="57">
        <f>'データ '!H4/1000000</f>
        <v>32.605495</v>
      </c>
      <c r="J6" s="57">
        <f>'データ '!I4/1000000</f>
        <v>2.941356</v>
      </c>
      <c r="K6" s="57">
        <f>'データ '!J4/1000000</f>
        <v>0.732201</v>
      </c>
      <c r="L6" s="57">
        <f>'データ '!K4/1000000</f>
        <v>55.963053</v>
      </c>
      <c r="M6" s="57">
        <f>'データ '!L4/1000000</f>
        <v>0</v>
      </c>
      <c r="N6" s="36" t="e">
        <f>#REF!</f>
        <v>#REF!</v>
      </c>
      <c r="O6" s="36" t="e">
        <f>#REF!</f>
        <v>#REF!</v>
      </c>
      <c r="P6" s="36" t="e">
        <f>#REF!</f>
        <v>#REF!</v>
      </c>
      <c r="Q6" s="36" t="e">
        <f>#REF!</f>
        <v>#REF!</v>
      </c>
      <c r="R6" s="37" t="e">
        <f>#REF!</f>
        <v>#REF!</v>
      </c>
      <c r="S6" s="50" t="e">
        <f>#REF!</f>
        <v>#REF!</v>
      </c>
    </row>
    <row r="7" spans="1:19" ht="15" customHeight="1">
      <c r="A7" s="6"/>
      <c r="B7" s="6"/>
      <c r="C7" s="8" t="s">
        <v>10</v>
      </c>
      <c r="D7" s="6" t="s">
        <v>5</v>
      </c>
      <c r="E7" s="6"/>
      <c r="F7" s="29" t="s">
        <v>38</v>
      </c>
      <c r="G7" s="57">
        <f>'データ '!F5/1000000</f>
        <v>59.736822</v>
      </c>
      <c r="H7" s="57">
        <f>'データ '!G5/1000000</f>
        <v>21.924045</v>
      </c>
      <c r="I7" s="57">
        <f>'データ '!H5/1000000</f>
        <v>34.791714</v>
      </c>
      <c r="J7" s="57">
        <f>'データ '!I5/1000000</f>
        <v>3.021063</v>
      </c>
      <c r="K7" s="57">
        <f>'データ '!J5/1000000</f>
        <v>0.807543</v>
      </c>
      <c r="L7" s="57">
        <f>'データ '!K5/1000000</f>
        <v>59.736822</v>
      </c>
      <c r="M7" s="57">
        <f>'データ '!L5/1000000</f>
        <v>0</v>
      </c>
      <c r="N7" s="39" t="e">
        <f>#REF!</f>
        <v>#REF!</v>
      </c>
      <c r="O7" s="39" t="e">
        <f>#REF!</f>
        <v>#REF!</v>
      </c>
      <c r="P7" s="39" t="e">
        <f>#REF!</f>
        <v>#REF!</v>
      </c>
      <c r="Q7" s="39" t="e">
        <f>#REF!</f>
        <v>#REF!</v>
      </c>
      <c r="R7" s="40" t="e">
        <f>#REF!</f>
        <v>#REF!</v>
      </c>
      <c r="S7" s="51" t="e">
        <f>#REF!</f>
        <v>#REF!</v>
      </c>
    </row>
    <row r="8" spans="1:19" ht="21" customHeight="1">
      <c r="A8" s="6"/>
      <c r="B8" s="7" t="s">
        <v>6</v>
      </c>
      <c r="C8" s="8" t="s">
        <v>15</v>
      </c>
      <c r="D8" s="6" t="s">
        <v>5</v>
      </c>
      <c r="E8" s="6"/>
      <c r="F8" s="29" t="s">
        <v>39</v>
      </c>
      <c r="G8" s="57">
        <f>'データ '!F6/1000000</f>
        <v>64.450005</v>
      </c>
      <c r="H8" s="57">
        <f>'データ '!G6/1000000</f>
        <v>23.579265</v>
      </c>
      <c r="I8" s="57">
        <f>'データ '!H6/1000000</f>
        <v>37.806865</v>
      </c>
      <c r="J8" s="57">
        <f>'データ '!I6/1000000</f>
        <v>3.063875</v>
      </c>
      <c r="K8" s="57">
        <f>'データ '!J6/1000000</f>
        <v>0.881444</v>
      </c>
      <c r="L8" s="57">
        <f>'データ '!K6/1000000</f>
        <v>64.450005</v>
      </c>
      <c r="M8" s="57">
        <f>'データ '!L6/1000000</f>
        <v>0</v>
      </c>
      <c r="N8" s="39" t="e">
        <f>#REF!</f>
        <v>#REF!</v>
      </c>
      <c r="O8" s="39" t="e">
        <f>#REF!</f>
        <v>#REF!</v>
      </c>
      <c r="P8" s="39" t="e">
        <f>#REF!</f>
        <v>#REF!</v>
      </c>
      <c r="Q8" s="39" t="e">
        <f>#REF!</f>
        <v>#REF!</v>
      </c>
      <c r="R8" s="40" t="e">
        <f>#REF!</f>
        <v>#REF!</v>
      </c>
      <c r="S8" s="51" t="e">
        <f>#REF!</f>
        <v>#REF!</v>
      </c>
    </row>
    <row r="9" spans="1:19" ht="15" customHeight="1">
      <c r="A9" s="6"/>
      <c r="B9" s="6"/>
      <c r="C9" s="8">
        <v>10</v>
      </c>
      <c r="D9" s="9" t="s">
        <v>5</v>
      </c>
      <c r="E9" s="6"/>
      <c r="F9" s="29" t="s">
        <v>40</v>
      </c>
      <c r="G9" s="57">
        <f>'データ '!F7/1000000</f>
        <v>69.254148</v>
      </c>
      <c r="H9" s="57">
        <f>'データ '!G7/1000000</f>
        <v>25.545167</v>
      </c>
      <c r="I9" s="57">
        <f>'データ '!H7/1000000</f>
        <v>40.484022</v>
      </c>
      <c r="J9" s="57">
        <f>'データ '!I7/1000000</f>
        <v>3.224959</v>
      </c>
      <c r="K9" s="57">
        <f>'データ '!J7/1000000</f>
        <v>0.924444</v>
      </c>
      <c r="L9" s="57">
        <f>'データ '!K7/1000000</f>
        <v>69.254148</v>
      </c>
      <c r="M9" s="57">
        <f>'データ '!L7/1000000</f>
        <v>0</v>
      </c>
      <c r="N9" s="39" t="e">
        <f>#REF!</f>
        <v>#REF!</v>
      </c>
      <c r="O9" s="39" t="e">
        <f>#REF!</f>
        <v>#REF!</v>
      </c>
      <c r="P9" s="39" t="e">
        <f>#REF!</f>
        <v>#REF!</v>
      </c>
      <c r="Q9" s="39" t="e">
        <f>#REF!</f>
        <v>#REF!</v>
      </c>
      <c r="R9" s="40" t="e">
        <f>#REF!</f>
        <v>#REF!</v>
      </c>
      <c r="S9" s="51" t="e">
        <f>#REF!</f>
        <v>#REF!</v>
      </c>
    </row>
    <row r="10" spans="1:19" ht="15" customHeight="1">
      <c r="A10" s="6"/>
      <c r="B10" s="6"/>
      <c r="C10" s="8">
        <v>15</v>
      </c>
      <c r="D10" s="9" t="s">
        <v>16</v>
      </c>
      <c r="E10" s="6" t="s">
        <v>294</v>
      </c>
      <c r="F10" s="29" t="s">
        <v>308</v>
      </c>
      <c r="G10" s="57">
        <f>'データ '!F8/1000000</f>
        <v>73.075071</v>
      </c>
      <c r="H10" s="57">
        <f>'データ '!G8/1000000</f>
        <v>26.368708</v>
      </c>
      <c r="I10" s="57">
        <f>'データ '!H8/1000000</f>
        <v>43.251699</v>
      </c>
      <c r="J10" s="57">
        <f>'データ '!I8/1000000</f>
        <v>3.453702</v>
      </c>
      <c r="K10" s="57">
        <f>'データ '!J8/1000000</f>
        <v>0.903634</v>
      </c>
      <c r="L10" s="57">
        <f>'データ '!K8/1000000</f>
        <v>73.074109</v>
      </c>
      <c r="M10" s="57">
        <f>'データ '!L8/1000000</f>
        <v>0.000962</v>
      </c>
      <c r="N10" s="39" t="e">
        <f>#REF!</f>
        <v>#REF!</v>
      </c>
      <c r="O10" s="39" t="e">
        <f>#REF!</f>
        <v>#REF!</v>
      </c>
      <c r="P10" s="39" t="e">
        <f>#REF!</f>
        <v>#REF!</v>
      </c>
      <c r="Q10" s="39" t="e">
        <f>#REF!</f>
        <v>#REF!</v>
      </c>
      <c r="R10" s="40" t="e">
        <f>#REF!</f>
        <v>#REF!</v>
      </c>
      <c r="S10" s="51" t="e">
        <f>#REF!</f>
        <v>#REF!</v>
      </c>
    </row>
    <row r="11" spans="1:19" ht="15" customHeight="1">
      <c r="A11" s="6"/>
      <c r="B11" s="6"/>
      <c r="C11" s="8">
        <v>20</v>
      </c>
      <c r="D11" s="9" t="s">
        <v>16</v>
      </c>
      <c r="E11" s="6" t="s">
        <v>54</v>
      </c>
      <c r="F11" s="29" t="s">
        <v>309</v>
      </c>
      <c r="G11" s="57">
        <f>'データ '!F9/1000000</f>
        <v>71.998104</v>
      </c>
      <c r="H11" s="57">
        <f>'データ '!G9/1000000</f>
        <v>26.477086</v>
      </c>
      <c r="I11" s="57">
        <f>'データ '!H9/1000000</f>
        <v>41.820903</v>
      </c>
      <c r="J11" s="57">
        <f>'データ '!I9/1000000</f>
        <v>3.700115</v>
      </c>
      <c r="K11" s="57">
        <f>'データ '!J9/1000000</f>
        <v>0.872583</v>
      </c>
      <c r="L11" s="57">
        <f>'データ '!K9/1000000</f>
        <v>71.998104</v>
      </c>
      <c r="M11" s="57">
        <f>'データ '!L9/1000000</f>
        <v>0</v>
      </c>
      <c r="N11" s="39" t="e">
        <f>#REF!</f>
        <v>#REF!</v>
      </c>
      <c r="O11" s="39" t="e">
        <f>#REF!</f>
        <v>#REF!</v>
      </c>
      <c r="P11" s="39" t="e">
        <f>#REF!</f>
        <v>#REF!</v>
      </c>
      <c r="Q11" s="39" t="e">
        <f>#REF!</f>
        <v>#REF!</v>
      </c>
      <c r="R11" s="40" t="e">
        <f>#REF!</f>
        <v>#REF!</v>
      </c>
      <c r="S11" s="51" t="e">
        <f>#REF!</f>
        <v>#REF!</v>
      </c>
    </row>
    <row r="12" spans="1:19" ht="15" customHeight="1">
      <c r="A12" s="6"/>
      <c r="B12" s="6"/>
      <c r="C12" s="8">
        <v>25</v>
      </c>
      <c r="D12" s="9" t="s">
        <v>5</v>
      </c>
      <c r="E12" s="6"/>
      <c r="F12" s="29" t="s">
        <v>41</v>
      </c>
      <c r="G12" s="57">
        <f>'データ '!F10/1000000</f>
        <v>84.114574</v>
      </c>
      <c r="H12" s="57">
        <f>'データ '!G10/1000000</f>
        <v>29.786412</v>
      </c>
      <c r="I12" s="57">
        <f>'データ '!H10/1000000</f>
        <v>50.168312</v>
      </c>
      <c r="J12" s="57">
        <f>'データ '!I10/1000000</f>
        <v>4.15518</v>
      </c>
      <c r="K12" s="57">
        <f>'データ '!J10/1000000</f>
        <v>1.069445</v>
      </c>
      <c r="L12" s="57">
        <f>'データ '!K10/1000000</f>
        <v>84.109904</v>
      </c>
      <c r="M12" s="57">
        <f>'データ '!L10/1000000</f>
        <v>0.00467</v>
      </c>
      <c r="N12" s="39" t="e">
        <f>#REF!</f>
        <v>#REF!</v>
      </c>
      <c r="O12" s="39" t="e">
        <f>#REF!</f>
        <v>#REF!</v>
      </c>
      <c r="P12" s="39" t="e">
        <f>#REF!</f>
        <v>#REF!</v>
      </c>
      <c r="Q12" s="39" t="e">
        <f>#REF!</f>
        <v>#REF!</v>
      </c>
      <c r="R12" s="53" t="e">
        <f>#REF!</f>
        <v>#REF!</v>
      </c>
      <c r="S12" s="51" t="e">
        <f>#REF!</f>
        <v>#REF!</v>
      </c>
    </row>
    <row r="13" spans="1:19" ht="21" customHeight="1">
      <c r="A13" s="6"/>
      <c r="B13" s="6"/>
      <c r="C13" s="8">
        <v>30</v>
      </c>
      <c r="D13" s="9" t="s">
        <v>5</v>
      </c>
      <c r="E13" s="6"/>
      <c r="F13" s="29" t="s">
        <v>42</v>
      </c>
      <c r="G13" s="57">
        <f>'データ '!F11/1000000</f>
        <v>90.076594</v>
      </c>
      <c r="H13" s="57">
        <f>'データ '!G11/1000000</f>
        <v>30.122897</v>
      </c>
      <c r="I13" s="57">
        <f>'データ '!H11/1000000</f>
        <v>55.166615</v>
      </c>
      <c r="J13" s="57">
        <f>'データ '!I11/1000000</f>
        <v>4.786199</v>
      </c>
      <c r="K13" s="57">
        <f>'データ '!J11/1000000</f>
        <v>1.38761</v>
      </c>
      <c r="L13" s="57">
        <f>'データ '!K11/1000000</f>
        <v>90.075711</v>
      </c>
      <c r="M13" s="57">
        <f>'データ '!L11/1000000</f>
        <v>0.000883</v>
      </c>
      <c r="N13" s="39" t="e">
        <f>#REF!</f>
        <v>#REF!</v>
      </c>
      <c r="O13" s="39" t="e">
        <f>#REF!</f>
        <v>#REF!</v>
      </c>
      <c r="P13" s="39" t="e">
        <f>#REF!</f>
        <v>#REF!</v>
      </c>
      <c r="Q13" s="39" t="e">
        <f>#REF!</f>
        <v>#REF!</v>
      </c>
      <c r="R13" s="55" t="e">
        <f>#REF!</f>
        <v>#REF!</v>
      </c>
      <c r="S13" s="51" t="e">
        <f>#REF!</f>
        <v>#REF!</v>
      </c>
    </row>
    <row r="14" spans="1:19" ht="15" customHeight="1">
      <c r="A14" s="6"/>
      <c r="B14" s="6"/>
      <c r="C14" s="8">
        <v>35</v>
      </c>
      <c r="D14" s="9" t="s">
        <v>5</v>
      </c>
      <c r="E14" s="6"/>
      <c r="F14" s="29" t="s">
        <v>43</v>
      </c>
      <c r="G14" s="57">
        <f>'データ '!F12/1000000</f>
        <v>94.301623</v>
      </c>
      <c r="H14" s="57">
        <f>'データ '!G12/1000000</f>
        <v>28.434159</v>
      </c>
      <c r="I14" s="57">
        <f>'データ '!H12/1000000</f>
        <v>60.469355</v>
      </c>
      <c r="J14" s="57">
        <f>'データ '!I12/1000000</f>
        <v>5.39798</v>
      </c>
      <c r="K14" s="57">
        <f>'データ '!J12/1000000</f>
        <v>1.641663</v>
      </c>
      <c r="L14" s="57">
        <f>'データ '!K12/1000000</f>
        <v>94.301494</v>
      </c>
      <c r="M14" s="57">
        <f>'データ '!L12/1000000</f>
        <v>0.000129</v>
      </c>
      <c r="N14" s="39" t="e">
        <f>#REF!</f>
        <v>#REF!</v>
      </c>
      <c r="O14" s="39" t="e">
        <f>#REF!</f>
        <v>#REF!</v>
      </c>
      <c r="P14" s="39" t="e">
        <f>#REF!</f>
        <v>#REF!</v>
      </c>
      <c r="Q14" s="39" t="e">
        <f>#REF!</f>
        <v>#REF!</v>
      </c>
      <c r="R14" s="40" t="e">
        <f>#REF!</f>
        <v>#REF!</v>
      </c>
      <c r="S14" s="51" t="e">
        <f>#REF!</f>
        <v>#REF!</v>
      </c>
    </row>
    <row r="15" spans="1:19" ht="15" customHeight="1">
      <c r="A15" s="6"/>
      <c r="B15" s="6"/>
      <c r="C15" s="8">
        <v>40</v>
      </c>
      <c r="D15" s="9" t="s">
        <v>5</v>
      </c>
      <c r="E15" s="6"/>
      <c r="F15" s="29" t="s">
        <v>44</v>
      </c>
      <c r="G15" s="57">
        <f>'データ '!F13/1000000</f>
        <v>99.209137</v>
      </c>
      <c r="H15" s="57">
        <f>'データ '!G13/1000000</f>
        <v>25.52923</v>
      </c>
      <c r="I15" s="57">
        <f>'データ '!H13/1000000</f>
        <v>67.444242</v>
      </c>
      <c r="J15" s="57">
        <f>'データ '!I13/1000000</f>
        <v>6.235614</v>
      </c>
      <c r="K15" s="57">
        <f>'データ '!J13/1000000</f>
        <v>1.89353</v>
      </c>
      <c r="L15" s="57">
        <f>'データ '!K13/1000000</f>
        <v>99.209086</v>
      </c>
      <c r="M15" s="57">
        <f>'データ '!L13/1000000</f>
        <v>5.1E-05</v>
      </c>
      <c r="N15" s="39" t="e">
        <f>#REF!</f>
        <v>#REF!</v>
      </c>
      <c r="O15" s="39" t="e">
        <f>#REF!</f>
        <v>#REF!</v>
      </c>
      <c r="P15" s="39" t="e">
        <f>#REF!</f>
        <v>#REF!</v>
      </c>
      <c r="Q15" s="39" t="e">
        <f>#REF!</f>
        <v>#REF!</v>
      </c>
      <c r="R15" s="40" t="e">
        <f>#REF!</f>
        <v>#REF!</v>
      </c>
      <c r="S15" s="51" t="e">
        <f>#REF!</f>
        <v>#REF!</v>
      </c>
    </row>
    <row r="16" spans="1:19" ht="15" customHeight="1">
      <c r="A16" s="6"/>
      <c r="B16" s="6"/>
      <c r="C16" s="8">
        <v>45</v>
      </c>
      <c r="D16" s="9" t="s">
        <v>5</v>
      </c>
      <c r="E16" s="6"/>
      <c r="F16" s="29" t="s">
        <v>45</v>
      </c>
      <c r="G16" s="57">
        <f>'データ '!F14/1000000</f>
        <v>104.665171</v>
      </c>
      <c r="H16" s="57">
        <f>'データ '!G14/1000000</f>
        <v>25.152779</v>
      </c>
      <c r="I16" s="57">
        <f>'データ '!H14/1000000</f>
        <v>72.1191</v>
      </c>
      <c r="J16" s="57">
        <f>'データ '!I14/1000000</f>
        <v>7.393292</v>
      </c>
      <c r="K16" s="57">
        <f>'データ '!J14/1000000</f>
        <v>2.2373</v>
      </c>
      <c r="L16" s="57">
        <f>'データ '!K14/1000000</f>
        <v>104.665171</v>
      </c>
      <c r="M16" s="57">
        <f>'データ '!L14/1000000</f>
        <v>0</v>
      </c>
      <c r="N16" s="39" t="e">
        <f>#REF!</f>
        <v>#REF!</v>
      </c>
      <c r="O16" s="39" t="e">
        <f>#REF!</f>
        <v>#REF!</v>
      </c>
      <c r="P16" s="39" t="e">
        <f>#REF!</f>
        <v>#REF!</v>
      </c>
      <c r="Q16" s="39" t="e">
        <f>#REF!</f>
        <v>#REF!</v>
      </c>
      <c r="R16" s="40" t="e">
        <f>#REF!</f>
        <v>#REF!</v>
      </c>
      <c r="S16" s="51" t="e">
        <f>#REF!</f>
        <v>#REF!</v>
      </c>
    </row>
    <row r="17" spans="1:19" ht="15" customHeight="1">
      <c r="A17" s="6"/>
      <c r="B17" s="6"/>
      <c r="C17" s="8">
        <v>50</v>
      </c>
      <c r="D17" s="9" t="s">
        <v>5</v>
      </c>
      <c r="E17" s="6"/>
      <c r="F17" s="29" t="s">
        <v>46</v>
      </c>
      <c r="G17" s="57">
        <f>'データ '!F15/1000000</f>
        <v>111.939643</v>
      </c>
      <c r="H17" s="57">
        <f>'データ '!G15/1000000</f>
        <v>27.220692</v>
      </c>
      <c r="I17" s="57">
        <f>'データ '!H15/1000000</f>
        <v>75.807317</v>
      </c>
      <c r="J17" s="57">
        <f>'データ '!I15/1000000</f>
        <v>8.865429</v>
      </c>
      <c r="K17" s="57">
        <f>'データ '!J15/1000000</f>
        <v>2.84051</v>
      </c>
      <c r="L17" s="57">
        <f>'データ '!K15/1000000</f>
        <v>111.893438</v>
      </c>
      <c r="M17" s="57">
        <f>'データ '!L15/1000000</f>
        <v>0.046205</v>
      </c>
      <c r="N17" s="39" t="e">
        <f>#REF!</f>
        <v>#REF!</v>
      </c>
      <c r="O17" s="39" t="e">
        <f>#REF!</f>
        <v>#REF!</v>
      </c>
      <c r="P17" s="39" t="e">
        <f>#REF!</f>
        <v>#REF!</v>
      </c>
      <c r="Q17" s="39" t="e">
        <f>#REF!</f>
        <v>#REF!</v>
      </c>
      <c r="R17" s="40" t="e">
        <f>#REF!</f>
        <v>#REF!</v>
      </c>
      <c r="S17" s="51" t="e">
        <f>#REF!</f>
        <v>#REF!</v>
      </c>
    </row>
    <row r="18" spans="1:19" ht="21" customHeight="1">
      <c r="A18" s="6"/>
      <c r="B18" s="6"/>
      <c r="C18" s="8">
        <v>55</v>
      </c>
      <c r="D18" s="9" t="s">
        <v>5</v>
      </c>
      <c r="E18" s="6"/>
      <c r="F18" s="29" t="s">
        <v>47</v>
      </c>
      <c r="G18" s="57">
        <f>'データ '!F16/1000000</f>
        <v>117.060396</v>
      </c>
      <c r="H18" s="57">
        <f>'データ '!G16/1000000</f>
        <v>27.507078</v>
      </c>
      <c r="I18" s="57">
        <f>'データ '!H16/1000000</f>
        <v>78.834599</v>
      </c>
      <c r="J18" s="57">
        <f>'データ '!I16/1000000</f>
        <v>10.647356</v>
      </c>
      <c r="K18" s="57">
        <f>'データ '!J16/1000000</f>
        <v>3.659698</v>
      </c>
      <c r="L18" s="57">
        <f>'データ '!K16/1000000</f>
        <v>116.989033</v>
      </c>
      <c r="M18" s="57">
        <f>'データ '!L16/1000000</f>
        <v>0.071363</v>
      </c>
      <c r="N18" s="39" t="e">
        <f>#REF!</f>
        <v>#REF!</v>
      </c>
      <c r="O18" s="39" t="e">
        <f>#REF!</f>
        <v>#REF!</v>
      </c>
      <c r="P18" s="39" t="e">
        <f>#REF!</f>
        <v>#REF!</v>
      </c>
      <c r="Q18" s="39" t="e">
        <f>#REF!</f>
        <v>#REF!</v>
      </c>
      <c r="R18" s="40" t="e">
        <f>#REF!</f>
        <v>#REF!</v>
      </c>
      <c r="S18" s="51" t="e">
        <f>#REF!</f>
        <v>#REF!</v>
      </c>
    </row>
    <row r="19" spans="1:19" ht="15" customHeight="1">
      <c r="A19" s="6"/>
      <c r="B19" s="6"/>
      <c r="C19" s="8">
        <v>60</v>
      </c>
      <c r="D19" s="9" t="s">
        <v>5</v>
      </c>
      <c r="E19" s="6"/>
      <c r="F19" s="29" t="s">
        <v>48</v>
      </c>
      <c r="G19" s="57">
        <f>'データ '!F17/1000000</f>
        <v>121.048923</v>
      </c>
      <c r="H19" s="57">
        <f>'データ '!G17/1000000</f>
        <v>26.033218</v>
      </c>
      <c r="I19" s="57">
        <f>'データ '!H17/1000000</f>
        <v>82.506016</v>
      </c>
      <c r="J19" s="57">
        <f>'データ '!I17/1000000</f>
        <v>12.468343</v>
      </c>
      <c r="K19" s="57">
        <f>'データ '!J17/1000000</f>
        <v>4.711527</v>
      </c>
      <c r="L19" s="57">
        <f>'データ '!K17/1000000</f>
        <v>121.007577</v>
      </c>
      <c r="M19" s="57">
        <f>'データ '!L17/1000000</f>
        <v>0.041346</v>
      </c>
      <c r="N19" s="39" t="e">
        <f>#REF!</f>
        <v>#REF!</v>
      </c>
      <c r="O19" s="39" t="e">
        <f>#REF!</f>
        <v>#REF!</v>
      </c>
      <c r="P19" s="39" t="e">
        <f>#REF!</f>
        <v>#REF!</v>
      </c>
      <c r="Q19" s="39" t="e">
        <f>#REF!</f>
        <v>#REF!</v>
      </c>
      <c r="R19" s="40" t="e">
        <f>#REF!</f>
        <v>#REF!</v>
      </c>
      <c r="S19" s="51" t="e">
        <f>#REF!</f>
        <v>#REF!</v>
      </c>
    </row>
    <row r="20" spans="1:19" ht="21" customHeight="1">
      <c r="A20" s="6"/>
      <c r="B20" s="7" t="s">
        <v>7</v>
      </c>
      <c r="C20" s="8" t="s">
        <v>19</v>
      </c>
      <c r="D20" s="10" t="s">
        <v>20</v>
      </c>
      <c r="E20" s="6"/>
      <c r="F20" s="29" t="s">
        <v>49</v>
      </c>
      <c r="G20" s="57">
        <f>'データ '!F18/1000000</f>
        <v>123.611167</v>
      </c>
      <c r="H20" s="57">
        <f>'データ '!G18/1000000</f>
        <v>22.486239</v>
      </c>
      <c r="I20" s="57">
        <f>'データ '!H18/1000000</f>
        <v>85.903976</v>
      </c>
      <c r="J20" s="57">
        <f>'データ '!I18/1000000</f>
        <v>14.894595</v>
      </c>
      <c r="K20" s="57">
        <f>'データ '!J18/1000000</f>
        <v>5.973485</v>
      </c>
      <c r="L20" s="57">
        <f>'データ '!K18/1000000</f>
        <v>123.28481</v>
      </c>
      <c r="M20" s="57">
        <f>'データ '!L18/1000000</f>
        <v>0.326357</v>
      </c>
      <c r="N20" s="39" t="e">
        <f>#REF!</f>
        <v>#REF!</v>
      </c>
      <c r="O20" s="39" t="e">
        <f>#REF!</f>
        <v>#REF!</v>
      </c>
      <c r="P20" s="39" t="e">
        <f>#REF!</f>
        <v>#REF!</v>
      </c>
      <c r="Q20" s="39" t="e">
        <f>#REF!</f>
        <v>#REF!</v>
      </c>
      <c r="R20" s="40" t="e">
        <f>#REF!</f>
        <v>#REF!</v>
      </c>
      <c r="S20" s="51" t="e">
        <f>#REF!</f>
        <v>#REF!</v>
      </c>
    </row>
    <row r="21" spans="1:19" ht="15" customHeight="1">
      <c r="A21" s="6"/>
      <c r="B21" s="6"/>
      <c r="C21" s="8" t="s">
        <v>21</v>
      </c>
      <c r="D21" s="6" t="s">
        <v>5</v>
      </c>
      <c r="E21" s="6"/>
      <c r="F21" s="29" t="s">
        <v>50</v>
      </c>
      <c r="G21" s="57">
        <f>'データ '!F19/1000000</f>
        <v>125.570246</v>
      </c>
      <c r="H21" s="57">
        <f>'データ '!G19/1000000</f>
        <v>20.01373</v>
      </c>
      <c r="I21" s="57">
        <f>'データ '!H19/1000000</f>
        <v>87.164721</v>
      </c>
      <c r="J21" s="57">
        <f>'データ '!I19/1000000</f>
        <v>18.260822</v>
      </c>
      <c r="K21" s="57">
        <f>'データ '!J19/1000000</f>
        <v>7.169577</v>
      </c>
      <c r="L21" s="57">
        <f>'データ '!K19/1000000</f>
        <v>125.439273</v>
      </c>
      <c r="M21" s="57">
        <f>'データ '!L19/1000000</f>
        <v>0.130973</v>
      </c>
      <c r="N21" s="39" t="e">
        <f>#REF!</f>
        <v>#REF!</v>
      </c>
      <c r="O21" s="39" t="e">
        <f>#REF!</f>
        <v>#REF!</v>
      </c>
      <c r="P21" s="39" t="e">
        <f>#REF!</f>
        <v>#REF!</v>
      </c>
      <c r="Q21" s="39" t="e">
        <f>#REF!</f>
        <v>#REF!</v>
      </c>
      <c r="R21" s="40" t="e">
        <f>#REF!</f>
        <v>#REF!</v>
      </c>
      <c r="S21" s="51" t="e">
        <f>#REF!</f>
        <v>#REF!</v>
      </c>
    </row>
    <row r="22" spans="1:19" ht="15" customHeight="1">
      <c r="A22" s="6"/>
      <c r="B22" s="6"/>
      <c r="C22" s="8" t="s">
        <v>11</v>
      </c>
      <c r="D22" s="6" t="s">
        <v>5</v>
      </c>
      <c r="E22" s="6"/>
      <c r="F22" s="29" t="s">
        <v>51</v>
      </c>
      <c r="G22" s="57">
        <f>'データ '!F20/1000000</f>
        <v>126.925843</v>
      </c>
      <c r="H22" s="57">
        <f>'データ '!G20/1000000</f>
        <v>18.472499</v>
      </c>
      <c r="I22" s="57">
        <f>'データ '!H20/1000000</f>
        <v>86.219631</v>
      </c>
      <c r="J22" s="57">
        <f>'データ '!I20/1000000</f>
        <v>22.005152</v>
      </c>
      <c r="K22" s="57">
        <f>'データ '!J20/1000000</f>
        <v>8.998637</v>
      </c>
      <c r="L22" s="57">
        <f>'データ '!K20/1000000</f>
        <v>126.697282</v>
      </c>
      <c r="M22" s="57">
        <f>'データ '!L20/1000000</f>
        <v>0.228561</v>
      </c>
      <c r="N22" s="39" t="e">
        <f>#REF!</f>
        <v>#REF!</v>
      </c>
      <c r="O22" s="39" t="e">
        <f>#REF!</f>
        <v>#REF!</v>
      </c>
      <c r="P22" s="39" t="e">
        <f>#REF!</f>
        <v>#REF!</v>
      </c>
      <c r="Q22" s="39" t="e">
        <f>#REF!</f>
        <v>#REF!</v>
      </c>
      <c r="R22" s="40" t="e">
        <f>#REF!</f>
        <v>#REF!</v>
      </c>
      <c r="S22" s="51" t="e">
        <f>#REF!</f>
        <v>#REF!</v>
      </c>
    </row>
    <row r="23" spans="1:19" ht="15" customHeight="1">
      <c r="A23" s="6"/>
      <c r="B23" s="6"/>
      <c r="C23" s="8" t="s">
        <v>12</v>
      </c>
      <c r="D23" s="6" t="s">
        <v>5</v>
      </c>
      <c r="E23" s="6"/>
      <c r="F23" s="29" t="s">
        <v>52</v>
      </c>
      <c r="G23" s="57">
        <f>'データ '!F21/1000000</f>
        <v>127.767994</v>
      </c>
      <c r="H23" s="57">
        <f>'データ '!G21/1000000</f>
        <v>17.521234</v>
      </c>
      <c r="I23" s="57">
        <f>'データ '!H21/1000000</f>
        <v>84.092414</v>
      </c>
      <c r="J23" s="57">
        <f>'データ '!I21/1000000</f>
        <v>25.672005</v>
      </c>
      <c r="K23" s="57">
        <f>'データ '!J21/1000000</f>
        <v>11.601898</v>
      </c>
      <c r="L23" s="57">
        <f>'データ '!K21/1000000</f>
        <v>127.285653</v>
      </c>
      <c r="M23" s="57">
        <f>'データ '!L21/1000000</f>
        <v>0.482341</v>
      </c>
      <c r="N23" s="39" t="e">
        <f>#REF!</f>
        <v>#REF!</v>
      </c>
      <c r="O23" s="39" t="e">
        <f>#REF!</f>
        <v>#REF!</v>
      </c>
      <c r="P23" s="39" t="e">
        <f>#REF!</f>
        <v>#REF!</v>
      </c>
      <c r="Q23" s="39" t="e">
        <f>#REF!</f>
        <v>#REF!</v>
      </c>
      <c r="R23" s="40" t="e">
        <f>#REF!</f>
        <v>#REF!</v>
      </c>
      <c r="S23" s="51" t="e">
        <f>#REF!</f>
        <v>#REF!</v>
      </c>
    </row>
    <row r="24" spans="1:19" ht="15" customHeight="1">
      <c r="A24" s="6"/>
      <c r="B24" s="6"/>
      <c r="C24" s="8" t="s">
        <v>22</v>
      </c>
      <c r="D24" s="6" t="s">
        <v>5</v>
      </c>
      <c r="E24" s="6"/>
      <c r="F24" s="29" t="s">
        <v>53</v>
      </c>
      <c r="G24" s="57">
        <f>'データ '!F22/1000000</f>
        <v>128.056</v>
      </c>
      <c r="H24" s="57">
        <f>'データ '!G22/1000000</f>
        <v>16.7976</v>
      </c>
      <c r="I24" s="57">
        <f>'データ '!H22/1000000</f>
        <v>80.7302</v>
      </c>
      <c r="J24" s="57">
        <f>'データ '!I22/1000000</f>
        <v>29.2934</v>
      </c>
      <c r="K24" s="57">
        <f>'データ '!J22/1000000</f>
        <v>14.1596</v>
      </c>
      <c r="L24" s="57">
        <f>'データ '!K22/1000000</f>
        <v>126.8212</v>
      </c>
      <c r="M24" s="57">
        <f>'データ '!L22/1000000</f>
        <v>1.2348</v>
      </c>
      <c r="N24" s="39" t="e">
        <f>#REF!</f>
        <v>#REF!</v>
      </c>
      <c r="O24" s="39" t="e">
        <f>#REF!</f>
        <v>#REF!</v>
      </c>
      <c r="P24" s="39" t="e">
        <f>#REF!</f>
        <v>#REF!</v>
      </c>
      <c r="Q24" s="39" t="e">
        <f>#REF!</f>
        <v>#REF!</v>
      </c>
      <c r="R24" s="40" t="e">
        <f>#REF!</f>
        <v>#REF!</v>
      </c>
      <c r="S24" s="51" t="e">
        <f>#REF!</f>
        <v>#REF!</v>
      </c>
    </row>
    <row r="25" spans="1:19" ht="4.5" customHeight="1">
      <c r="A25" s="34"/>
      <c r="B25" s="34"/>
      <c r="C25" s="34"/>
      <c r="D25" s="34"/>
      <c r="E25" s="34"/>
      <c r="F25" s="34"/>
      <c r="G25" s="41"/>
      <c r="H25" s="41"/>
      <c r="I25" s="41"/>
      <c r="J25" s="41"/>
      <c r="K25" s="41"/>
      <c r="L25" s="41"/>
      <c r="M25" s="41"/>
      <c r="N25" s="42"/>
      <c r="O25" s="42"/>
      <c r="P25" s="42"/>
      <c r="Q25" s="42"/>
      <c r="R25" s="54"/>
      <c r="S25" s="52"/>
    </row>
    <row r="26" spans="1:18" ht="3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2:43" s="58" customFormat="1" ht="13.5" customHeight="1">
      <c r="B27" s="59"/>
      <c r="C27" s="60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61"/>
      <c r="X27" s="61"/>
      <c r="Y27" s="61"/>
      <c r="Z27" s="61"/>
      <c r="AA27" s="61"/>
      <c r="AB27" s="61"/>
      <c r="AC27" s="61"/>
      <c r="AD27" s="61"/>
      <c r="AF27" s="62"/>
      <c r="AG27" s="63"/>
      <c r="AH27" s="63"/>
      <c r="AI27" s="63"/>
      <c r="AJ27" s="62"/>
      <c r="AK27" s="62"/>
      <c r="AL27" s="62"/>
      <c r="AM27" s="62"/>
      <c r="AN27" s="62"/>
      <c r="AO27" s="62"/>
      <c r="AP27" s="62"/>
      <c r="AQ27" s="64"/>
    </row>
    <row r="28" spans="1:18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</sheetData>
  <sheetProtection/>
  <mergeCells count="13">
    <mergeCell ref="D27:V27"/>
    <mergeCell ref="P4:P5"/>
    <mergeCell ref="Q4:Q5"/>
    <mergeCell ref="A3:E5"/>
    <mergeCell ref="G3:M3"/>
    <mergeCell ref="N3:S3"/>
    <mergeCell ref="G4:G5"/>
    <mergeCell ref="H4:H5"/>
    <mergeCell ref="I4:I5"/>
    <mergeCell ref="J4:J5"/>
    <mergeCell ref="M4:M5"/>
    <mergeCell ref="N4:N5"/>
    <mergeCell ref="O4:O5"/>
  </mergeCell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1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.00390625" style="1" customWidth="1"/>
    <col min="2" max="2" width="4.625" style="1" customWidth="1"/>
    <col min="3" max="3" width="2.625" style="1" customWidth="1"/>
    <col min="4" max="4" width="3.125" style="1" customWidth="1"/>
    <col min="5" max="5" width="3.75390625" style="1" customWidth="1"/>
    <col min="6" max="6" width="7.625" style="1" customWidth="1"/>
    <col min="7" max="9" width="8.125" style="1" customWidth="1"/>
    <col min="10" max="10" width="9.375" style="1" customWidth="1"/>
    <col min="11" max="11" width="0.6171875" style="1" hidden="1" customWidth="1"/>
    <col min="12" max="12" width="5.875" style="1" bestFit="1" customWidth="1"/>
    <col min="13" max="16" width="7.75390625" style="1" customWidth="1"/>
    <col min="17" max="17" width="9.375" style="1" customWidth="1"/>
    <col min="18" max="18" width="7.625" style="2" hidden="1" customWidth="1"/>
    <col min="19" max="19" width="1.00390625" style="1" customWidth="1"/>
    <col min="20" max="20" width="3.75390625" style="1" customWidth="1"/>
    <col min="21" max="21" width="5.375" style="1" customWidth="1"/>
    <col min="22" max="22" width="1.00390625" style="1" customWidth="1"/>
    <col min="23" max="30" width="9.375" style="1" customWidth="1"/>
    <col min="31" max="16384" width="9.00390625" style="1" customWidth="1"/>
  </cols>
  <sheetData>
    <row r="1" spans="1:18" ht="25.5" customHeight="1">
      <c r="A1" s="122" t="s">
        <v>317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</row>
    <row r="2" ht="15" customHeight="1">
      <c r="R2" s="4"/>
    </row>
    <row r="3" spans="1:18" ht="17.25" customHeight="1">
      <c r="A3" s="140" t="s">
        <v>1</v>
      </c>
      <c r="B3" s="140"/>
      <c r="C3" s="140"/>
      <c r="D3" s="140"/>
      <c r="E3" s="140"/>
      <c r="F3" s="143" t="s">
        <v>310</v>
      </c>
      <c r="G3" s="145"/>
      <c r="H3" s="145"/>
      <c r="I3" s="145"/>
      <c r="J3" s="145"/>
      <c r="K3" s="145"/>
      <c r="L3" s="146"/>
      <c r="M3" s="145" t="s">
        <v>311</v>
      </c>
      <c r="N3" s="145"/>
      <c r="O3" s="145"/>
      <c r="P3" s="145"/>
      <c r="Q3" s="145"/>
      <c r="R3" s="145"/>
    </row>
    <row r="4" spans="1:18" ht="8.25" customHeight="1">
      <c r="A4" s="141"/>
      <c r="B4" s="141"/>
      <c r="C4" s="141"/>
      <c r="D4" s="141"/>
      <c r="E4" s="141"/>
      <c r="F4" s="147" t="s">
        <v>35</v>
      </c>
      <c r="G4" s="133" t="s">
        <v>9</v>
      </c>
      <c r="H4" s="136" t="s">
        <v>8</v>
      </c>
      <c r="I4" s="138" t="s">
        <v>0</v>
      </c>
      <c r="J4" s="31"/>
      <c r="K4" s="30"/>
      <c r="L4" s="129" t="s">
        <v>25</v>
      </c>
      <c r="M4" s="131" t="s">
        <v>35</v>
      </c>
      <c r="N4" s="133" t="s">
        <v>9</v>
      </c>
      <c r="O4" s="136" t="s">
        <v>8</v>
      </c>
      <c r="P4" s="138" t="s">
        <v>0</v>
      </c>
      <c r="Q4" s="43"/>
      <c r="R4" s="1"/>
    </row>
    <row r="5" spans="1:18" ht="24.75" customHeight="1">
      <c r="A5" s="142"/>
      <c r="B5" s="142"/>
      <c r="C5" s="142"/>
      <c r="D5" s="142"/>
      <c r="E5" s="142"/>
      <c r="F5" s="139"/>
      <c r="G5" s="134"/>
      <c r="H5" s="137"/>
      <c r="I5" s="139"/>
      <c r="J5" s="32" t="s">
        <v>3</v>
      </c>
      <c r="K5" s="49" t="s">
        <v>26</v>
      </c>
      <c r="L5" s="130"/>
      <c r="M5" s="132"/>
      <c r="N5" s="134"/>
      <c r="O5" s="137"/>
      <c r="P5" s="139"/>
      <c r="Q5" s="44" t="s">
        <v>3</v>
      </c>
      <c r="R5" s="33" t="s">
        <v>25</v>
      </c>
    </row>
    <row r="6" spans="1:18" ht="20.25" customHeight="1">
      <c r="A6" s="6"/>
      <c r="B6" s="7" t="s">
        <v>4</v>
      </c>
      <c r="C6" s="8" t="s">
        <v>14</v>
      </c>
      <c r="D6" s="6" t="s">
        <v>5</v>
      </c>
      <c r="E6" s="6"/>
      <c r="F6" s="35">
        <v>55963.053</v>
      </c>
      <c r="G6" s="35">
        <v>20416.202</v>
      </c>
      <c r="H6" s="35">
        <v>32605.495</v>
      </c>
      <c r="I6" s="35">
        <v>2941.356</v>
      </c>
      <c r="J6" s="35">
        <v>732.201</v>
      </c>
      <c r="K6" s="35">
        <v>55963.053</v>
      </c>
      <c r="L6" s="35">
        <v>0</v>
      </c>
      <c r="M6" s="36">
        <v>100</v>
      </c>
      <c r="N6" s="36">
        <v>36.48157294063281</v>
      </c>
      <c r="O6" s="36">
        <v>58.262537964109995</v>
      </c>
      <c r="P6" s="36">
        <v>5.255889095257187</v>
      </c>
      <c r="Q6" s="37">
        <v>1.3083650028886022</v>
      </c>
      <c r="R6" s="50" t="e">
        <f>#REF!</f>
        <v>#REF!</v>
      </c>
    </row>
    <row r="7" spans="1:18" ht="15" customHeight="1">
      <c r="A7" s="6"/>
      <c r="B7" s="6"/>
      <c r="C7" s="8" t="s">
        <v>10</v>
      </c>
      <c r="D7" s="6" t="s">
        <v>5</v>
      </c>
      <c r="E7" s="6"/>
      <c r="F7" s="38">
        <v>59736.822</v>
      </c>
      <c r="G7" s="38">
        <v>21924.045</v>
      </c>
      <c r="H7" s="38">
        <v>34791.714</v>
      </c>
      <c r="I7" s="38">
        <v>3021.063</v>
      </c>
      <c r="J7" s="38">
        <v>807.543</v>
      </c>
      <c r="K7" s="38">
        <v>59736.822</v>
      </c>
      <c r="L7" s="38">
        <v>0</v>
      </c>
      <c r="M7" s="39">
        <v>100</v>
      </c>
      <c r="N7" s="39">
        <v>36.701056845642036</v>
      </c>
      <c r="O7" s="39">
        <v>58.24165537296242</v>
      </c>
      <c r="P7" s="39">
        <v>5.057287781395535</v>
      </c>
      <c r="Q7" s="40">
        <v>1.351834551894977</v>
      </c>
      <c r="R7" s="51" t="e">
        <f>#REF!</f>
        <v>#REF!</v>
      </c>
    </row>
    <row r="8" spans="1:18" ht="21" customHeight="1">
      <c r="A8" s="6"/>
      <c r="B8" s="7" t="s">
        <v>6</v>
      </c>
      <c r="C8" s="8" t="s">
        <v>15</v>
      </c>
      <c r="D8" s="6" t="s">
        <v>5</v>
      </c>
      <c r="E8" s="6"/>
      <c r="F8" s="38">
        <v>64450.005</v>
      </c>
      <c r="G8" s="38">
        <v>23579.265</v>
      </c>
      <c r="H8" s="38">
        <v>37806.865</v>
      </c>
      <c r="I8" s="38">
        <v>3063.875</v>
      </c>
      <c r="J8" s="38">
        <v>881.444</v>
      </c>
      <c r="K8" s="38">
        <v>64450.005</v>
      </c>
      <c r="L8" s="38">
        <v>0</v>
      </c>
      <c r="M8" s="39">
        <v>100</v>
      </c>
      <c r="N8" s="39">
        <v>36.585357906488916</v>
      </c>
      <c r="O8" s="39">
        <v>58.66076348636435</v>
      </c>
      <c r="P8" s="39">
        <v>4.753878607146733</v>
      </c>
      <c r="Q8" s="40">
        <v>1.36763992493096</v>
      </c>
      <c r="R8" s="51" t="e">
        <f>#REF!</f>
        <v>#REF!</v>
      </c>
    </row>
    <row r="9" spans="1:18" ht="15" customHeight="1">
      <c r="A9" s="6"/>
      <c r="B9" s="6"/>
      <c r="C9" s="8">
        <v>10</v>
      </c>
      <c r="D9" s="9" t="s">
        <v>5</v>
      </c>
      <c r="E9" s="6"/>
      <c r="F9" s="38">
        <v>69254.148</v>
      </c>
      <c r="G9" s="38">
        <v>25545.167</v>
      </c>
      <c r="H9" s="38">
        <v>40484.022</v>
      </c>
      <c r="I9" s="38">
        <v>3224.959</v>
      </c>
      <c r="J9" s="38">
        <v>924.444</v>
      </c>
      <c r="K9" s="38">
        <v>69254.148</v>
      </c>
      <c r="L9" s="38">
        <v>0</v>
      </c>
      <c r="M9" s="39">
        <v>100</v>
      </c>
      <c r="N9" s="39">
        <v>36.8861183592931</v>
      </c>
      <c r="O9" s="39">
        <v>58.457180066672684</v>
      </c>
      <c r="P9" s="39">
        <v>4.656701574034237</v>
      </c>
      <c r="Q9" s="40">
        <v>1.334857227613283</v>
      </c>
      <c r="R9" s="51" t="e">
        <f>#REF!</f>
        <v>#REF!</v>
      </c>
    </row>
    <row r="10" spans="1:18" ht="15" customHeight="1">
      <c r="A10" s="6"/>
      <c r="B10" s="6"/>
      <c r="C10" s="8">
        <v>15</v>
      </c>
      <c r="D10" s="9" t="s">
        <v>16</v>
      </c>
      <c r="E10" s="6" t="s">
        <v>294</v>
      </c>
      <c r="F10" s="38">
        <v>73075.071</v>
      </c>
      <c r="G10" s="38">
        <v>26368.708</v>
      </c>
      <c r="H10" s="38">
        <v>43251.699</v>
      </c>
      <c r="I10" s="38">
        <v>3453.702</v>
      </c>
      <c r="J10" s="38">
        <v>903.634</v>
      </c>
      <c r="K10" s="38">
        <v>73074.109</v>
      </c>
      <c r="L10" s="38">
        <v>0.962</v>
      </c>
      <c r="M10" s="39">
        <v>100</v>
      </c>
      <c r="N10" s="39">
        <v>36.08488472982955</v>
      </c>
      <c r="O10" s="39">
        <v>59.18881474148389</v>
      </c>
      <c r="P10" s="39">
        <v>4.726300528686569</v>
      </c>
      <c r="Q10" s="40">
        <v>1.236599408964398</v>
      </c>
      <c r="R10" s="51" t="e">
        <f>#REF!</f>
        <v>#REF!</v>
      </c>
    </row>
    <row r="11" spans="1:18" ht="15" customHeight="1">
      <c r="A11" s="6"/>
      <c r="B11" s="6"/>
      <c r="C11" s="8">
        <v>20</v>
      </c>
      <c r="D11" s="9" t="s">
        <v>16</v>
      </c>
      <c r="E11" s="6" t="s">
        <v>17</v>
      </c>
      <c r="F11" s="38">
        <v>71998.104</v>
      </c>
      <c r="G11" s="38">
        <v>26477.086</v>
      </c>
      <c r="H11" s="38">
        <v>41820.903</v>
      </c>
      <c r="I11" s="38">
        <v>3700.115</v>
      </c>
      <c r="J11" s="38">
        <v>872.583</v>
      </c>
      <c r="K11" s="38">
        <v>71998.104</v>
      </c>
      <c r="L11" s="38">
        <v>0</v>
      </c>
      <c r="M11" s="39">
        <v>100</v>
      </c>
      <c r="N11" s="39">
        <v>36.77469895596139</v>
      </c>
      <c r="O11" s="39">
        <v>58.08611710108366</v>
      </c>
      <c r="P11" s="39">
        <v>5.139183942954943</v>
      </c>
      <c r="Q11" s="40">
        <v>1.211952748089033</v>
      </c>
      <c r="R11" s="51" t="e">
        <f>#REF!</f>
        <v>#REF!</v>
      </c>
    </row>
    <row r="12" spans="1:18" ht="15" customHeight="1">
      <c r="A12" s="6"/>
      <c r="B12" s="6"/>
      <c r="C12" s="8">
        <v>25</v>
      </c>
      <c r="D12" s="9" t="s">
        <v>5</v>
      </c>
      <c r="E12" s="6"/>
      <c r="F12" s="38">
        <v>84114.574</v>
      </c>
      <c r="G12" s="38">
        <v>29786.412</v>
      </c>
      <c r="H12" s="38">
        <v>50168.312</v>
      </c>
      <c r="I12" s="38">
        <v>4155.18</v>
      </c>
      <c r="J12" s="96">
        <v>1069.445</v>
      </c>
      <c r="K12" s="38">
        <v>84109.904</v>
      </c>
      <c r="L12" s="38">
        <v>4.67</v>
      </c>
      <c r="M12" s="39">
        <v>100</v>
      </c>
      <c r="N12" s="39">
        <v>35.41367970173881</v>
      </c>
      <c r="O12" s="39">
        <v>59.646141077512105</v>
      </c>
      <c r="P12" s="39">
        <v>4.940179220749081</v>
      </c>
      <c r="Q12" s="94">
        <v>1.27148522247749</v>
      </c>
      <c r="R12" s="51" t="e">
        <f>#REF!</f>
        <v>#REF!</v>
      </c>
    </row>
    <row r="13" spans="1:18" ht="21" customHeight="1">
      <c r="A13" s="6"/>
      <c r="B13" s="6"/>
      <c r="C13" s="8">
        <v>30</v>
      </c>
      <c r="D13" s="9" t="s">
        <v>5</v>
      </c>
      <c r="E13" s="6"/>
      <c r="F13" s="38">
        <v>90076.594</v>
      </c>
      <c r="G13" s="38">
        <v>30122.897</v>
      </c>
      <c r="H13" s="38">
        <v>55166.615</v>
      </c>
      <c r="I13" s="38">
        <v>4786.199</v>
      </c>
      <c r="J13" s="93">
        <v>1387.61</v>
      </c>
      <c r="K13" s="38">
        <v>90075.711</v>
      </c>
      <c r="L13" s="38">
        <v>0.883</v>
      </c>
      <c r="M13" s="39">
        <v>100</v>
      </c>
      <c r="N13" s="39">
        <v>33.44175323800664</v>
      </c>
      <c r="O13" s="39">
        <v>61.24471779079268</v>
      </c>
      <c r="P13" s="39">
        <v>5.313528971200682</v>
      </c>
      <c r="Q13" s="95">
        <v>1.54049297484868</v>
      </c>
      <c r="R13" s="51" t="e">
        <f>#REF!</f>
        <v>#REF!</v>
      </c>
    </row>
    <row r="14" spans="1:18" ht="15" customHeight="1">
      <c r="A14" s="6"/>
      <c r="B14" s="6"/>
      <c r="C14" s="8">
        <v>35</v>
      </c>
      <c r="D14" s="9" t="s">
        <v>5</v>
      </c>
      <c r="E14" s="6"/>
      <c r="F14" s="38">
        <v>94301.623</v>
      </c>
      <c r="G14" s="38">
        <v>28434.159</v>
      </c>
      <c r="H14" s="38">
        <v>60469.355</v>
      </c>
      <c r="I14" s="38">
        <v>5397.98</v>
      </c>
      <c r="J14" s="38">
        <v>1641.663</v>
      </c>
      <c r="K14" s="38">
        <v>94301.494</v>
      </c>
      <c r="L14" s="38">
        <v>0.129</v>
      </c>
      <c r="M14" s="39">
        <v>100</v>
      </c>
      <c r="N14" s="39">
        <v>30.1523950405282</v>
      </c>
      <c r="O14" s="39">
        <v>64.12343265738717</v>
      </c>
      <c r="P14" s="39">
        <v>5.7241723020846305</v>
      </c>
      <c r="Q14" s="40">
        <v>1.7408663748211668</v>
      </c>
      <c r="R14" s="51" t="e">
        <f>#REF!</f>
        <v>#REF!</v>
      </c>
    </row>
    <row r="15" spans="1:18" ht="15" customHeight="1">
      <c r="A15" s="6"/>
      <c r="B15" s="6"/>
      <c r="C15" s="8">
        <v>40</v>
      </c>
      <c r="D15" s="9" t="s">
        <v>5</v>
      </c>
      <c r="E15" s="6"/>
      <c r="F15" s="38">
        <v>99209.137</v>
      </c>
      <c r="G15" s="38">
        <v>25529.23</v>
      </c>
      <c r="H15" s="38">
        <v>67444.242</v>
      </c>
      <c r="I15" s="38">
        <v>6235.614</v>
      </c>
      <c r="J15" s="38">
        <v>1893.53</v>
      </c>
      <c r="K15" s="38">
        <v>99209.086</v>
      </c>
      <c r="L15" s="38">
        <v>0.051</v>
      </c>
      <c r="M15" s="39">
        <v>100</v>
      </c>
      <c r="N15" s="39">
        <v>25.732753953604615</v>
      </c>
      <c r="O15" s="39">
        <v>67.98192052691626</v>
      </c>
      <c r="P15" s="39">
        <v>6.285325519479133</v>
      </c>
      <c r="Q15" s="40">
        <v>1.908625586974967</v>
      </c>
      <c r="R15" s="51" t="e">
        <f>#REF!</f>
        <v>#REF!</v>
      </c>
    </row>
    <row r="16" spans="1:18" ht="15" customHeight="1">
      <c r="A16" s="6"/>
      <c r="B16" s="6"/>
      <c r="C16" s="8">
        <v>45</v>
      </c>
      <c r="D16" s="9" t="s">
        <v>5</v>
      </c>
      <c r="E16" s="6"/>
      <c r="F16" s="38">
        <v>104665.171</v>
      </c>
      <c r="G16" s="38">
        <v>25152.779</v>
      </c>
      <c r="H16" s="38">
        <v>72119.1</v>
      </c>
      <c r="I16" s="38">
        <v>7393.292</v>
      </c>
      <c r="J16" s="38">
        <v>2237.3</v>
      </c>
      <c r="K16" s="38">
        <v>104665.171</v>
      </c>
      <c r="L16" s="38">
        <v>0</v>
      </c>
      <c r="M16" s="39">
        <v>100</v>
      </c>
      <c r="N16" s="39">
        <v>24.03166092376613</v>
      </c>
      <c r="O16" s="39">
        <v>68.90458335944437</v>
      </c>
      <c r="P16" s="39">
        <v>7.063755716789494</v>
      </c>
      <c r="Q16" s="40">
        <v>2.137578316286322</v>
      </c>
      <c r="R16" s="51" t="e">
        <f>#REF!</f>
        <v>#REF!</v>
      </c>
    </row>
    <row r="17" spans="1:18" ht="15" customHeight="1">
      <c r="A17" s="6"/>
      <c r="B17" s="6"/>
      <c r="C17" s="8">
        <v>50</v>
      </c>
      <c r="D17" s="9" t="s">
        <v>5</v>
      </c>
      <c r="E17" s="6"/>
      <c r="F17" s="38">
        <v>111939.643</v>
      </c>
      <c r="G17" s="38">
        <v>27220.692</v>
      </c>
      <c r="H17" s="38">
        <v>75807.317</v>
      </c>
      <c r="I17" s="38">
        <v>8865.429</v>
      </c>
      <c r="J17" s="38">
        <v>2840.51</v>
      </c>
      <c r="K17" s="38">
        <v>111893.438</v>
      </c>
      <c r="L17" s="38">
        <v>46.205</v>
      </c>
      <c r="M17" s="39">
        <v>100</v>
      </c>
      <c r="N17" s="39">
        <v>24.327335442137365</v>
      </c>
      <c r="O17" s="39">
        <v>67.74956454550981</v>
      </c>
      <c r="P17" s="39">
        <v>7.923100012352824</v>
      </c>
      <c r="Q17" s="40">
        <v>2.538584970460913</v>
      </c>
      <c r="R17" s="51" t="e">
        <f>#REF!</f>
        <v>#REF!</v>
      </c>
    </row>
    <row r="18" spans="1:18" ht="21" customHeight="1">
      <c r="A18" s="6"/>
      <c r="B18" s="6"/>
      <c r="C18" s="8">
        <v>55</v>
      </c>
      <c r="D18" s="9" t="s">
        <v>5</v>
      </c>
      <c r="E18" s="6"/>
      <c r="F18" s="38">
        <v>117060.396</v>
      </c>
      <c r="G18" s="38">
        <v>27507.078</v>
      </c>
      <c r="H18" s="38">
        <v>78834.599</v>
      </c>
      <c r="I18" s="38">
        <v>10647.356</v>
      </c>
      <c r="J18" s="38">
        <v>3659.698</v>
      </c>
      <c r="K18" s="38">
        <v>116989.033</v>
      </c>
      <c r="L18" s="38">
        <v>71.363</v>
      </c>
      <c r="M18" s="39">
        <v>100</v>
      </c>
      <c r="N18" s="39">
        <v>23.51252702464854</v>
      </c>
      <c r="O18" s="39">
        <v>67.38631560447209</v>
      </c>
      <c r="P18" s="39">
        <v>9.101157370879372</v>
      </c>
      <c r="Q18" s="40">
        <v>3.128240234279054</v>
      </c>
      <c r="R18" s="51" t="e">
        <f>#REF!</f>
        <v>#REF!</v>
      </c>
    </row>
    <row r="19" spans="1:18" ht="15" customHeight="1">
      <c r="A19" s="6"/>
      <c r="B19" s="6"/>
      <c r="C19" s="8">
        <v>60</v>
      </c>
      <c r="D19" s="9" t="s">
        <v>5</v>
      </c>
      <c r="E19" s="6"/>
      <c r="F19" s="38">
        <v>121048.923</v>
      </c>
      <c r="G19" s="38">
        <v>26033.218</v>
      </c>
      <c r="H19" s="38">
        <v>82506.016</v>
      </c>
      <c r="I19" s="38">
        <v>12468.343</v>
      </c>
      <c r="J19" s="38">
        <v>4711.527</v>
      </c>
      <c r="K19" s="38">
        <v>121007.577</v>
      </c>
      <c r="L19" s="38">
        <v>41.346</v>
      </c>
      <c r="M19" s="39">
        <v>100</v>
      </c>
      <c r="N19" s="39">
        <v>21.51370901344467</v>
      </c>
      <c r="O19" s="39">
        <v>68.18252050448046</v>
      </c>
      <c r="P19" s="39">
        <v>10.303770482074853</v>
      </c>
      <c r="Q19" s="40">
        <v>3.893580151596623</v>
      </c>
      <c r="R19" s="51" t="e">
        <f>#REF!</f>
        <v>#REF!</v>
      </c>
    </row>
    <row r="20" spans="1:18" ht="21" customHeight="1">
      <c r="A20" s="6"/>
      <c r="B20" s="7" t="s">
        <v>7</v>
      </c>
      <c r="C20" s="8" t="s">
        <v>19</v>
      </c>
      <c r="D20" s="10" t="s">
        <v>20</v>
      </c>
      <c r="E20" s="6"/>
      <c r="F20" s="38">
        <v>123611.167</v>
      </c>
      <c r="G20" s="38">
        <v>22486.239</v>
      </c>
      <c r="H20" s="38">
        <v>85903.976</v>
      </c>
      <c r="I20" s="38">
        <v>14894.595</v>
      </c>
      <c r="J20" s="38">
        <v>5973.485</v>
      </c>
      <c r="K20" s="38">
        <v>123284.81</v>
      </c>
      <c r="L20" s="38">
        <v>326.357</v>
      </c>
      <c r="M20" s="39">
        <v>100</v>
      </c>
      <c r="N20" s="39">
        <v>18.239261592729875</v>
      </c>
      <c r="O20" s="39">
        <v>69.67928652361958</v>
      </c>
      <c r="P20" s="39">
        <v>12.081451883650548</v>
      </c>
      <c r="Q20" s="40">
        <v>4.845272503563091</v>
      </c>
      <c r="R20" s="51" t="e">
        <f>#REF!</f>
        <v>#REF!</v>
      </c>
    </row>
    <row r="21" spans="1:18" ht="15" customHeight="1">
      <c r="A21" s="6"/>
      <c r="B21" s="6"/>
      <c r="C21" s="8" t="s">
        <v>21</v>
      </c>
      <c r="D21" s="6" t="s">
        <v>5</v>
      </c>
      <c r="E21" s="6"/>
      <c r="F21" s="38">
        <v>125570.246</v>
      </c>
      <c r="G21" s="38">
        <v>20013.73</v>
      </c>
      <c r="H21" s="38">
        <v>87164.721</v>
      </c>
      <c r="I21" s="38">
        <v>18260.822</v>
      </c>
      <c r="J21" s="38">
        <v>7169.577</v>
      </c>
      <c r="K21" s="38">
        <v>125439.273</v>
      </c>
      <c r="L21" s="38">
        <v>130.973</v>
      </c>
      <c r="M21" s="39">
        <v>100</v>
      </c>
      <c r="N21" s="39">
        <v>15.954915491259264</v>
      </c>
      <c r="O21" s="39">
        <v>69.48758464185295</v>
      </c>
      <c r="P21" s="39">
        <v>14.55749986688778</v>
      </c>
      <c r="Q21" s="40">
        <v>5.715576014220044</v>
      </c>
      <c r="R21" s="51" t="e">
        <f>#REF!</f>
        <v>#REF!</v>
      </c>
    </row>
    <row r="22" spans="1:18" ht="15" customHeight="1">
      <c r="A22" s="6"/>
      <c r="B22" s="6"/>
      <c r="C22" s="8" t="s">
        <v>11</v>
      </c>
      <c r="D22" s="6" t="s">
        <v>5</v>
      </c>
      <c r="E22" s="6"/>
      <c r="F22" s="38">
        <v>126925.843</v>
      </c>
      <c r="G22" s="38">
        <v>18472.499</v>
      </c>
      <c r="H22" s="38">
        <v>86219.631</v>
      </c>
      <c r="I22" s="38">
        <v>22005.152</v>
      </c>
      <c r="J22" s="38">
        <v>8998.637</v>
      </c>
      <c r="K22" s="38">
        <v>126697.282</v>
      </c>
      <c r="L22" s="38">
        <v>228.561</v>
      </c>
      <c r="M22" s="39">
        <v>100</v>
      </c>
      <c r="N22" s="39">
        <v>14.58002784937407</v>
      </c>
      <c r="O22" s="39">
        <v>68.05168164538841</v>
      </c>
      <c r="P22" s="39">
        <v>17.368290505237518</v>
      </c>
      <c r="Q22" s="40">
        <v>7.102470438158255</v>
      </c>
      <c r="R22" s="51" t="e">
        <f>#REF!</f>
        <v>#REF!</v>
      </c>
    </row>
    <row r="23" spans="1:18" ht="15" customHeight="1">
      <c r="A23" s="6"/>
      <c r="B23" s="6"/>
      <c r="C23" s="8" t="s">
        <v>12</v>
      </c>
      <c r="D23" s="6" t="s">
        <v>5</v>
      </c>
      <c r="E23" s="6"/>
      <c r="F23" s="38">
        <v>127767.994</v>
      </c>
      <c r="G23" s="38">
        <v>17521.234</v>
      </c>
      <c r="H23" s="38">
        <v>84092.414</v>
      </c>
      <c r="I23" s="38">
        <v>25672.005</v>
      </c>
      <c r="J23" s="38">
        <v>11601.898</v>
      </c>
      <c r="K23" s="38">
        <v>127285.653</v>
      </c>
      <c r="L23" s="38">
        <v>482.341</v>
      </c>
      <c r="M23" s="39">
        <v>100</v>
      </c>
      <c r="N23" s="39">
        <v>13.7652858645428</v>
      </c>
      <c r="O23" s="39">
        <v>66.06590139424434</v>
      </c>
      <c r="P23" s="39">
        <v>20.168812741212868</v>
      </c>
      <c r="Q23" s="40">
        <v>9.114851302212355</v>
      </c>
      <c r="R23" s="51" t="e">
        <f>#REF!</f>
        <v>#REF!</v>
      </c>
    </row>
    <row r="24" spans="1:18" ht="15" customHeight="1">
      <c r="A24" s="6"/>
      <c r="B24" s="6"/>
      <c r="C24" s="8" t="s">
        <v>22</v>
      </c>
      <c r="D24" s="6" t="s">
        <v>5</v>
      </c>
      <c r="E24" s="6"/>
      <c r="F24" s="38">
        <v>128056</v>
      </c>
      <c r="G24" s="38">
        <v>16797.6</v>
      </c>
      <c r="H24" s="38">
        <v>80730.2</v>
      </c>
      <c r="I24" s="38">
        <v>29293.4</v>
      </c>
      <c r="J24" s="38">
        <v>14159.6</v>
      </c>
      <c r="K24" s="38">
        <v>126821.2</v>
      </c>
      <c r="L24" s="38">
        <v>1234.8</v>
      </c>
      <c r="M24" s="39">
        <v>100</v>
      </c>
      <c r="N24" s="39">
        <v>13.245104130855093</v>
      </c>
      <c r="O24" s="39">
        <v>63.656707238222</v>
      </c>
      <c r="P24" s="39">
        <v>23.098188630922905</v>
      </c>
      <c r="Q24" s="40">
        <v>11.165010266422334</v>
      </c>
      <c r="R24" s="51" t="e">
        <f>#REF!</f>
        <v>#REF!</v>
      </c>
    </row>
    <row r="25" spans="1:18" ht="4.5" customHeight="1">
      <c r="A25" s="34"/>
      <c r="B25" s="34"/>
      <c r="C25" s="34"/>
      <c r="D25" s="34"/>
      <c r="E25" s="34"/>
      <c r="F25" s="41"/>
      <c r="G25" s="41"/>
      <c r="H25" s="41"/>
      <c r="I25" s="41"/>
      <c r="J25" s="41"/>
      <c r="K25" s="41"/>
      <c r="L25" s="41"/>
      <c r="M25" s="42"/>
      <c r="N25" s="42"/>
      <c r="O25" s="42"/>
      <c r="P25" s="42"/>
      <c r="Q25" s="54"/>
      <c r="R25" s="52"/>
    </row>
    <row r="26" spans="1:17" ht="3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43" s="58" customFormat="1" ht="13.5" customHeight="1">
      <c r="B27" s="65" t="s">
        <v>316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F27" s="62"/>
      <c r="AG27" s="63"/>
      <c r="AH27" s="63"/>
      <c r="AI27" s="63"/>
      <c r="AJ27" s="62"/>
      <c r="AK27" s="62"/>
      <c r="AL27" s="62"/>
      <c r="AM27" s="62"/>
      <c r="AN27" s="62"/>
      <c r="AO27" s="62"/>
      <c r="AP27" s="62"/>
      <c r="AQ27" s="64"/>
    </row>
    <row r="28" spans="1:17" ht="13.5">
      <c r="A28" s="6"/>
      <c r="B28" s="1" t="s">
        <v>312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3.5">
      <c r="A29" s="6"/>
      <c r="B29" s="1" t="s">
        <v>313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ht="13.5">
      <c r="B30" s="1" t="s">
        <v>314</v>
      </c>
    </row>
    <row r="31" ht="13.5">
      <c r="B31" s="1" t="s">
        <v>315</v>
      </c>
    </row>
  </sheetData>
  <sheetProtection/>
  <mergeCells count="12">
    <mergeCell ref="A3:E5"/>
    <mergeCell ref="F4:F5"/>
    <mergeCell ref="G4:G5"/>
    <mergeCell ref="H4:H5"/>
    <mergeCell ref="O4:O5"/>
    <mergeCell ref="M3:R3"/>
    <mergeCell ref="P4:P5"/>
    <mergeCell ref="I4:I5"/>
    <mergeCell ref="M4:M5"/>
    <mergeCell ref="N4:N5"/>
    <mergeCell ref="F3:L3"/>
    <mergeCell ref="L4:L5"/>
  </mergeCell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2" ySplit="23" topLeftCell="M24" activePane="bottomRight" state="frozen"/>
      <selection pane="topLeft" activeCell="F10" sqref="F10:J10"/>
      <selection pane="topRight" activeCell="F10" sqref="F10:J10"/>
      <selection pane="bottomLeft" activeCell="F10" sqref="F10:J10"/>
      <selection pane="bottomRight" activeCell="F10" sqref="F10:J10"/>
    </sheetView>
  </sheetViews>
  <sheetFormatPr defaultColWidth="9.00390625" defaultRowHeight="13.5"/>
  <cols>
    <col min="1" max="1" width="1.00390625" style="15" customWidth="1"/>
    <col min="2" max="2" width="4.625" style="15" customWidth="1"/>
    <col min="3" max="3" width="2.625" style="15" customWidth="1"/>
    <col min="4" max="4" width="3.125" style="15" customWidth="1"/>
    <col min="5" max="5" width="2.875" style="15" customWidth="1"/>
    <col min="6" max="12" width="9.625" style="13" customWidth="1"/>
    <col min="13" max="17" width="11.25390625" style="14" customWidth="1"/>
    <col min="18" max="18" width="11.25390625" style="13" customWidth="1"/>
    <col min="19" max="24" width="7.50390625" style="13" customWidth="1"/>
    <col min="25" max="16384" width="9.00390625" style="13" customWidth="1"/>
  </cols>
  <sheetData>
    <row r="1" spans="1:5" ht="15" thickBot="1">
      <c r="A1" s="11" t="s">
        <v>23</v>
      </c>
      <c r="B1" s="12"/>
      <c r="C1" s="12"/>
      <c r="D1" s="12"/>
      <c r="E1" s="12"/>
    </row>
    <row r="2" spans="1:20" ht="10.5" customHeight="1">
      <c r="A2" s="148"/>
      <c r="B2" s="148"/>
      <c r="C2" s="148"/>
      <c r="D2" s="148"/>
      <c r="E2" s="149"/>
      <c r="M2" s="110" t="s">
        <v>292</v>
      </c>
      <c r="N2" s="111"/>
      <c r="O2" s="111"/>
      <c r="P2" s="111"/>
      <c r="Q2" s="112"/>
      <c r="T2" s="13" t="s">
        <v>293</v>
      </c>
    </row>
    <row r="3" spans="1:24" ht="22.5" customHeight="1">
      <c r="A3" s="150"/>
      <c r="B3" s="150"/>
      <c r="C3" s="150"/>
      <c r="D3" s="150"/>
      <c r="E3" s="151"/>
      <c r="F3" s="16" t="s">
        <v>27</v>
      </c>
      <c r="G3" s="16" t="s">
        <v>28</v>
      </c>
      <c r="H3" s="16" t="s">
        <v>29</v>
      </c>
      <c r="I3" s="16" t="s">
        <v>0</v>
      </c>
      <c r="J3" s="17" t="s">
        <v>30</v>
      </c>
      <c r="K3" s="18" t="s">
        <v>31</v>
      </c>
      <c r="L3" s="18" t="s">
        <v>32</v>
      </c>
      <c r="M3" s="113" t="s">
        <v>27</v>
      </c>
      <c r="N3" s="16" t="s">
        <v>28</v>
      </c>
      <c r="O3" s="16" t="s">
        <v>29</v>
      </c>
      <c r="P3" s="16" t="s">
        <v>0</v>
      </c>
      <c r="Q3" s="114" t="s">
        <v>30</v>
      </c>
      <c r="R3" s="18"/>
      <c r="T3" s="16" t="s">
        <v>28</v>
      </c>
      <c r="U3" s="16" t="s">
        <v>29</v>
      </c>
      <c r="V3" s="16" t="s">
        <v>0</v>
      </c>
      <c r="W3" s="17" t="s">
        <v>30</v>
      </c>
      <c r="X3" s="18" t="s">
        <v>32</v>
      </c>
    </row>
    <row r="4" spans="1:24" ht="12.75">
      <c r="A4" s="19"/>
      <c r="B4" s="20" t="s">
        <v>4</v>
      </c>
      <c r="C4" s="21" t="s">
        <v>14</v>
      </c>
      <c r="D4" s="19" t="s">
        <v>5</v>
      </c>
      <c r="E4" s="22"/>
      <c r="F4" s="23">
        <v>55963053</v>
      </c>
      <c r="G4" s="23">
        <v>20416202</v>
      </c>
      <c r="H4" s="23">
        <v>32605495</v>
      </c>
      <c r="I4" s="23">
        <v>2941356</v>
      </c>
      <c r="J4" s="24">
        <v>732201</v>
      </c>
      <c r="K4" s="24">
        <f>SUM(G4:I4)</f>
        <v>55963053</v>
      </c>
      <c r="L4" s="24">
        <f>F4-K4</f>
        <v>0</v>
      </c>
      <c r="M4" s="115">
        <f>K4/$K$4*100</f>
        <v>100</v>
      </c>
      <c r="N4" s="116">
        <f>G4/$K$4*100</f>
        <v>36.48157294063281</v>
      </c>
      <c r="O4" s="116">
        <f>H4/$K$4*100</f>
        <v>58.262537964109995</v>
      </c>
      <c r="P4" s="116">
        <f>I4/$K$4*100</f>
        <v>5.255889095257187</v>
      </c>
      <c r="Q4" s="117">
        <f>J4/$K$4*100</f>
        <v>1.3083650028886022</v>
      </c>
      <c r="R4" s="26"/>
      <c r="T4" s="25">
        <f>G4/$F$4*100</f>
        <v>36.48157294063281</v>
      </c>
      <c r="U4" s="25">
        <f>H4/$F$4*100</f>
        <v>58.262537964109995</v>
      </c>
      <c r="V4" s="25">
        <f>I4/$F$4*100</f>
        <v>5.255889095257187</v>
      </c>
      <c r="W4" s="25">
        <f>J4/$F$4*100</f>
        <v>1.3083650028886022</v>
      </c>
      <c r="X4" s="25">
        <f>L4/$F$4*100</f>
        <v>0</v>
      </c>
    </row>
    <row r="5" spans="1:24" ht="12.75">
      <c r="A5" s="19"/>
      <c r="B5" s="19"/>
      <c r="C5" s="21" t="s">
        <v>10</v>
      </c>
      <c r="D5" s="19" t="s">
        <v>5</v>
      </c>
      <c r="E5" s="22"/>
      <c r="F5" s="23">
        <v>59736822</v>
      </c>
      <c r="G5" s="23">
        <v>21924045</v>
      </c>
      <c r="H5" s="23">
        <v>34791714</v>
      </c>
      <c r="I5" s="23">
        <v>3021063</v>
      </c>
      <c r="J5" s="24">
        <v>807543</v>
      </c>
      <c r="K5" s="24">
        <f aca="true" t="shared" si="0" ref="K5:K21">SUM(G5:I5)</f>
        <v>59736822</v>
      </c>
      <c r="L5" s="24">
        <f aca="true" t="shared" si="1" ref="L5:L20">F5-K5</f>
        <v>0</v>
      </c>
      <c r="M5" s="115">
        <f>K5/$K$5*100</f>
        <v>100</v>
      </c>
      <c r="N5" s="116">
        <f aca="true" t="shared" si="2" ref="N5:Q6">G5/$K$5*100</f>
        <v>36.701056845642036</v>
      </c>
      <c r="O5" s="116">
        <f t="shared" si="2"/>
        <v>58.24165537296242</v>
      </c>
      <c r="P5" s="116">
        <f t="shared" si="2"/>
        <v>5.057287781395535</v>
      </c>
      <c r="Q5" s="117">
        <f t="shared" si="2"/>
        <v>1.351834551894977</v>
      </c>
      <c r="R5" s="26"/>
      <c r="T5" s="25">
        <f>G5/$F$5*100</f>
        <v>36.701056845642036</v>
      </c>
      <c r="U5" s="25">
        <f>H5/$F$5*100</f>
        <v>58.24165537296242</v>
      </c>
      <c r="V5" s="25">
        <f>I5/$F$5*100</f>
        <v>5.057287781395535</v>
      </c>
      <c r="W5" s="25">
        <f>J5/$F$5*100</f>
        <v>1.351834551894977</v>
      </c>
      <c r="X5" s="25">
        <f>L5/$F$5*100</f>
        <v>0</v>
      </c>
    </row>
    <row r="6" spans="1:24" ht="12.75">
      <c r="A6" s="19"/>
      <c r="B6" s="20" t="s">
        <v>6</v>
      </c>
      <c r="C6" s="21" t="s">
        <v>15</v>
      </c>
      <c r="D6" s="19" t="s">
        <v>5</v>
      </c>
      <c r="E6" s="22"/>
      <c r="F6" s="23">
        <v>64450005</v>
      </c>
      <c r="G6" s="23">
        <v>23579265</v>
      </c>
      <c r="H6" s="23">
        <v>37806865</v>
      </c>
      <c r="I6" s="23">
        <v>3063875</v>
      </c>
      <c r="J6" s="24">
        <v>881444</v>
      </c>
      <c r="K6" s="24">
        <f t="shared" si="0"/>
        <v>64450005</v>
      </c>
      <c r="L6" s="24">
        <f t="shared" si="1"/>
        <v>0</v>
      </c>
      <c r="M6" s="115">
        <f>K6/$K$6*100</f>
        <v>100</v>
      </c>
      <c r="N6" s="116">
        <f t="shared" si="2"/>
        <v>39.471910641647455</v>
      </c>
      <c r="O6" s="116">
        <f t="shared" si="2"/>
        <v>63.289046410938965</v>
      </c>
      <c r="P6" s="116">
        <f t="shared" si="2"/>
        <v>5.128955470714529</v>
      </c>
      <c r="Q6" s="117">
        <f t="shared" si="2"/>
        <v>1.4755455186417517</v>
      </c>
      <c r="R6" s="26"/>
      <c r="T6" s="25">
        <f>G6/$F$6*100</f>
        <v>36.585357906488916</v>
      </c>
      <c r="U6" s="25">
        <f>H6/$F$6*100</f>
        <v>58.66076348636435</v>
      </c>
      <c r="V6" s="25">
        <f>I6/$F$6*100</f>
        <v>4.753878607146733</v>
      </c>
      <c r="W6" s="25">
        <f>J6/$F$6*100</f>
        <v>1.36763992493096</v>
      </c>
      <c r="X6" s="25">
        <f>L6/$F$6*100</f>
        <v>0</v>
      </c>
    </row>
    <row r="7" spans="1:24" ht="12.75">
      <c r="A7" s="19"/>
      <c r="B7" s="19"/>
      <c r="C7" s="21">
        <v>10</v>
      </c>
      <c r="D7" s="27" t="s">
        <v>5</v>
      </c>
      <c r="E7" s="22"/>
      <c r="F7" s="23">
        <v>69254148</v>
      </c>
      <c r="G7" s="23">
        <v>25545167</v>
      </c>
      <c r="H7" s="23">
        <v>40484022</v>
      </c>
      <c r="I7" s="23">
        <v>3224959</v>
      </c>
      <c r="J7" s="24">
        <v>924444</v>
      </c>
      <c r="K7" s="24">
        <f t="shared" si="0"/>
        <v>69254148</v>
      </c>
      <c r="L7" s="24">
        <f t="shared" si="1"/>
        <v>0</v>
      </c>
      <c r="M7" s="115">
        <f>K7/$K$7*100</f>
        <v>100</v>
      </c>
      <c r="N7" s="116">
        <f>G7/$K$7*100</f>
        <v>36.88611835929308</v>
      </c>
      <c r="O7" s="116">
        <f>H7/$K$7*100</f>
        <v>58.457180066672684</v>
      </c>
      <c r="P7" s="116">
        <f>I7/$K$7*100</f>
        <v>4.656701574034237</v>
      </c>
      <c r="Q7" s="117">
        <f>J7/$K$7*100</f>
        <v>1.334857227613283</v>
      </c>
      <c r="R7" s="26"/>
      <c r="T7" s="25">
        <f>G7/$F$7*100</f>
        <v>36.88611835929308</v>
      </c>
      <c r="U7" s="25">
        <f>H7/$F$7*100</f>
        <v>58.457180066672684</v>
      </c>
      <c r="V7" s="25">
        <f>I7/$F$7*100</f>
        <v>4.656701574034237</v>
      </c>
      <c r="W7" s="25">
        <f>J7/$F$7*100</f>
        <v>1.334857227613283</v>
      </c>
      <c r="X7" s="25">
        <f>L7/$F$7*100</f>
        <v>0</v>
      </c>
    </row>
    <row r="8" spans="1:24" ht="12.75">
      <c r="A8" s="19"/>
      <c r="B8" s="19"/>
      <c r="C8" s="21">
        <v>15</v>
      </c>
      <c r="D8" s="27" t="s">
        <v>16</v>
      </c>
      <c r="E8" s="22" t="s">
        <v>17</v>
      </c>
      <c r="F8" s="23">
        <v>73075071</v>
      </c>
      <c r="G8" s="23">
        <v>26368708</v>
      </c>
      <c r="H8" s="23">
        <v>43251699</v>
      </c>
      <c r="I8" s="23">
        <v>3453702</v>
      </c>
      <c r="J8" s="24">
        <v>903634</v>
      </c>
      <c r="K8" s="24">
        <f t="shared" si="0"/>
        <v>73074109</v>
      </c>
      <c r="L8" s="24">
        <f t="shared" si="1"/>
        <v>962</v>
      </c>
      <c r="M8" s="115">
        <f>K8/$K$8*100</f>
        <v>100</v>
      </c>
      <c r="N8" s="116">
        <f>G8/$K$8*100</f>
        <v>36.08488472982955</v>
      </c>
      <c r="O8" s="116">
        <f>H8/$K$8*100</f>
        <v>59.18881474148389</v>
      </c>
      <c r="P8" s="116">
        <f>I8/$K$8*100</f>
        <v>4.726300528686569</v>
      </c>
      <c r="Q8" s="117">
        <f>J8/$K$8*100</f>
        <v>1.236599408964398</v>
      </c>
      <c r="R8" s="26"/>
      <c r="T8" s="25">
        <f>G8/$F$8*100</f>
        <v>36.084409688770606</v>
      </c>
      <c r="U8" s="25">
        <f>H8/$F$8*100</f>
        <v>59.18803554771777</v>
      </c>
      <c r="V8" s="25">
        <f>I8/$F$8*100</f>
        <v>4.726238309094493</v>
      </c>
      <c r="W8" s="25">
        <f>J8/$F$8*100</f>
        <v>1.2365831296968566</v>
      </c>
      <c r="X8" s="25">
        <f>L8/$F$8*100</f>
        <v>0.001316454417129475</v>
      </c>
    </row>
    <row r="9" spans="1:24" ht="12.75">
      <c r="A9" s="19"/>
      <c r="B9" s="19"/>
      <c r="C9" s="21">
        <v>20</v>
      </c>
      <c r="D9" s="27" t="s">
        <v>16</v>
      </c>
      <c r="E9" s="22" t="s">
        <v>18</v>
      </c>
      <c r="F9" s="23">
        <v>71998104</v>
      </c>
      <c r="G9" s="23">
        <v>26477086</v>
      </c>
      <c r="H9" s="23">
        <v>41820903</v>
      </c>
      <c r="I9" s="23">
        <v>3700115</v>
      </c>
      <c r="J9" s="24">
        <v>872583</v>
      </c>
      <c r="K9" s="24">
        <f t="shared" si="0"/>
        <v>71998104</v>
      </c>
      <c r="L9" s="24">
        <f t="shared" si="1"/>
        <v>0</v>
      </c>
      <c r="M9" s="115">
        <f>K9/$K$9*100</f>
        <v>100</v>
      </c>
      <c r="N9" s="116">
        <f>G9/$K$9*100</f>
        <v>36.77469895596139</v>
      </c>
      <c r="O9" s="116">
        <f>H9/$K$9*100</f>
        <v>58.08611710108366</v>
      </c>
      <c r="P9" s="116">
        <f>I9/$K$9*100</f>
        <v>5.139183942954943</v>
      </c>
      <c r="Q9" s="117">
        <f>J9/$K$9*100</f>
        <v>1.211952748089033</v>
      </c>
      <c r="R9" s="26"/>
      <c r="T9" s="25">
        <f>G9/$F$9*100</f>
        <v>36.77469895596139</v>
      </c>
      <c r="U9" s="25">
        <f>H9/$F$9*100</f>
        <v>58.08611710108366</v>
      </c>
      <c r="V9" s="25">
        <f>I9/$F$9*100</f>
        <v>5.139183942954943</v>
      </c>
      <c r="W9" s="25">
        <f>J9/$F$9*100</f>
        <v>1.211952748089033</v>
      </c>
      <c r="X9" s="25">
        <f>L9/$F$9*100</f>
        <v>0</v>
      </c>
    </row>
    <row r="10" spans="1:24" ht="12.75">
      <c r="A10" s="19"/>
      <c r="B10" s="19"/>
      <c r="C10" s="21">
        <v>25</v>
      </c>
      <c r="D10" s="27" t="s">
        <v>5</v>
      </c>
      <c r="E10" s="22"/>
      <c r="F10" s="23">
        <v>84114574</v>
      </c>
      <c r="G10" s="23">
        <v>29786412</v>
      </c>
      <c r="H10" s="23">
        <v>50168312</v>
      </c>
      <c r="I10" s="23">
        <v>4155180</v>
      </c>
      <c r="J10" s="121">
        <v>1069445</v>
      </c>
      <c r="K10" s="24">
        <f t="shared" si="0"/>
        <v>84109904</v>
      </c>
      <c r="L10" s="24">
        <f t="shared" si="1"/>
        <v>4670</v>
      </c>
      <c r="M10" s="115">
        <f>K10/$K$10*100</f>
        <v>100</v>
      </c>
      <c r="N10" s="116">
        <f>G10/$K$10*100</f>
        <v>35.41367970173881</v>
      </c>
      <c r="O10" s="116">
        <f>H10/$K$10*100</f>
        <v>59.646141077512105</v>
      </c>
      <c r="P10" s="116">
        <f>I10/$K$10*100</f>
        <v>4.940179220749081</v>
      </c>
      <c r="Q10" s="117">
        <f>J10/$K$10*100</f>
        <v>1.271485222477486</v>
      </c>
      <c r="R10" s="26"/>
      <c r="T10" s="25">
        <f>G10/$F$10*100</f>
        <v>35.41171355156599</v>
      </c>
      <c r="U10" s="25">
        <f>H10/$F$10*100</f>
        <v>59.64282955293812</v>
      </c>
      <c r="V10" s="25">
        <f>I10/$F$10*100</f>
        <v>4.939904944415459</v>
      </c>
      <c r="W10" s="25">
        <f>J10/$F$10*100</f>
        <v>1.2714146302399392</v>
      </c>
      <c r="X10" s="25">
        <f>L10/$F$10*100</f>
        <v>0.005551951080439402</v>
      </c>
    </row>
    <row r="11" spans="1:24" ht="12.75">
      <c r="A11" s="19"/>
      <c r="B11" s="19"/>
      <c r="C11" s="21">
        <v>30</v>
      </c>
      <c r="D11" s="27" t="s">
        <v>5</v>
      </c>
      <c r="E11" s="22"/>
      <c r="F11" s="23">
        <v>90076594</v>
      </c>
      <c r="G11" s="23">
        <v>30122897</v>
      </c>
      <c r="H11" s="23">
        <v>55166615</v>
      </c>
      <c r="I11" s="23">
        <v>4786199</v>
      </c>
      <c r="J11" s="121">
        <v>1387610</v>
      </c>
      <c r="K11" s="24">
        <f t="shared" si="0"/>
        <v>90075711</v>
      </c>
      <c r="L11" s="24">
        <f t="shared" si="1"/>
        <v>883</v>
      </c>
      <c r="M11" s="115">
        <f>K11/$K$11*100</f>
        <v>100</v>
      </c>
      <c r="N11" s="116">
        <f>G11/$K$11*100</f>
        <v>33.44175323800664</v>
      </c>
      <c r="O11" s="116">
        <f>H11/$K$11*100</f>
        <v>61.24471779079268</v>
      </c>
      <c r="P11" s="116">
        <f>I11/$K$11*100</f>
        <v>5.313528971200682</v>
      </c>
      <c r="Q11" s="117">
        <f>J11/$K$11*100</f>
        <v>1.5404929748486804</v>
      </c>
      <c r="R11" s="26"/>
      <c r="T11" s="25">
        <f>G11/$F$11*100</f>
        <v>33.44142541624076</v>
      </c>
      <c r="U11" s="25">
        <f>H11/$F$11*100</f>
        <v>61.24411742300114</v>
      </c>
      <c r="V11" s="25">
        <f>I11/$F$11*100</f>
        <v>5.313476883906157</v>
      </c>
      <c r="W11" s="25">
        <f>J11/$F$11*100</f>
        <v>1.5404778737526421</v>
      </c>
      <c r="X11" s="25">
        <f>L11/$F$11*100</f>
        <v>0.000980276851942248</v>
      </c>
    </row>
    <row r="12" spans="1:24" ht="12.75">
      <c r="A12" s="19"/>
      <c r="B12" s="19"/>
      <c r="C12" s="21">
        <v>35</v>
      </c>
      <c r="D12" s="27" t="s">
        <v>5</v>
      </c>
      <c r="E12" s="22"/>
      <c r="F12" s="23">
        <v>94301623</v>
      </c>
      <c r="G12" s="23">
        <v>28434159</v>
      </c>
      <c r="H12" s="23">
        <v>60469355</v>
      </c>
      <c r="I12" s="23">
        <v>5397980</v>
      </c>
      <c r="J12" s="24">
        <v>1641663</v>
      </c>
      <c r="K12" s="24">
        <f t="shared" si="0"/>
        <v>94301494</v>
      </c>
      <c r="L12" s="24">
        <f t="shared" si="1"/>
        <v>129</v>
      </c>
      <c r="M12" s="115">
        <f>K12/$K$12*100</f>
        <v>100</v>
      </c>
      <c r="N12" s="116">
        <f>G12/$K$12*100</f>
        <v>30.1523950405282</v>
      </c>
      <c r="O12" s="116">
        <f>H12/$K$12*100</f>
        <v>64.12343265738717</v>
      </c>
      <c r="P12" s="116">
        <f>I12/$K$12*100</f>
        <v>5.7241723020846305</v>
      </c>
      <c r="Q12" s="117">
        <f>J12/$K$12*100</f>
        <v>1.7408663748211668</v>
      </c>
      <c r="R12" s="26"/>
      <c r="T12" s="25">
        <f>G12/$F$12*100</f>
        <v>30.15235379352909</v>
      </c>
      <c r="U12" s="25">
        <f>H12/$F$12*100</f>
        <v>64.12334493967299</v>
      </c>
      <c r="V12" s="25">
        <f>I12/$F$12*100</f>
        <v>5.7241644716973745</v>
      </c>
      <c r="W12" s="25">
        <f>J12/$F$12*100</f>
        <v>1.7408639934012589</v>
      </c>
      <c r="X12" s="25">
        <f>L12/$F$12*100</f>
        <v>0.0001367951005466788</v>
      </c>
    </row>
    <row r="13" spans="1:24" ht="12">
      <c r="A13" s="19"/>
      <c r="B13" s="19"/>
      <c r="C13" s="21">
        <v>40</v>
      </c>
      <c r="D13" s="27" t="s">
        <v>5</v>
      </c>
      <c r="E13" s="22"/>
      <c r="F13" s="23">
        <v>99209137</v>
      </c>
      <c r="G13" s="23">
        <v>25529230</v>
      </c>
      <c r="H13" s="23">
        <v>67444242</v>
      </c>
      <c r="I13" s="23">
        <v>6235614</v>
      </c>
      <c r="J13" s="24">
        <v>1893530</v>
      </c>
      <c r="K13" s="24">
        <f t="shared" si="0"/>
        <v>99209086</v>
      </c>
      <c r="L13" s="24">
        <f t="shared" si="1"/>
        <v>51</v>
      </c>
      <c r="M13" s="115">
        <f>K13/$K$13*100</f>
        <v>100</v>
      </c>
      <c r="N13" s="116">
        <f>G13/$K$13*100</f>
        <v>25.732753953604615</v>
      </c>
      <c r="O13" s="116">
        <f>H13/$K$13*100</f>
        <v>67.98192052691626</v>
      </c>
      <c r="P13" s="116">
        <f>I13/$K$13*100</f>
        <v>6.285325519479133</v>
      </c>
      <c r="Q13" s="117">
        <f>J13/$K$13*100</f>
        <v>1.908625586974967</v>
      </c>
      <c r="R13" s="26"/>
      <c r="T13" s="25">
        <f>G13/$F$13*100</f>
        <v>25.732740725282188</v>
      </c>
      <c r="U13" s="25">
        <f>H13/$F$13*100</f>
        <v>67.9818855797526</v>
      </c>
      <c r="V13" s="25">
        <f>I13/$F$13*100</f>
        <v>6.285322288409787</v>
      </c>
      <c r="W13" s="25">
        <f>J13/$F$13*100</f>
        <v>1.9086246058162968</v>
      </c>
      <c r="X13" s="25">
        <f>L13/$F$13*100</f>
        <v>5.140655542644223E-05</v>
      </c>
    </row>
    <row r="14" spans="1:24" ht="12">
      <c r="A14" s="19"/>
      <c r="B14" s="19"/>
      <c r="C14" s="21">
        <v>45</v>
      </c>
      <c r="D14" s="27" t="s">
        <v>5</v>
      </c>
      <c r="E14" s="22"/>
      <c r="F14" s="23">
        <v>104665171</v>
      </c>
      <c r="G14" s="23">
        <v>25152779</v>
      </c>
      <c r="H14" s="23">
        <v>72119100</v>
      </c>
      <c r="I14" s="23">
        <v>7393292</v>
      </c>
      <c r="J14" s="24">
        <v>2237300</v>
      </c>
      <c r="K14" s="24">
        <f t="shared" si="0"/>
        <v>104665171</v>
      </c>
      <c r="L14" s="24">
        <f t="shared" si="1"/>
        <v>0</v>
      </c>
      <c r="M14" s="115">
        <f>K14/$K$14*100</f>
        <v>100</v>
      </c>
      <c r="N14" s="116">
        <f>G14/$K$14*100</f>
        <v>24.03166092376613</v>
      </c>
      <c r="O14" s="116">
        <f>H14/$K$14*100</f>
        <v>68.90458335944437</v>
      </c>
      <c r="P14" s="116">
        <f>I14/$K$14*100</f>
        <v>7.063755716789494</v>
      </c>
      <c r="Q14" s="117">
        <f>J14/$K$14*100</f>
        <v>2.137578316286322</v>
      </c>
      <c r="R14" s="26"/>
      <c r="T14" s="25">
        <f>G14/$F$14*100</f>
        <v>24.03166092376613</v>
      </c>
      <c r="U14" s="25">
        <f>H14/$F$14*100</f>
        <v>68.90458335944437</v>
      </c>
      <c r="V14" s="25">
        <f>I14/$F$14*100</f>
        <v>7.063755716789494</v>
      </c>
      <c r="W14" s="25">
        <f>J14/$F$14*100</f>
        <v>2.137578316286322</v>
      </c>
      <c r="X14" s="25">
        <f>L14/$F$14*100</f>
        <v>0</v>
      </c>
    </row>
    <row r="15" spans="1:24" ht="12">
      <c r="A15" s="19"/>
      <c r="B15" s="19"/>
      <c r="C15" s="21">
        <v>50</v>
      </c>
      <c r="D15" s="27" t="s">
        <v>5</v>
      </c>
      <c r="E15" s="22"/>
      <c r="F15" s="23">
        <v>111939643</v>
      </c>
      <c r="G15" s="23">
        <v>27220692</v>
      </c>
      <c r="H15" s="23">
        <v>75807317</v>
      </c>
      <c r="I15" s="23">
        <v>8865429</v>
      </c>
      <c r="J15" s="24">
        <v>2840510</v>
      </c>
      <c r="K15" s="24">
        <f t="shared" si="0"/>
        <v>111893438</v>
      </c>
      <c r="L15" s="24">
        <f t="shared" si="1"/>
        <v>46205</v>
      </c>
      <c r="M15" s="115">
        <f>K15/$K$15*100</f>
        <v>100</v>
      </c>
      <c r="N15" s="116">
        <f>G15/$K$15*100</f>
        <v>24.327335442137365</v>
      </c>
      <c r="O15" s="116">
        <f>H15/$K$15*100</f>
        <v>67.74956454550981</v>
      </c>
      <c r="P15" s="116">
        <f>I15/$K$15*100</f>
        <v>7.923100012352824</v>
      </c>
      <c r="Q15" s="117">
        <f>J15/$K$15*100</f>
        <v>2.538584970460913</v>
      </c>
      <c r="R15" s="26"/>
      <c r="T15" s="25">
        <f>G15/$F$15*100</f>
        <v>24.31729391883088</v>
      </c>
      <c r="U15" s="25">
        <f>H15/$F$15*100</f>
        <v>67.72159975532529</v>
      </c>
      <c r="V15" s="25">
        <f>I15/$F$15*100</f>
        <v>7.919829617466262</v>
      </c>
      <c r="W15" s="25">
        <f>J15/$F$15*100</f>
        <v>2.537537126145739</v>
      </c>
      <c r="X15" s="25">
        <f>L15/$F$15*100</f>
        <v>0.04127670837756737</v>
      </c>
    </row>
    <row r="16" spans="1:24" ht="12">
      <c r="A16" s="19"/>
      <c r="B16" s="19"/>
      <c r="C16" s="21">
        <v>55</v>
      </c>
      <c r="D16" s="27" t="s">
        <v>5</v>
      </c>
      <c r="E16" s="22"/>
      <c r="F16" s="23">
        <v>117060396</v>
      </c>
      <c r="G16" s="23">
        <v>27507078</v>
      </c>
      <c r="H16" s="23">
        <v>78834599</v>
      </c>
      <c r="I16" s="23">
        <v>10647356</v>
      </c>
      <c r="J16" s="24">
        <v>3659698</v>
      </c>
      <c r="K16" s="24">
        <f t="shared" si="0"/>
        <v>116989033</v>
      </c>
      <c r="L16" s="24">
        <f t="shared" si="1"/>
        <v>71363</v>
      </c>
      <c r="M16" s="115">
        <f>K16/$K$16*100</f>
        <v>100</v>
      </c>
      <c r="N16" s="116">
        <f>G16/$K$16*100</f>
        <v>23.51252702464854</v>
      </c>
      <c r="O16" s="116">
        <f>H16/$K$16*100</f>
        <v>67.38631560447209</v>
      </c>
      <c r="P16" s="116">
        <f>I16/$K$16*100</f>
        <v>9.101157370879372</v>
      </c>
      <c r="Q16" s="117">
        <f>J16/$K$16*100</f>
        <v>3.128240234279054</v>
      </c>
      <c r="R16" s="26"/>
      <c r="T16" s="25">
        <f>G16/$F$16*100</f>
        <v>23.49819318909531</v>
      </c>
      <c r="U16" s="25">
        <f>H16/$F$16*100</f>
        <v>67.34523518953412</v>
      </c>
      <c r="V16" s="25">
        <f>I16/$F$16*100</f>
        <v>9.095609073456407</v>
      </c>
      <c r="W16" s="25">
        <f>J16/$F$16*100</f>
        <v>3.1263331793273617</v>
      </c>
      <c r="X16" s="25">
        <f>L16/$F$16*100</f>
        <v>0.06096254791415536</v>
      </c>
    </row>
    <row r="17" spans="1:24" ht="12">
      <c r="A17" s="19"/>
      <c r="B17" s="19"/>
      <c r="C17" s="21">
        <v>60</v>
      </c>
      <c r="D17" s="27" t="s">
        <v>5</v>
      </c>
      <c r="E17" s="22"/>
      <c r="F17" s="23">
        <v>121048923</v>
      </c>
      <c r="G17" s="23">
        <v>26033218</v>
      </c>
      <c r="H17" s="23">
        <v>82506016</v>
      </c>
      <c r="I17" s="23">
        <v>12468343</v>
      </c>
      <c r="J17" s="24">
        <v>4711527</v>
      </c>
      <c r="K17" s="24">
        <f t="shared" si="0"/>
        <v>121007577</v>
      </c>
      <c r="L17" s="24">
        <f t="shared" si="1"/>
        <v>41346</v>
      </c>
      <c r="M17" s="115">
        <f>K17/$K$17*100</f>
        <v>100</v>
      </c>
      <c r="N17" s="116">
        <f>G17/$K$17*100</f>
        <v>21.51370901344467</v>
      </c>
      <c r="O17" s="116">
        <f>H17/$K$17*100</f>
        <v>68.18252050448046</v>
      </c>
      <c r="P17" s="116">
        <f>I17/$K$17*100</f>
        <v>10.303770482074853</v>
      </c>
      <c r="Q17" s="117">
        <f>J17/$K$17*100</f>
        <v>3.893580151596623</v>
      </c>
      <c r="R17" s="26"/>
      <c r="T17" s="25">
        <f>G17/$F$17*100</f>
        <v>21.506360696823382</v>
      </c>
      <c r="U17" s="25">
        <f>H17/$F$17*100</f>
        <v>68.15923178432574</v>
      </c>
      <c r="V17" s="25">
        <f>I17/$F$17*100</f>
        <v>10.300251081126925</v>
      </c>
      <c r="W17" s="25">
        <f>J17/$F$17*100</f>
        <v>3.892250243316911</v>
      </c>
      <c r="X17" s="25">
        <f>L17/$F$17*100</f>
        <v>0.03415643772394406</v>
      </c>
    </row>
    <row r="18" spans="1:24" ht="12">
      <c r="A18" s="19"/>
      <c r="B18" s="20" t="s">
        <v>7</v>
      </c>
      <c r="C18" s="21" t="s">
        <v>19</v>
      </c>
      <c r="D18" s="28" t="s">
        <v>16</v>
      </c>
      <c r="E18" s="22"/>
      <c r="F18" s="23">
        <v>123611167</v>
      </c>
      <c r="G18" s="23">
        <v>22486239</v>
      </c>
      <c r="H18" s="23">
        <v>85903976</v>
      </c>
      <c r="I18" s="23">
        <v>14894595</v>
      </c>
      <c r="J18" s="24">
        <v>5973485</v>
      </c>
      <c r="K18" s="24">
        <f t="shared" si="0"/>
        <v>123284810</v>
      </c>
      <c r="L18" s="24">
        <f t="shared" si="1"/>
        <v>326357</v>
      </c>
      <c r="M18" s="115">
        <f>K18/$K$18*100</f>
        <v>100</v>
      </c>
      <c r="N18" s="116">
        <f>G18/$K$18*100</f>
        <v>18.239261592729875</v>
      </c>
      <c r="O18" s="116">
        <f>H18/$K$18*100</f>
        <v>69.67928652361958</v>
      </c>
      <c r="P18" s="116">
        <f>I18/$K$18*100</f>
        <v>12.081451883650548</v>
      </c>
      <c r="Q18" s="117">
        <f>J18/$K$18*100</f>
        <v>4.845272503563091</v>
      </c>
      <c r="R18" s="26"/>
      <c r="T18" s="25">
        <f>G18/$F$18*100</f>
        <v>18.191106471796356</v>
      </c>
      <c r="U18" s="25">
        <f>H18/$F$18*100</f>
        <v>69.49531994953175</v>
      </c>
      <c r="V18" s="25">
        <f>I18/$F$18*100</f>
        <v>12.049554551976684</v>
      </c>
      <c r="W18" s="25">
        <f>J18/$F$18*100</f>
        <v>4.832480062258453</v>
      </c>
      <c r="X18" s="25">
        <f>L18/$F$18*100</f>
        <v>0.2640190266952176</v>
      </c>
    </row>
    <row r="19" spans="1:24" ht="12">
      <c r="A19" s="19"/>
      <c r="B19" s="19"/>
      <c r="C19" s="21" t="s">
        <v>21</v>
      </c>
      <c r="D19" s="19" t="s">
        <v>5</v>
      </c>
      <c r="E19" s="22"/>
      <c r="F19" s="23">
        <v>125570246</v>
      </c>
      <c r="G19" s="23">
        <v>20013730</v>
      </c>
      <c r="H19" s="23">
        <v>87164721</v>
      </c>
      <c r="I19" s="23">
        <v>18260822</v>
      </c>
      <c r="J19" s="24">
        <v>7169577</v>
      </c>
      <c r="K19" s="24">
        <f t="shared" si="0"/>
        <v>125439273</v>
      </c>
      <c r="L19" s="24">
        <f t="shared" si="1"/>
        <v>130973</v>
      </c>
      <c r="M19" s="115">
        <f>K19/$K$19*100</f>
        <v>100</v>
      </c>
      <c r="N19" s="116">
        <f>G19/$K$19*100</f>
        <v>15.954915491259264</v>
      </c>
      <c r="O19" s="116">
        <f>H19/$K$19*100</f>
        <v>69.48758464185295</v>
      </c>
      <c r="P19" s="116">
        <f>I19/$K$19*100</f>
        <v>14.55749986688778</v>
      </c>
      <c r="Q19" s="117">
        <f>J19/$K$19*100</f>
        <v>5.715576014220044</v>
      </c>
      <c r="R19" s="26"/>
      <c r="T19" s="25">
        <f>G19/$F$19*100</f>
        <v>15.938274103564313</v>
      </c>
      <c r="U19" s="25">
        <f>H19/$F$19*100</f>
        <v>69.41510730177275</v>
      </c>
      <c r="V19" s="25">
        <f>I19/$F$19*100</f>
        <v>14.542316019672366</v>
      </c>
      <c r="W19" s="25">
        <f>J19/$F$19*100</f>
        <v>5.709614521261669</v>
      </c>
      <c r="X19" s="25">
        <f>L19/$F$19*100</f>
        <v>0.1043025749905754</v>
      </c>
    </row>
    <row r="20" spans="1:24" ht="12">
      <c r="A20" s="19"/>
      <c r="B20" s="19"/>
      <c r="C20" s="21" t="s">
        <v>11</v>
      </c>
      <c r="D20" s="19" t="s">
        <v>5</v>
      </c>
      <c r="E20" s="22"/>
      <c r="F20" s="23">
        <v>126925843</v>
      </c>
      <c r="G20" s="23">
        <v>18472499</v>
      </c>
      <c r="H20" s="23">
        <v>86219631</v>
      </c>
      <c r="I20" s="23">
        <v>22005152</v>
      </c>
      <c r="J20" s="24">
        <v>8998637</v>
      </c>
      <c r="K20" s="24">
        <f t="shared" si="0"/>
        <v>126697282</v>
      </c>
      <c r="L20" s="24">
        <f t="shared" si="1"/>
        <v>228561</v>
      </c>
      <c r="M20" s="115">
        <f>K20/$K$20*100</f>
        <v>100</v>
      </c>
      <c r="N20" s="116">
        <f>G20/$K$20*100</f>
        <v>14.58002784937407</v>
      </c>
      <c r="O20" s="116">
        <f>H20/$K$20*100</f>
        <v>68.05168164538841</v>
      </c>
      <c r="P20" s="116">
        <f>I20/$K$20*100</f>
        <v>17.368290505237518</v>
      </c>
      <c r="Q20" s="117">
        <f>J20/$K$20*100</f>
        <v>7.102470438158255</v>
      </c>
      <c r="R20" s="26"/>
      <c r="T20" s="25">
        <f>G20/$F$20*100</f>
        <v>14.55377294598705</v>
      </c>
      <c r="U20" s="25">
        <f>H20/$F$20*100</f>
        <v>67.92913796128973</v>
      </c>
      <c r="V20" s="25">
        <f>I20/$F$20*100</f>
        <v>17.337014653509137</v>
      </c>
      <c r="W20" s="25">
        <f>J20/$F$20*100</f>
        <v>7.089680704346396</v>
      </c>
      <c r="X20" s="25">
        <f>L20/$F$20*100</f>
        <v>0.18007443921408503</v>
      </c>
    </row>
    <row r="21" spans="1:24" ht="12">
      <c r="A21" s="19"/>
      <c r="B21" s="19"/>
      <c r="C21" s="21" t="s">
        <v>12</v>
      </c>
      <c r="D21" s="19" t="s">
        <v>5</v>
      </c>
      <c r="E21" s="22"/>
      <c r="F21" s="23">
        <v>127767994</v>
      </c>
      <c r="G21" s="23">
        <v>17521234</v>
      </c>
      <c r="H21" s="23">
        <v>84092414</v>
      </c>
      <c r="I21" s="23">
        <v>25672005</v>
      </c>
      <c r="J21" s="24">
        <v>11601898</v>
      </c>
      <c r="K21" s="24">
        <f t="shared" si="0"/>
        <v>127285653</v>
      </c>
      <c r="L21" s="24">
        <f>F21-K21</f>
        <v>482341</v>
      </c>
      <c r="M21" s="115">
        <f>K21/$K$21*100</f>
        <v>100</v>
      </c>
      <c r="N21" s="116">
        <f>G21/$K$21*100</f>
        <v>13.7652858645428</v>
      </c>
      <c r="O21" s="116">
        <f>H21/$K$21*100</f>
        <v>66.06590139424434</v>
      </c>
      <c r="P21" s="116">
        <f>I21/$K$21*100</f>
        <v>20.168812741212868</v>
      </c>
      <c r="Q21" s="117">
        <f>J21/$K$21*100</f>
        <v>9.114851302212355</v>
      </c>
      <c r="R21" s="26"/>
      <c r="T21" s="25">
        <f>G21/$F$21*100</f>
        <v>13.713320097989484</v>
      </c>
      <c r="U21" s="25">
        <f>H21/$F$21*100</f>
        <v>65.8164939178743</v>
      </c>
      <c r="V21" s="25">
        <f>I21/$F$21*100</f>
        <v>20.09267281757589</v>
      </c>
      <c r="W21" s="25">
        <f>J21/$F$21*100</f>
        <v>9.080441538434108</v>
      </c>
      <c r="X21" s="25">
        <f>L21/$F$21*100</f>
        <v>0.37751316656032025</v>
      </c>
    </row>
    <row r="22" spans="1:24" ht="12.75" thickBot="1">
      <c r="A22" s="19"/>
      <c r="B22" s="19"/>
      <c r="C22" s="21" t="s">
        <v>22</v>
      </c>
      <c r="D22" s="19" t="s">
        <v>5</v>
      </c>
      <c r="E22" s="22"/>
      <c r="F22" s="13">
        <f>'H22'!H11</f>
        <v>128056000</v>
      </c>
      <c r="G22" s="13">
        <f>'H22'!DG11</f>
        <v>16797600</v>
      </c>
      <c r="H22" s="13">
        <f>'H22'!DH11</f>
        <v>80730200</v>
      </c>
      <c r="I22" s="13">
        <f>'H22'!DI11</f>
        <v>29293400</v>
      </c>
      <c r="J22" s="13">
        <f>'H22'!DJ11</f>
        <v>14159600</v>
      </c>
      <c r="K22" s="24">
        <f>SUM(G22:I22)</f>
        <v>126821200</v>
      </c>
      <c r="L22" s="24">
        <f>'H22'!DF11</f>
        <v>1234800</v>
      </c>
      <c r="M22" s="118">
        <f>K22/$K$22*100</f>
        <v>100</v>
      </c>
      <c r="N22" s="119">
        <f>G22/$K$22*100</f>
        <v>13.245104130855093</v>
      </c>
      <c r="O22" s="119">
        <f>H22/$K$22*100</f>
        <v>63.656707238222</v>
      </c>
      <c r="P22" s="119">
        <f>I22/$K$22*100</f>
        <v>23.098188630922905</v>
      </c>
      <c r="Q22" s="120">
        <f>J22/$K$22*100</f>
        <v>11.165010266422334</v>
      </c>
      <c r="R22" s="14"/>
      <c r="T22" s="25">
        <f>G22/$F$22*100</f>
        <v>13.11738614356219</v>
      </c>
      <c r="U22" s="25">
        <f>H22/$F$22*100</f>
        <v>63.04288748672455</v>
      </c>
      <c r="V22" s="25">
        <f>I22/$F$22*100</f>
        <v>22.875460735928034</v>
      </c>
      <c r="W22" s="25">
        <f>J22/$F$22*100</f>
        <v>11.057349909414631</v>
      </c>
      <c r="X22" s="25">
        <f>L22/$F$22*100</f>
        <v>0.964265633785219</v>
      </c>
    </row>
    <row r="23" spans="1:5" ht="12">
      <c r="A23" s="19"/>
      <c r="B23" s="19"/>
      <c r="C23" s="19"/>
      <c r="D23" s="19"/>
      <c r="E23" s="19"/>
    </row>
    <row r="24" spans="1:13" s="98" customFormat="1" ht="12">
      <c r="A24" s="97"/>
      <c r="B24" s="97"/>
      <c r="C24" s="97"/>
      <c r="D24" s="97"/>
      <c r="E24" s="97"/>
      <c r="M24" s="98" t="s">
        <v>34</v>
      </c>
    </row>
    <row r="25" spans="1:18" s="98" customFormat="1" ht="24">
      <c r="A25" s="97"/>
      <c r="B25" s="97"/>
      <c r="C25" s="97"/>
      <c r="D25" s="97"/>
      <c r="E25" s="97"/>
      <c r="M25" s="99" t="s">
        <v>27</v>
      </c>
      <c r="N25" s="99" t="s">
        <v>28</v>
      </c>
      <c r="O25" s="99" t="s">
        <v>29</v>
      </c>
      <c r="P25" s="99" t="s">
        <v>0</v>
      </c>
      <c r="Q25" s="100" t="s">
        <v>30</v>
      </c>
      <c r="R25" s="101" t="s">
        <v>32</v>
      </c>
    </row>
    <row r="26" spans="1:18" s="98" customFormat="1" ht="12">
      <c r="A26" s="97"/>
      <c r="B26" s="102" t="s">
        <v>4</v>
      </c>
      <c r="C26" s="103" t="s">
        <v>14</v>
      </c>
      <c r="D26" s="97" t="s">
        <v>5</v>
      </c>
      <c r="E26" s="104"/>
      <c r="M26" s="99"/>
      <c r="N26" s="99"/>
      <c r="O26" s="99"/>
      <c r="P26" s="99"/>
      <c r="Q26" s="100"/>
      <c r="R26" s="101"/>
    </row>
    <row r="27" spans="1:18" s="98" customFormat="1" ht="12">
      <c r="A27" s="105"/>
      <c r="B27" s="97"/>
      <c r="C27" s="103" t="s">
        <v>10</v>
      </c>
      <c r="D27" s="97" t="s">
        <v>5</v>
      </c>
      <c r="E27" s="104"/>
      <c r="M27" s="106">
        <f aca="true" t="shared" si="3" ref="M27:Q44">F5-F4</f>
        <v>3773769</v>
      </c>
      <c r="N27" s="106">
        <f t="shared" si="3"/>
        <v>1507843</v>
      </c>
      <c r="O27" s="106">
        <f t="shared" si="3"/>
        <v>2186219</v>
      </c>
      <c r="P27" s="106">
        <f t="shared" si="3"/>
        <v>79707</v>
      </c>
      <c r="Q27" s="106">
        <f t="shared" si="3"/>
        <v>75342</v>
      </c>
      <c r="R27" s="106">
        <f aca="true" t="shared" si="4" ref="R27:R44">L5-L4</f>
        <v>0</v>
      </c>
    </row>
    <row r="28" spans="1:18" s="98" customFormat="1" ht="12">
      <c r="A28" s="105"/>
      <c r="B28" s="102" t="s">
        <v>6</v>
      </c>
      <c r="C28" s="103" t="s">
        <v>15</v>
      </c>
      <c r="D28" s="97" t="s">
        <v>5</v>
      </c>
      <c r="E28" s="104"/>
      <c r="M28" s="106">
        <f t="shared" si="3"/>
        <v>4713183</v>
      </c>
      <c r="N28" s="106">
        <f t="shared" si="3"/>
        <v>1655220</v>
      </c>
      <c r="O28" s="106">
        <f t="shared" si="3"/>
        <v>3015151</v>
      </c>
      <c r="P28" s="106">
        <f t="shared" si="3"/>
        <v>42812</v>
      </c>
      <c r="Q28" s="106">
        <f t="shared" si="3"/>
        <v>73901</v>
      </c>
      <c r="R28" s="106">
        <f t="shared" si="4"/>
        <v>0</v>
      </c>
    </row>
    <row r="29" spans="1:18" s="98" customFormat="1" ht="12">
      <c r="A29" s="105"/>
      <c r="B29" s="97"/>
      <c r="C29" s="103">
        <v>10</v>
      </c>
      <c r="D29" s="107" t="s">
        <v>5</v>
      </c>
      <c r="E29" s="104"/>
      <c r="M29" s="106">
        <f t="shared" si="3"/>
        <v>4804143</v>
      </c>
      <c r="N29" s="106">
        <f t="shared" si="3"/>
        <v>1965902</v>
      </c>
      <c r="O29" s="106">
        <f t="shared" si="3"/>
        <v>2677157</v>
      </c>
      <c r="P29" s="106">
        <f t="shared" si="3"/>
        <v>161084</v>
      </c>
      <c r="Q29" s="106">
        <f t="shared" si="3"/>
        <v>43000</v>
      </c>
      <c r="R29" s="106">
        <f t="shared" si="4"/>
        <v>0</v>
      </c>
    </row>
    <row r="30" spans="1:18" s="98" customFormat="1" ht="12">
      <c r="A30" s="105"/>
      <c r="B30" s="97"/>
      <c r="C30" s="103">
        <v>15</v>
      </c>
      <c r="D30" s="107" t="s">
        <v>16</v>
      </c>
      <c r="E30" s="104" t="s">
        <v>17</v>
      </c>
      <c r="M30" s="106">
        <f t="shared" si="3"/>
        <v>3820923</v>
      </c>
      <c r="N30" s="106">
        <f t="shared" si="3"/>
        <v>823541</v>
      </c>
      <c r="O30" s="106">
        <f t="shared" si="3"/>
        <v>2767677</v>
      </c>
      <c r="P30" s="106">
        <f t="shared" si="3"/>
        <v>228743</v>
      </c>
      <c r="Q30" s="106">
        <f t="shared" si="3"/>
        <v>-20810</v>
      </c>
      <c r="R30" s="106">
        <f>L8-L7</f>
        <v>962</v>
      </c>
    </row>
    <row r="31" spans="1:18" s="98" customFormat="1" ht="12">
      <c r="A31" s="105"/>
      <c r="B31" s="97"/>
      <c r="C31" s="103">
        <v>20</v>
      </c>
      <c r="D31" s="107" t="s">
        <v>16</v>
      </c>
      <c r="E31" s="104" t="s">
        <v>18</v>
      </c>
      <c r="M31" s="106">
        <f t="shared" si="3"/>
        <v>-1076967</v>
      </c>
      <c r="N31" s="106">
        <f t="shared" si="3"/>
        <v>108378</v>
      </c>
      <c r="O31" s="106">
        <f t="shared" si="3"/>
        <v>-1430796</v>
      </c>
      <c r="P31" s="106">
        <f t="shared" si="3"/>
        <v>246413</v>
      </c>
      <c r="Q31" s="106">
        <f t="shared" si="3"/>
        <v>-31051</v>
      </c>
      <c r="R31" s="106">
        <f t="shared" si="4"/>
        <v>-962</v>
      </c>
    </row>
    <row r="32" spans="1:18" s="98" customFormat="1" ht="12">
      <c r="A32" s="105"/>
      <c r="B32" s="97"/>
      <c r="C32" s="103">
        <v>25</v>
      </c>
      <c r="D32" s="107" t="s">
        <v>5</v>
      </c>
      <c r="E32" s="104"/>
      <c r="M32" s="106">
        <f t="shared" si="3"/>
        <v>12116470</v>
      </c>
      <c r="N32" s="106">
        <f t="shared" si="3"/>
        <v>3309326</v>
      </c>
      <c r="O32" s="106">
        <f t="shared" si="3"/>
        <v>8347409</v>
      </c>
      <c r="P32" s="106">
        <f t="shared" si="3"/>
        <v>455065</v>
      </c>
      <c r="Q32" s="106">
        <f t="shared" si="3"/>
        <v>196862</v>
      </c>
      <c r="R32" s="106">
        <f t="shared" si="4"/>
        <v>4670</v>
      </c>
    </row>
    <row r="33" spans="1:18" s="98" customFormat="1" ht="12">
      <c r="A33" s="105"/>
      <c r="B33" s="97"/>
      <c r="C33" s="103">
        <v>30</v>
      </c>
      <c r="D33" s="107" t="s">
        <v>5</v>
      </c>
      <c r="E33" s="104"/>
      <c r="M33" s="106">
        <f t="shared" si="3"/>
        <v>5962020</v>
      </c>
      <c r="N33" s="106">
        <f t="shared" si="3"/>
        <v>336485</v>
      </c>
      <c r="O33" s="106">
        <f t="shared" si="3"/>
        <v>4998303</v>
      </c>
      <c r="P33" s="106">
        <f t="shared" si="3"/>
        <v>631019</v>
      </c>
      <c r="Q33" s="106">
        <f t="shared" si="3"/>
        <v>318165</v>
      </c>
      <c r="R33" s="106">
        <f t="shared" si="4"/>
        <v>-3787</v>
      </c>
    </row>
    <row r="34" spans="1:18" s="98" customFormat="1" ht="12">
      <c r="A34" s="105"/>
      <c r="B34" s="97"/>
      <c r="C34" s="103">
        <v>35</v>
      </c>
      <c r="D34" s="107" t="s">
        <v>5</v>
      </c>
      <c r="E34" s="104"/>
      <c r="M34" s="106">
        <f t="shared" si="3"/>
        <v>4225029</v>
      </c>
      <c r="N34" s="106">
        <f t="shared" si="3"/>
        <v>-1688738</v>
      </c>
      <c r="O34" s="106">
        <f t="shared" si="3"/>
        <v>5302740</v>
      </c>
      <c r="P34" s="106">
        <f t="shared" si="3"/>
        <v>611781</v>
      </c>
      <c r="Q34" s="106">
        <f t="shared" si="3"/>
        <v>254053</v>
      </c>
      <c r="R34" s="106">
        <f t="shared" si="4"/>
        <v>-754</v>
      </c>
    </row>
    <row r="35" spans="1:18" s="98" customFormat="1" ht="12">
      <c r="A35" s="105"/>
      <c r="B35" s="97"/>
      <c r="C35" s="103">
        <v>40</v>
      </c>
      <c r="D35" s="107" t="s">
        <v>5</v>
      </c>
      <c r="E35" s="104"/>
      <c r="M35" s="106">
        <f t="shared" si="3"/>
        <v>4907514</v>
      </c>
      <c r="N35" s="106">
        <f t="shared" si="3"/>
        <v>-2904929</v>
      </c>
      <c r="O35" s="106">
        <f t="shared" si="3"/>
        <v>6974887</v>
      </c>
      <c r="P35" s="106">
        <f t="shared" si="3"/>
        <v>837634</v>
      </c>
      <c r="Q35" s="106">
        <f t="shared" si="3"/>
        <v>251867</v>
      </c>
      <c r="R35" s="106">
        <f t="shared" si="4"/>
        <v>-78</v>
      </c>
    </row>
    <row r="36" spans="1:18" s="98" customFormat="1" ht="12">
      <c r="A36" s="105"/>
      <c r="B36" s="97"/>
      <c r="C36" s="103">
        <v>45</v>
      </c>
      <c r="D36" s="107" t="s">
        <v>5</v>
      </c>
      <c r="E36" s="104"/>
      <c r="M36" s="106">
        <f t="shared" si="3"/>
        <v>5456034</v>
      </c>
      <c r="N36" s="106">
        <f t="shared" si="3"/>
        <v>-376451</v>
      </c>
      <c r="O36" s="106">
        <f t="shared" si="3"/>
        <v>4674858</v>
      </c>
      <c r="P36" s="106">
        <f t="shared" si="3"/>
        <v>1157678</v>
      </c>
      <c r="Q36" s="106">
        <f t="shared" si="3"/>
        <v>343770</v>
      </c>
      <c r="R36" s="106">
        <f t="shared" si="4"/>
        <v>-51</v>
      </c>
    </row>
    <row r="37" spans="1:18" s="98" customFormat="1" ht="12">
      <c r="A37" s="105"/>
      <c r="B37" s="97"/>
      <c r="C37" s="103">
        <v>50</v>
      </c>
      <c r="D37" s="107" t="s">
        <v>5</v>
      </c>
      <c r="E37" s="104"/>
      <c r="M37" s="106">
        <f t="shared" si="3"/>
        <v>7274472</v>
      </c>
      <c r="N37" s="106">
        <f t="shared" si="3"/>
        <v>2067913</v>
      </c>
      <c r="O37" s="106">
        <f t="shared" si="3"/>
        <v>3688217</v>
      </c>
      <c r="P37" s="106">
        <f t="shared" si="3"/>
        <v>1472137</v>
      </c>
      <c r="Q37" s="106">
        <f t="shared" si="3"/>
        <v>603210</v>
      </c>
      <c r="R37" s="106">
        <f t="shared" si="4"/>
        <v>46205</v>
      </c>
    </row>
    <row r="38" spans="1:18" s="98" customFormat="1" ht="12">
      <c r="A38" s="105"/>
      <c r="B38" s="97"/>
      <c r="C38" s="103">
        <v>55</v>
      </c>
      <c r="D38" s="107" t="s">
        <v>5</v>
      </c>
      <c r="E38" s="104"/>
      <c r="M38" s="106">
        <f t="shared" si="3"/>
        <v>5120753</v>
      </c>
      <c r="N38" s="106">
        <f t="shared" si="3"/>
        <v>286386</v>
      </c>
      <c r="O38" s="106">
        <f t="shared" si="3"/>
        <v>3027282</v>
      </c>
      <c r="P38" s="106">
        <f t="shared" si="3"/>
        <v>1781927</v>
      </c>
      <c r="Q38" s="106">
        <f t="shared" si="3"/>
        <v>819188</v>
      </c>
      <c r="R38" s="106">
        <f t="shared" si="4"/>
        <v>25158</v>
      </c>
    </row>
    <row r="39" spans="1:18" s="98" customFormat="1" ht="12">
      <c r="A39" s="105"/>
      <c r="B39" s="97"/>
      <c r="C39" s="103">
        <v>60</v>
      </c>
      <c r="D39" s="107" t="s">
        <v>5</v>
      </c>
      <c r="E39" s="104"/>
      <c r="M39" s="106">
        <f t="shared" si="3"/>
        <v>3988527</v>
      </c>
      <c r="N39" s="106">
        <f t="shared" si="3"/>
        <v>-1473860</v>
      </c>
      <c r="O39" s="106">
        <f t="shared" si="3"/>
        <v>3671417</v>
      </c>
      <c r="P39" s="106">
        <f t="shared" si="3"/>
        <v>1820987</v>
      </c>
      <c r="Q39" s="106">
        <f t="shared" si="3"/>
        <v>1051829</v>
      </c>
      <c r="R39" s="106">
        <f t="shared" si="4"/>
        <v>-30017</v>
      </c>
    </row>
    <row r="40" spans="1:18" s="98" customFormat="1" ht="12">
      <c r="A40" s="105"/>
      <c r="B40" s="102" t="s">
        <v>7</v>
      </c>
      <c r="C40" s="103" t="s">
        <v>19</v>
      </c>
      <c r="D40" s="108" t="s">
        <v>16</v>
      </c>
      <c r="E40" s="104"/>
      <c r="M40" s="106">
        <f t="shared" si="3"/>
        <v>2562244</v>
      </c>
      <c r="N40" s="106">
        <f t="shared" si="3"/>
        <v>-3546979</v>
      </c>
      <c r="O40" s="106">
        <f t="shared" si="3"/>
        <v>3397960</v>
      </c>
      <c r="P40" s="106">
        <f t="shared" si="3"/>
        <v>2426252</v>
      </c>
      <c r="Q40" s="106">
        <f t="shared" si="3"/>
        <v>1261958</v>
      </c>
      <c r="R40" s="106">
        <f t="shared" si="4"/>
        <v>285011</v>
      </c>
    </row>
    <row r="41" spans="1:18" s="98" customFormat="1" ht="12">
      <c r="A41" s="105"/>
      <c r="B41" s="97"/>
      <c r="C41" s="103" t="s">
        <v>21</v>
      </c>
      <c r="D41" s="97" t="s">
        <v>5</v>
      </c>
      <c r="E41" s="104"/>
      <c r="M41" s="106">
        <f t="shared" si="3"/>
        <v>1959079</v>
      </c>
      <c r="N41" s="106">
        <f t="shared" si="3"/>
        <v>-2472509</v>
      </c>
      <c r="O41" s="106">
        <f t="shared" si="3"/>
        <v>1260745</v>
      </c>
      <c r="P41" s="106">
        <f t="shared" si="3"/>
        <v>3366227</v>
      </c>
      <c r="Q41" s="106">
        <f t="shared" si="3"/>
        <v>1196092</v>
      </c>
      <c r="R41" s="106">
        <f t="shared" si="4"/>
        <v>-195384</v>
      </c>
    </row>
    <row r="42" spans="1:18" s="98" customFormat="1" ht="12">
      <c r="A42" s="105"/>
      <c r="B42" s="97"/>
      <c r="C42" s="103" t="s">
        <v>11</v>
      </c>
      <c r="D42" s="97" t="s">
        <v>5</v>
      </c>
      <c r="E42" s="104"/>
      <c r="M42" s="106">
        <f t="shared" si="3"/>
        <v>1355597</v>
      </c>
      <c r="N42" s="106">
        <f t="shared" si="3"/>
        <v>-1541231</v>
      </c>
      <c r="O42" s="106">
        <f t="shared" si="3"/>
        <v>-945090</v>
      </c>
      <c r="P42" s="106">
        <f t="shared" si="3"/>
        <v>3744330</v>
      </c>
      <c r="Q42" s="106">
        <f t="shared" si="3"/>
        <v>1829060</v>
      </c>
      <c r="R42" s="106">
        <f t="shared" si="4"/>
        <v>97588</v>
      </c>
    </row>
    <row r="43" spans="1:18" s="98" customFormat="1" ht="12">
      <c r="A43" s="105"/>
      <c r="B43" s="97"/>
      <c r="C43" s="103" t="s">
        <v>12</v>
      </c>
      <c r="D43" s="97" t="s">
        <v>5</v>
      </c>
      <c r="E43" s="104"/>
      <c r="M43" s="106">
        <f t="shared" si="3"/>
        <v>842151</v>
      </c>
      <c r="N43" s="106">
        <f t="shared" si="3"/>
        <v>-951265</v>
      </c>
      <c r="O43" s="106">
        <f t="shared" si="3"/>
        <v>-2127217</v>
      </c>
      <c r="P43" s="106">
        <f t="shared" si="3"/>
        <v>3666853</v>
      </c>
      <c r="Q43" s="106">
        <f t="shared" si="3"/>
        <v>2603261</v>
      </c>
      <c r="R43" s="106">
        <f t="shared" si="4"/>
        <v>253780</v>
      </c>
    </row>
    <row r="44" spans="1:18" s="98" customFormat="1" ht="12">
      <c r="A44" s="105"/>
      <c r="B44" s="97"/>
      <c r="C44" s="103" t="s">
        <v>22</v>
      </c>
      <c r="D44" s="97" t="s">
        <v>5</v>
      </c>
      <c r="E44" s="104"/>
      <c r="M44" s="106">
        <f t="shared" si="3"/>
        <v>288006</v>
      </c>
      <c r="N44" s="106">
        <f t="shared" si="3"/>
        <v>-723634</v>
      </c>
      <c r="O44" s="106">
        <f t="shared" si="3"/>
        <v>-3362214</v>
      </c>
      <c r="P44" s="106">
        <f t="shared" si="3"/>
        <v>3621395</v>
      </c>
      <c r="Q44" s="106">
        <f t="shared" si="3"/>
        <v>2557702</v>
      </c>
      <c r="R44" s="106">
        <f t="shared" si="4"/>
        <v>752459</v>
      </c>
    </row>
    <row r="45" spans="1:17" s="98" customFormat="1" ht="12">
      <c r="A45" s="105"/>
      <c r="M45" s="109"/>
      <c r="N45" s="109"/>
      <c r="O45" s="109"/>
      <c r="P45" s="109"/>
      <c r="Q45" s="109"/>
    </row>
    <row r="46" spans="1:13" s="98" customFormat="1" ht="12">
      <c r="A46" s="105"/>
      <c r="B46" s="105"/>
      <c r="C46" s="105"/>
      <c r="D46" s="105"/>
      <c r="E46" s="105"/>
      <c r="M46" s="98" t="s">
        <v>36</v>
      </c>
    </row>
    <row r="47" spans="1:18" s="98" customFormat="1" ht="24">
      <c r="A47" s="105"/>
      <c r="M47" s="99" t="s">
        <v>27</v>
      </c>
      <c r="N47" s="99" t="s">
        <v>28</v>
      </c>
      <c r="O47" s="99" t="s">
        <v>29</v>
      </c>
      <c r="P47" s="99" t="s">
        <v>0</v>
      </c>
      <c r="Q47" s="100" t="s">
        <v>30</v>
      </c>
      <c r="R47" s="101" t="s">
        <v>32</v>
      </c>
    </row>
    <row r="48" spans="1:18" s="98" customFormat="1" ht="12">
      <c r="A48" s="105"/>
      <c r="B48" s="102" t="s">
        <v>4</v>
      </c>
      <c r="C48" s="103" t="s">
        <v>14</v>
      </c>
      <c r="D48" s="97" t="s">
        <v>5</v>
      </c>
      <c r="E48" s="104"/>
      <c r="M48" s="99"/>
      <c r="N48" s="99"/>
      <c r="O48" s="99"/>
      <c r="P48" s="99"/>
      <c r="Q48" s="100"/>
      <c r="R48" s="101"/>
    </row>
    <row r="49" spans="1:18" s="98" customFormat="1" ht="12">
      <c r="A49" s="105"/>
      <c r="B49" s="97"/>
      <c r="C49" s="103" t="s">
        <v>10</v>
      </c>
      <c r="D49" s="97" t="s">
        <v>5</v>
      </c>
      <c r="E49" s="104"/>
      <c r="M49" s="98">
        <f aca="true" t="shared" si="5" ref="M49:Q64">M27/F4*100</f>
        <v>6.743322241551046</v>
      </c>
      <c r="N49" s="98">
        <f t="shared" si="5"/>
        <v>7.3855215578294136</v>
      </c>
      <c r="O49" s="98">
        <f t="shared" si="5"/>
        <v>6.70506305762265</v>
      </c>
      <c r="P49" s="98">
        <f t="shared" si="5"/>
        <v>2.7098725893771443</v>
      </c>
      <c r="Q49" s="98">
        <f t="shared" si="5"/>
        <v>10.289797473644532</v>
      </c>
      <c r="R49" s="98" t="e">
        <f aca="true" t="shared" si="6" ref="R49:R66">R27/L4*100</f>
        <v>#DIV/0!</v>
      </c>
    </row>
    <row r="50" spans="1:18" s="98" customFormat="1" ht="12">
      <c r="A50" s="105"/>
      <c r="B50" s="102" t="s">
        <v>6</v>
      </c>
      <c r="C50" s="103" t="s">
        <v>15</v>
      </c>
      <c r="D50" s="97" t="s">
        <v>5</v>
      </c>
      <c r="E50" s="104"/>
      <c r="M50" s="98">
        <f t="shared" si="5"/>
        <v>7.889912523300955</v>
      </c>
      <c r="N50" s="98">
        <f t="shared" si="5"/>
        <v>7.54979293282786</v>
      </c>
      <c r="O50" s="98">
        <f t="shared" si="5"/>
        <v>8.666290485142527</v>
      </c>
      <c r="P50" s="98">
        <f t="shared" si="5"/>
        <v>1.4171170875946646</v>
      </c>
      <c r="Q50" s="98">
        <f t="shared" si="5"/>
        <v>9.151339309485687</v>
      </c>
      <c r="R50" s="98" t="e">
        <f t="shared" si="6"/>
        <v>#DIV/0!</v>
      </c>
    </row>
    <row r="51" spans="1:18" s="98" customFormat="1" ht="12">
      <c r="A51" s="105"/>
      <c r="B51" s="97"/>
      <c r="C51" s="103">
        <v>10</v>
      </c>
      <c r="D51" s="107" t="s">
        <v>5</v>
      </c>
      <c r="E51" s="104"/>
      <c r="M51" s="98">
        <f t="shared" si="5"/>
        <v>7.454061485332701</v>
      </c>
      <c r="N51" s="98">
        <f t="shared" si="5"/>
        <v>8.337418490355827</v>
      </c>
      <c r="O51" s="98">
        <f t="shared" si="5"/>
        <v>7.081139893508759</v>
      </c>
      <c r="P51" s="98">
        <f t="shared" si="5"/>
        <v>5.257525192770593</v>
      </c>
      <c r="Q51" s="98">
        <f t="shared" si="5"/>
        <v>4.8783586932351914</v>
      </c>
      <c r="R51" s="98" t="e">
        <f t="shared" si="6"/>
        <v>#DIV/0!</v>
      </c>
    </row>
    <row r="52" spans="1:18" s="98" customFormat="1" ht="12">
      <c r="A52" s="105"/>
      <c r="B52" s="97"/>
      <c r="C52" s="103">
        <v>15</v>
      </c>
      <c r="D52" s="107" t="s">
        <v>16</v>
      </c>
      <c r="E52" s="104" t="s">
        <v>17</v>
      </c>
      <c r="M52" s="98">
        <f t="shared" si="5"/>
        <v>5.5172478621785945</v>
      </c>
      <c r="N52" s="98">
        <f t="shared" si="5"/>
        <v>3.2238622671756265</v>
      </c>
      <c r="O52" s="98">
        <f t="shared" si="5"/>
        <v>6.836467483393818</v>
      </c>
      <c r="P52" s="98">
        <f t="shared" si="5"/>
        <v>7.092896374806626</v>
      </c>
      <c r="Q52" s="98">
        <f t="shared" si="5"/>
        <v>-2.251082813020583</v>
      </c>
      <c r="R52" s="98" t="e">
        <f t="shared" si="6"/>
        <v>#DIV/0!</v>
      </c>
    </row>
    <row r="53" spans="1:18" s="98" customFormat="1" ht="12">
      <c r="A53" s="105"/>
      <c r="B53" s="97"/>
      <c r="C53" s="103">
        <v>20</v>
      </c>
      <c r="D53" s="107" t="s">
        <v>16</v>
      </c>
      <c r="E53" s="104" t="s">
        <v>18</v>
      </c>
      <c r="M53" s="98">
        <f t="shared" si="5"/>
        <v>-1.4737816676223279</v>
      </c>
      <c r="N53" s="98">
        <f t="shared" si="5"/>
        <v>0.4110098985509643</v>
      </c>
      <c r="O53" s="98">
        <f t="shared" si="5"/>
        <v>-3.3080688922763475</v>
      </c>
      <c r="P53" s="98">
        <f t="shared" si="5"/>
        <v>7.134749900251962</v>
      </c>
      <c r="Q53" s="98">
        <f t="shared" si="5"/>
        <v>-3.4362363523284865</v>
      </c>
      <c r="R53" s="98">
        <f t="shared" si="6"/>
        <v>-100</v>
      </c>
    </row>
    <row r="54" spans="1:18" s="98" customFormat="1" ht="12">
      <c r="A54" s="105"/>
      <c r="B54" s="97"/>
      <c r="C54" s="103">
        <v>25</v>
      </c>
      <c r="D54" s="107" t="s">
        <v>5</v>
      </c>
      <c r="E54" s="104"/>
      <c r="M54" s="98">
        <f t="shared" si="5"/>
        <v>16.82887371589674</v>
      </c>
      <c r="N54" s="98">
        <f t="shared" si="5"/>
        <v>12.498830120504953</v>
      </c>
      <c r="O54" s="98">
        <f t="shared" si="5"/>
        <v>19.959896609597358</v>
      </c>
      <c r="P54" s="98">
        <f t="shared" si="5"/>
        <v>12.29867179803871</v>
      </c>
      <c r="Q54" s="98">
        <f t="shared" si="5"/>
        <v>22.560833754496706</v>
      </c>
      <c r="R54" s="98" t="e">
        <f t="shared" si="6"/>
        <v>#DIV/0!</v>
      </c>
    </row>
    <row r="55" spans="1:18" s="98" customFormat="1" ht="12">
      <c r="A55" s="105"/>
      <c r="B55" s="97"/>
      <c r="C55" s="103">
        <v>30</v>
      </c>
      <c r="D55" s="107" t="s">
        <v>5</v>
      </c>
      <c r="E55" s="104"/>
      <c r="M55" s="98">
        <f t="shared" si="5"/>
        <v>7.087975027966022</v>
      </c>
      <c r="N55" s="98">
        <f t="shared" si="5"/>
        <v>1.1296593896572706</v>
      </c>
      <c r="O55" s="98">
        <f t="shared" si="5"/>
        <v>9.963067922237448</v>
      </c>
      <c r="P55" s="98">
        <f t="shared" si="5"/>
        <v>15.186321651528937</v>
      </c>
      <c r="Q55" s="98">
        <f t="shared" si="5"/>
        <v>29.750478051699712</v>
      </c>
      <c r="R55" s="98">
        <f t="shared" si="6"/>
        <v>-81.09207708779444</v>
      </c>
    </row>
    <row r="56" spans="1:18" s="98" customFormat="1" ht="12">
      <c r="A56" s="105"/>
      <c r="B56" s="97"/>
      <c r="C56" s="103">
        <v>35</v>
      </c>
      <c r="D56" s="107" t="s">
        <v>5</v>
      </c>
      <c r="E56" s="104"/>
      <c r="M56" s="98">
        <f t="shared" si="5"/>
        <v>4.690484855588567</v>
      </c>
      <c r="N56" s="98">
        <f t="shared" si="5"/>
        <v>-5.606160655796153</v>
      </c>
      <c r="O56" s="98">
        <f t="shared" si="5"/>
        <v>9.61222652504599</v>
      </c>
      <c r="P56" s="98">
        <f t="shared" si="5"/>
        <v>12.782188956205124</v>
      </c>
      <c r="Q56" s="98">
        <f t="shared" si="5"/>
        <v>18.308674627597092</v>
      </c>
      <c r="R56" s="98">
        <f t="shared" si="6"/>
        <v>-85.3907134767837</v>
      </c>
    </row>
    <row r="57" spans="1:18" s="98" customFormat="1" ht="12">
      <c r="A57" s="105"/>
      <c r="B57" s="97"/>
      <c r="C57" s="103">
        <v>40</v>
      </c>
      <c r="D57" s="107" t="s">
        <v>5</v>
      </c>
      <c r="E57" s="104"/>
      <c r="M57" s="98">
        <f t="shared" si="5"/>
        <v>5.2040610160018135</v>
      </c>
      <c r="N57" s="98">
        <f t="shared" si="5"/>
        <v>-10.216335218495471</v>
      </c>
      <c r="O57" s="98">
        <f t="shared" si="5"/>
        <v>11.534581442120558</v>
      </c>
      <c r="P57" s="98">
        <f t="shared" si="5"/>
        <v>15.51754545218767</v>
      </c>
      <c r="Q57" s="98">
        <f t="shared" si="5"/>
        <v>15.342186551076562</v>
      </c>
      <c r="R57" s="98">
        <f t="shared" si="6"/>
        <v>-60.46511627906976</v>
      </c>
    </row>
    <row r="58" spans="1:18" s="98" customFormat="1" ht="12">
      <c r="A58" s="105"/>
      <c r="B58" s="97"/>
      <c r="C58" s="103">
        <v>45</v>
      </c>
      <c r="D58" s="107" t="s">
        <v>5</v>
      </c>
      <c r="E58" s="104"/>
      <c r="M58" s="98">
        <f t="shared" si="5"/>
        <v>5.499527729991241</v>
      </c>
      <c r="N58" s="98">
        <f t="shared" si="5"/>
        <v>-1.4745881485653896</v>
      </c>
      <c r="O58" s="98">
        <f t="shared" si="5"/>
        <v>6.931441234078959</v>
      </c>
      <c r="P58" s="98">
        <f t="shared" si="5"/>
        <v>18.56558151290314</v>
      </c>
      <c r="Q58" s="98">
        <f t="shared" si="5"/>
        <v>18.15498038055906</v>
      </c>
      <c r="R58" s="98">
        <f t="shared" si="6"/>
        <v>-100</v>
      </c>
    </row>
    <row r="59" spans="1:18" s="98" customFormat="1" ht="12">
      <c r="A59" s="105"/>
      <c r="B59" s="97"/>
      <c r="C59" s="103">
        <v>50</v>
      </c>
      <c r="D59" s="107" t="s">
        <v>5</v>
      </c>
      <c r="E59" s="104"/>
      <c r="M59" s="98">
        <f t="shared" si="5"/>
        <v>6.9502318015608076</v>
      </c>
      <c r="N59" s="98">
        <f t="shared" si="5"/>
        <v>8.221409650202071</v>
      </c>
      <c r="O59" s="98">
        <f t="shared" si="5"/>
        <v>5.114064096751068</v>
      </c>
      <c r="P59" s="98">
        <f t="shared" si="5"/>
        <v>19.911793014532634</v>
      </c>
      <c r="Q59" s="98">
        <f t="shared" si="5"/>
        <v>26.96151611317213</v>
      </c>
      <c r="R59" s="98" t="e">
        <f t="shared" si="6"/>
        <v>#DIV/0!</v>
      </c>
    </row>
    <row r="60" spans="1:18" s="98" customFormat="1" ht="12">
      <c r="A60" s="105"/>
      <c r="B60" s="97"/>
      <c r="C60" s="103">
        <v>55</v>
      </c>
      <c r="D60" s="107" t="s">
        <v>5</v>
      </c>
      <c r="E60" s="104"/>
      <c r="M60" s="98">
        <f t="shared" si="5"/>
        <v>4.574566134716009</v>
      </c>
      <c r="N60" s="98">
        <f t="shared" si="5"/>
        <v>1.052089344385514</v>
      </c>
      <c r="O60" s="98">
        <f t="shared" si="5"/>
        <v>3.9933902422638177</v>
      </c>
      <c r="P60" s="98">
        <f t="shared" si="5"/>
        <v>20.099726702452863</v>
      </c>
      <c r="Q60" s="98">
        <f t="shared" si="5"/>
        <v>28.839468968600706</v>
      </c>
      <c r="R60" s="98">
        <f t="shared" si="6"/>
        <v>54.448652743209614</v>
      </c>
    </row>
    <row r="61" spans="1:18" s="98" customFormat="1" ht="12">
      <c r="A61" s="105"/>
      <c r="B61" s="97"/>
      <c r="C61" s="103">
        <v>60</v>
      </c>
      <c r="D61" s="107" t="s">
        <v>5</v>
      </c>
      <c r="E61" s="104"/>
      <c r="M61" s="98">
        <f t="shared" si="5"/>
        <v>3.4072386018581384</v>
      </c>
      <c r="N61" s="98">
        <f t="shared" si="5"/>
        <v>-5.358111828526462</v>
      </c>
      <c r="O61" s="98">
        <f t="shared" si="5"/>
        <v>4.657113813694924</v>
      </c>
      <c r="P61" s="98">
        <f t="shared" si="5"/>
        <v>17.102715453489107</v>
      </c>
      <c r="Q61" s="98">
        <f t="shared" si="5"/>
        <v>28.7408687820689</v>
      </c>
      <c r="R61" s="98">
        <f t="shared" si="6"/>
        <v>-42.06241329540518</v>
      </c>
    </row>
    <row r="62" spans="1:18" s="98" customFormat="1" ht="12">
      <c r="A62" s="105"/>
      <c r="B62" s="102" t="s">
        <v>7</v>
      </c>
      <c r="C62" s="103" t="s">
        <v>19</v>
      </c>
      <c r="D62" s="108" t="s">
        <v>16</v>
      </c>
      <c r="E62" s="104"/>
      <c r="M62" s="98">
        <f t="shared" si="5"/>
        <v>2.116701195267966</v>
      </c>
      <c r="N62" s="98">
        <f t="shared" si="5"/>
        <v>-13.624819643887282</v>
      </c>
      <c r="O62" s="98">
        <f t="shared" si="5"/>
        <v>4.118439072370189</v>
      </c>
      <c r="P62" s="98">
        <f t="shared" si="5"/>
        <v>19.45929783933599</v>
      </c>
      <c r="Q62" s="98">
        <f t="shared" si="5"/>
        <v>26.784479851224454</v>
      </c>
      <c r="R62" s="98">
        <f t="shared" si="6"/>
        <v>689.3314951869588</v>
      </c>
    </row>
    <row r="63" spans="1:18" s="98" customFormat="1" ht="12">
      <c r="A63" s="105"/>
      <c r="B63" s="97"/>
      <c r="C63" s="103" t="s">
        <v>21</v>
      </c>
      <c r="D63" s="97" t="s">
        <v>5</v>
      </c>
      <c r="E63" s="104"/>
      <c r="M63" s="98">
        <f t="shared" si="5"/>
        <v>1.5848721823004877</v>
      </c>
      <c r="N63" s="98">
        <f t="shared" si="5"/>
        <v>-10.995653830771788</v>
      </c>
      <c r="O63" s="98">
        <f t="shared" si="5"/>
        <v>1.467621242583696</v>
      </c>
      <c r="P63" s="98">
        <f t="shared" si="5"/>
        <v>22.600325822890788</v>
      </c>
      <c r="Q63" s="98">
        <f t="shared" si="5"/>
        <v>20.02335320169047</v>
      </c>
      <c r="R63" s="98">
        <f t="shared" si="6"/>
        <v>-59.86818116357241</v>
      </c>
    </row>
    <row r="64" spans="1:18" s="98" customFormat="1" ht="12">
      <c r="A64" s="105"/>
      <c r="B64" s="97"/>
      <c r="C64" s="103" t="s">
        <v>11</v>
      </c>
      <c r="D64" s="97" t="s">
        <v>5</v>
      </c>
      <c r="E64" s="104"/>
      <c r="M64" s="98">
        <f t="shared" si="5"/>
        <v>1.0795527150595852</v>
      </c>
      <c r="N64" s="98">
        <f t="shared" si="5"/>
        <v>-7.700868353875065</v>
      </c>
      <c r="O64" s="98">
        <f t="shared" si="5"/>
        <v>-1.0842574715520514</v>
      </c>
      <c r="P64" s="98">
        <f t="shared" si="5"/>
        <v>20.504717695621807</v>
      </c>
      <c r="Q64" s="98">
        <f t="shared" si="5"/>
        <v>25.51140743728675</v>
      </c>
      <c r="R64" s="98">
        <f t="shared" si="6"/>
        <v>74.51001351423577</v>
      </c>
    </row>
    <row r="65" spans="1:18" s="98" customFormat="1" ht="12">
      <c r="A65" s="105"/>
      <c r="B65" s="97"/>
      <c r="C65" s="103" t="s">
        <v>12</v>
      </c>
      <c r="D65" s="97" t="s">
        <v>5</v>
      </c>
      <c r="E65" s="104"/>
      <c r="M65" s="98">
        <f aca="true" t="shared" si="7" ref="M65:Q66">M43/F20*100</f>
        <v>0.6634984492480385</v>
      </c>
      <c r="N65" s="98">
        <f t="shared" si="7"/>
        <v>-5.149628103918155</v>
      </c>
      <c r="O65" s="98">
        <f t="shared" si="7"/>
        <v>-2.467207265129678</v>
      </c>
      <c r="P65" s="98">
        <f t="shared" si="7"/>
        <v>16.663611321566876</v>
      </c>
      <c r="Q65" s="98">
        <f t="shared" si="7"/>
        <v>28.929503434797958</v>
      </c>
      <c r="R65" s="98">
        <f t="shared" si="6"/>
        <v>111.03381591785124</v>
      </c>
    </row>
    <row r="66" spans="1:18" s="98" customFormat="1" ht="12">
      <c r="A66" s="105"/>
      <c r="B66" s="97"/>
      <c r="C66" s="103" t="s">
        <v>22</v>
      </c>
      <c r="D66" s="97" t="s">
        <v>5</v>
      </c>
      <c r="E66" s="104"/>
      <c r="M66" s="98">
        <f t="shared" si="7"/>
        <v>0.22541325959927022</v>
      </c>
      <c r="N66" s="98">
        <f t="shared" si="7"/>
        <v>-4.13004015584747</v>
      </c>
      <c r="O66" s="98">
        <f t="shared" si="7"/>
        <v>-3.998236987226934</v>
      </c>
      <c r="P66" s="98">
        <f t="shared" si="7"/>
        <v>14.10639722140908</v>
      </c>
      <c r="Q66" s="98">
        <f t="shared" si="7"/>
        <v>22.045548064635632</v>
      </c>
      <c r="R66" s="98">
        <f t="shared" si="6"/>
        <v>156.00145954832786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P28"/>
  <sheetViews>
    <sheetView showGridLines="0" zoomScale="120" zoomScaleNormal="120" zoomScalePageLayoutView="0" workbookViewId="0" topLeftCell="A1">
      <selection activeCell="F10" sqref="F10:J10"/>
    </sheetView>
  </sheetViews>
  <sheetFormatPr defaultColWidth="9.00390625" defaultRowHeight="15" customHeight="1"/>
  <cols>
    <col min="1" max="1" width="1.00390625" style="66" customWidth="1"/>
    <col min="2" max="2" width="4.625" style="66" customWidth="1"/>
    <col min="3" max="3" width="2.625" style="66" customWidth="1"/>
    <col min="4" max="4" width="3.125" style="66" customWidth="1"/>
    <col min="5" max="5" width="1.75390625" style="66" customWidth="1"/>
    <col min="6" max="10" width="7.25390625" style="66" customWidth="1"/>
    <col min="11" max="11" width="7.00390625" style="66" customWidth="1"/>
    <col min="12" max="14" width="7.125" style="66" customWidth="1"/>
    <col min="15" max="15" width="7.50390625" style="66" bestFit="1" customWidth="1"/>
    <col min="16" max="16" width="9.00390625" style="91" customWidth="1"/>
    <col min="17" max="17" width="1.00390625" style="66" customWidth="1"/>
    <col min="18" max="18" width="3.75390625" style="66" customWidth="1"/>
    <col min="19" max="19" width="5.375" style="66" customWidth="1"/>
    <col min="20" max="20" width="1.00390625" style="66" customWidth="1"/>
    <col min="21" max="28" width="9.375" style="66" customWidth="1"/>
    <col min="29" max="16384" width="9.00390625" style="66" customWidth="1"/>
  </cols>
  <sheetData>
    <row r="1" spans="1:16" ht="25.5" customHeight="1">
      <c r="A1" s="158" t="s">
        <v>296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66"/>
    </row>
    <row r="2" spans="1:16" ht="17.25" customHeight="1">
      <c r="A2" s="160" t="s">
        <v>1</v>
      </c>
      <c r="B2" s="160"/>
      <c r="C2" s="160"/>
      <c r="D2" s="160"/>
      <c r="E2" s="161"/>
      <c r="F2" s="166" t="s">
        <v>297</v>
      </c>
      <c r="G2" s="167"/>
      <c r="H2" s="167"/>
      <c r="I2" s="167"/>
      <c r="J2" s="168"/>
      <c r="K2" s="169" t="s">
        <v>2</v>
      </c>
      <c r="L2" s="169"/>
      <c r="M2" s="169"/>
      <c r="N2" s="169"/>
      <c r="O2" s="169"/>
      <c r="P2" s="66"/>
    </row>
    <row r="3" spans="1:16" ht="8.25" customHeight="1">
      <c r="A3" s="162"/>
      <c r="B3" s="162"/>
      <c r="C3" s="162"/>
      <c r="D3" s="162"/>
      <c r="E3" s="163"/>
      <c r="F3" s="152" t="s">
        <v>298</v>
      </c>
      <c r="G3" s="152" t="s">
        <v>299</v>
      </c>
      <c r="H3" s="152" t="s">
        <v>300</v>
      </c>
      <c r="I3" s="154" t="s">
        <v>0</v>
      </c>
      <c r="J3" s="67"/>
      <c r="K3" s="152" t="s">
        <v>298</v>
      </c>
      <c r="L3" s="152" t="s">
        <v>299</v>
      </c>
      <c r="M3" s="152" t="s">
        <v>300</v>
      </c>
      <c r="N3" s="156" t="s">
        <v>0</v>
      </c>
      <c r="O3" s="67"/>
      <c r="P3" s="66"/>
    </row>
    <row r="4" spans="1:16" ht="24.75" customHeight="1">
      <c r="A4" s="164"/>
      <c r="B4" s="164"/>
      <c r="C4" s="164"/>
      <c r="D4" s="164"/>
      <c r="E4" s="165"/>
      <c r="F4" s="153"/>
      <c r="G4" s="153"/>
      <c r="H4" s="153"/>
      <c r="I4" s="155"/>
      <c r="J4" s="68" t="s">
        <v>3</v>
      </c>
      <c r="K4" s="153"/>
      <c r="L4" s="153"/>
      <c r="M4" s="153"/>
      <c r="N4" s="157"/>
      <c r="O4" s="69" t="s">
        <v>3</v>
      </c>
      <c r="P4" s="66"/>
    </row>
    <row r="5" spans="2:16" ht="20.25" customHeight="1">
      <c r="B5" s="70" t="s">
        <v>4</v>
      </c>
      <c r="C5" s="71">
        <v>9</v>
      </c>
      <c r="D5" s="66" t="s">
        <v>5</v>
      </c>
      <c r="E5" s="72"/>
      <c r="F5" s="73">
        <v>55963.053</v>
      </c>
      <c r="G5" s="74">
        <v>20416.202</v>
      </c>
      <c r="H5" s="74">
        <v>32605.495</v>
      </c>
      <c r="I5" s="74">
        <v>2941.356</v>
      </c>
      <c r="J5" s="74">
        <v>732.201</v>
      </c>
      <c r="K5" s="75">
        <v>100</v>
      </c>
      <c r="L5" s="75">
        <v>36.481572940632816</v>
      </c>
      <c r="M5" s="75">
        <v>58.262537964109995</v>
      </c>
      <c r="N5" s="76">
        <v>5.255889095257187</v>
      </c>
      <c r="O5" s="76">
        <v>1.3083650028886022</v>
      </c>
      <c r="P5" s="66"/>
    </row>
    <row r="6" spans="3:16" ht="15" customHeight="1">
      <c r="C6" s="71">
        <v>14</v>
      </c>
      <c r="D6" s="66" t="s">
        <v>5</v>
      </c>
      <c r="E6" s="72"/>
      <c r="F6" s="73">
        <v>59736.822</v>
      </c>
      <c r="G6" s="74">
        <v>21924.045</v>
      </c>
      <c r="H6" s="74">
        <v>34791.714</v>
      </c>
      <c r="I6" s="74">
        <v>3021.063</v>
      </c>
      <c r="J6" s="74">
        <v>807.543</v>
      </c>
      <c r="K6" s="75">
        <v>100</v>
      </c>
      <c r="L6" s="75">
        <v>36.701056845642036</v>
      </c>
      <c r="M6" s="75">
        <v>58.24165537296242</v>
      </c>
      <c r="N6" s="76">
        <v>5.0572877813955355</v>
      </c>
      <c r="O6" s="76">
        <v>1.351834551894977</v>
      </c>
      <c r="P6" s="66"/>
    </row>
    <row r="7" spans="2:16" ht="21" customHeight="1">
      <c r="B7" s="70" t="s">
        <v>6</v>
      </c>
      <c r="C7" s="71">
        <v>5</v>
      </c>
      <c r="D7" s="66" t="s">
        <v>5</v>
      </c>
      <c r="E7" s="72"/>
      <c r="F7" s="73">
        <v>64450.005</v>
      </c>
      <c r="G7" s="74">
        <v>23579.265</v>
      </c>
      <c r="H7" s="74">
        <v>37806.865</v>
      </c>
      <c r="I7" s="74">
        <v>3063.875</v>
      </c>
      <c r="J7" s="74">
        <v>881.444</v>
      </c>
      <c r="K7" s="75">
        <v>100</v>
      </c>
      <c r="L7" s="75">
        <v>36.585357906488916</v>
      </c>
      <c r="M7" s="75">
        <v>58.66076348636435</v>
      </c>
      <c r="N7" s="76">
        <v>4.753878607146734</v>
      </c>
      <c r="O7" s="76">
        <v>1.36763992493096</v>
      </c>
      <c r="P7" s="66"/>
    </row>
    <row r="8" spans="3:16" ht="15" customHeight="1">
      <c r="C8" s="77">
        <v>10</v>
      </c>
      <c r="D8" s="78" t="s">
        <v>5</v>
      </c>
      <c r="E8" s="72"/>
      <c r="F8" s="73">
        <v>69254.148</v>
      </c>
      <c r="G8" s="74">
        <v>25545.167</v>
      </c>
      <c r="H8" s="74">
        <v>40484.022</v>
      </c>
      <c r="I8" s="74">
        <v>3224.959</v>
      </c>
      <c r="J8" s="74">
        <v>924.444</v>
      </c>
      <c r="K8" s="75">
        <v>100</v>
      </c>
      <c r="L8" s="75">
        <v>36.88611835929308</v>
      </c>
      <c r="M8" s="75">
        <v>58.45718006667268</v>
      </c>
      <c r="N8" s="76">
        <v>4.656701574034237</v>
      </c>
      <c r="O8" s="76">
        <v>1.334857227613283</v>
      </c>
      <c r="P8" s="66"/>
    </row>
    <row r="9" spans="3:16" ht="15" customHeight="1">
      <c r="C9" s="77">
        <v>15</v>
      </c>
      <c r="D9" s="78" t="s">
        <v>301</v>
      </c>
      <c r="E9" s="72"/>
      <c r="F9" s="73">
        <v>73075.071</v>
      </c>
      <c r="G9" s="74">
        <v>26368.708</v>
      </c>
      <c r="H9" s="74">
        <v>43251.699</v>
      </c>
      <c r="I9" s="74">
        <v>3453.702</v>
      </c>
      <c r="J9" s="74">
        <v>903.634</v>
      </c>
      <c r="K9" s="75">
        <v>100</v>
      </c>
      <c r="L9" s="75">
        <v>36.084409688770606</v>
      </c>
      <c r="M9" s="75">
        <v>59.188035547717774</v>
      </c>
      <c r="N9" s="76">
        <v>4.726238309094493</v>
      </c>
      <c r="O9" s="76">
        <v>1.2365831296968566</v>
      </c>
      <c r="P9" s="66"/>
    </row>
    <row r="10" spans="3:16" ht="15" customHeight="1">
      <c r="C10" s="77">
        <v>20</v>
      </c>
      <c r="D10" s="78" t="s">
        <v>302</v>
      </c>
      <c r="E10" s="72"/>
      <c r="F10" s="73">
        <v>71998.104</v>
      </c>
      <c r="G10" s="74">
        <v>26477.086</v>
      </c>
      <c r="H10" s="74">
        <v>41820.903</v>
      </c>
      <c r="I10" s="74">
        <v>3700.115</v>
      </c>
      <c r="J10" s="74">
        <v>872.583</v>
      </c>
      <c r="K10" s="75">
        <v>100</v>
      </c>
      <c r="L10" s="75">
        <v>36.77469895596139</v>
      </c>
      <c r="M10" s="75">
        <v>58.08611710108366</v>
      </c>
      <c r="N10" s="76">
        <v>5.139183942954941</v>
      </c>
      <c r="O10" s="76">
        <v>1.2119527480890329</v>
      </c>
      <c r="P10" s="66"/>
    </row>
    <row r="11" spans="3:16" ht="15" customHeight="1">
      <c r="C11" s="77">
        <v>25</v>
      </c>
      <c r="D11" s="78" t="s">
        <v>5</v>
      </c>
      <c r="E11" s="72"/>
      <c r="F11" s="73">
        <v>84114.574</v>
      </c>
      <c r="G11" s="74">
        <v>29786.412</v>
      </c>
      <c r="H11" s="74">
        <v>50168.312</v>
      </c>
      <c r="I11" s="74">
        <v>4155.18</v>
      </c>
      <c r="J11" s="79">
        <v>1069.445</v>
      </c>
      <c r="K11" s="75">
        <v>100</v>
      </c>
      <c r="L11" s="75">
        <v>35.41171355156599</v>
      </c>
      <c r="M11" s="75">
        <v>59.64282955293812</v>
      </c>
      <c r="N11" s="76">
        <v>4.93990494441546</v>
      </c>
      <c r="O11" s="80">
        <v>1.2714146302399392</v>
      </c>
      <c r="P11" s="66"/>
    </row>
    <row r="12" spans="3:16" ht="21" customHeight="1">
      <c r="C12" s="77">
        <v>30</v>
      </c>
      <c r="D12" s="78" t="s">
        <v>5</v>
      </c>
      <c r="E12" s="72"/>
      <c r="F12" s="73">
        <v>90076.594</v>
      </c>
      <c r="G12" s="74">
        <v>30122.897</v>
      </c>
      <c r="H12" s="74">
        <v>55166.615</v>
      </c>
      <c r="I12" s="74">
        <v>4786.199</v>
      </c>
      <c r="J12" s="81">
        <v>1387.61</v>
      </c>
      <c r="K12" s="75">
        <v>100</v>
      </c>
      <c r="L12" s="75">
        <v>33.44142541624076</v>
      </c>
      <c r="M12" s="75">
        <v>61.24411742300114</v>
      </c>
      <c r="N12" s="76">
        <v>5.313476883906156</v>
      </c>
      <c r="O12" s="82">
        <v>1.5404778737526421</v>
      </c>
      <c r="P12" s="66"/>
    </row>
    <row r="13" spans="3:16" ht="15" customHeight="1">
      <c r="C13" s="77">
        <v>35</v>
      </c>
      <c r="D13" s="78" t="s">
        <v>5</v>
      </c>
      <c r="E13" s="72"/>
      <c r="F13" s="73">
        <v>94301.623</v>
      </c>
      <c r="G13" s="74">
        <v>28434.159</v>
      </c>
      <c r="H13" s="74">
        <v>60469.355</v>
      </c>
      <c r="I13" s="74">
        <v>5397.98</v>
      </c>
      <c r="J13" s="74">
        <v>1641.663</v>
      </c>
      <c r="K13" s="75">
        <v>100</v>
      </c>
      <c r="L13" s="75">
        <v>30.152353793529084</v>
      </c>
      <c r="M13" s="75">
        <v>64.12334493967299</v>
      </c>
      <c r="N13" s="76">
        <v>5.724164471697374</v>
      </c>
      <c r="O13" s="76">
        <v>1.7408639934012586</v>
      </c>
      <c r="P13" s="66"/>
    </row>
    <row r="14" spans="3:16" ht="15" customHeight="1">
      <c r="C14" s="77">
        <v>40</v>
      </c>
      <c r="D14" s="78" t="s">
        <v>5</v>
      </c>
      <c r="E14" s="72"/>
      <c r="F14" s="73">
        <v>99209.137</v>
      </c>
      <c r="G14" s="74">
        <v>25529.23</v>
      </c>
      <c r="H14" s="74">
        <v>67444.242</v>
      </c>
      <c r="I14" s="74">
        <v>6235.614</v>
      </c>
      <c r="J14" s="74">
        <v>1893.53</v>
      </c>
      <c r="K14" s="75">
        <v>100</v>
      </c>
      <c r="L14" s="75">
        <v>25.732740725282188</v>
      </c>
      <c r="M14" s="75">
        <v>67.9818855797526</v>
      </c>
      <c r="N14" s="76">
        <v>6.285322288409785</v>
      </c>
      <c r="O14" s="76">
        <v>1.9086246058162968</v>
      </c>
      <c r="P14" s="66"/>
    </row>
    <row r="15" spans="3:16" ht="15" customHeight="1">
      <c r="C15" s="77">
        <v>45</v>
      </c>
      <c r="D15" s="78" t="s">
        <v>5</v>
      </c>
      <c r="E15" s="72"/>
      <c r="F15" s="73">
        <v>104665.171</v>
      </c>
      <c r="G15" s="74">
        <v>25152.779</v>
      </c>
      <c r="H15" s="74">
        <v>72119.1</v>
      </c>
      <c r="I15" s="74">
        <v>7393.292</v>
      </c>
      <c r="J15" s="74">
        <v>2237.3</v>
      </c>
      <c r="K15" s="75">
        <v>100</v>
      </c>
      <c r="L15" s="75">
        <v>24.03166092376613</v>
      </c>
      <c r="M15" s="75">
        <v>68.90458335944439</v>
      </c>
      <c r="N15" s="76">
        <v>7.063755716789495</v>
      </c>
      <c r="O15" s="76">
        <v>2.137578316286322</v>
      </c>
      <c r="P15" s="66"/>
    </row>
    <row r="16" spans="3:16" ht="15" customHeight="1">
      <c r="C16" s="77">
        <v>50</v>
      </c>
      <c r="D16" s="78" t="s">
        <v>5</v>
      </c>
      <c r="E16" s="72"/>
      <c r="F16" s="73">
        <v>111939.643</v>
      </c>
      <c r="G16" s="74">
        <v>27220.692</v>
      </c>
      <c r="H16" s="74">
        <v>75807.317</v>
      </c>
      <c r="I16" s="74">
        <v>8865.429</v>
      </c>
      <c r="J16" s="74">
        <v>2840.51</v>
      </c>
      <c r="K16" s="75">
        <v>100</v>
      </c>
      <c r="L16" s="75">
        <v>24.31729391883088</v>
      </c>
      <c r="M16" s="75">
        <v>67.72159975532529</v>
      </c>
      <c r="N16" s="76">
        <v>7.919829617466263</v>
      </c>
      <c r="O16" s="76">
        <v>2.5375371261457396</v>
      </c>
      <c r="P16" s="66"/>
    </row>
    <row r="17" spans="3:16" ht="21" customHeight="1">
      <c r="C17" s="77">
        <v>55</v>
      </c>
      <c r="D17" s="78" t="s">
        <v>5</v>
      </c>
      <c r="E17" s="72"/>
      <c r="F17" s="73">
        <v>117060.396</v>
      </c>
      <c r="G17" s="74">
        <v>27507.078</v>
      </c>
      <c r="H17" s="74">
        <v>78834.599</v>
      </c>
      <c r="I17" s="74">
        <v>10647.356</v>
      </c>
      <c r="J17" s="74">
        <v>3659.698</v>
      </c>
      <c r="K17" s="75">
        <v>100</v>
      </c>
      <c r="L17" s="75">
        <v>23.498193189095314</v>
      </c>
      <c r="M17" s="75">
        <v>67.34523518953414</v>
      </c>
      <c r="N17" s="76">
        <v>9.095609073456407</v>
      </c>
      <c r="O17" s="76">
        <v>3.1263331793273617</v>
      </c>
      <c r="P17" s="66"/>
    </row>
    <row r="18" spans="3:16" ht="15" customHeight="1">
      <c r="C18" s="77">
        <v>60</v>
      </c>
      <c r="D18" s="78" t="s">
        <v>5</v>
      </c>
      <c r="E18" s="72"/>
      <c r="F18" s="73">
        <v>121048.923</v>
      </c>
      <c r="G18" s="74">
        <v>26033.218</v>
      </c>
      <c r="H18" s="74">
        <v>82506.016</v>
      </c>
      <c r="I18" s="74">
        <v>12468.343</v>
      </c>
      <c r="J18" s="74">
        <v>4711.527</v>
      </c>
      <c r="K18" s="75">
        <v>100</v>
      </c>
      <c r="L18" s="75">
        <v>21.506360696823386</v>
      </c>
      <c r="M18" s="75">
        <v>68.15923178432575</v>
      </c>
      <c r="N18" s="76">
        <v>10.300251081126927</v>
      </c>
      <c r="O18" s="76">
        <v>3.892250243316911</v>
      </c>
      <c r="P18" s="66"/>
    </row>
    <row r="19" spans="2:16" ht="21" customHeight="1">
      <c r="B19" s="70" t="s">
        <v>7</v>
      </c>
      <c r="C19" s="71">
        <v>2</v>
      </c>
      <c r="D19" s="83" t="s">
        <v>20</v>
      </c>
      <c r="E19" s="72"/>
      <c r="F19" s="73">
        <v>123611.167</v>
      </c>
      <c r="G19" s="74">
        <v>22486.239</v>
      </c>
      <c r="H19" s="74">
        <v>85903.976</v>
      </c>
      <c r="I19" s="74">
        <v>14894.595</v>
      </c>
      <c r="J19" s="74">
        <v>5973.485</v>
      </c>
      <c r="K19" s="75">
        <v>100</v>
      </c>
      <c r="L19" s="75">
        <v>18.191106471796356</v>
      </c>
      <c r="M19" s="75">
        <v>69.49531994953175</v>
      </c>
      <c r="N19" s="76">
        <v>12.049554551976682</v>
      </c>
      <c r="O19" s="76">
        <v>4.832480062258453</v>
      </c>
      <c r="P19" s="66"/>
    </row>
    <row r="20" spans="3:16" ht="15" customHeight="1">
      <c r="C20" s="71">
        <v>7</v>
      </c>
      <c r="D20" s="66" t="s">
        <v>5</v>
      </c>
      <c r="E20" s="72"/>
      <c r="F20" s="73">
        <v>125570.246</v>
      </c>
      <c r="G20" s="74">
        <v>20013.73</v>
      </c>
      <c r="H20" s="74">
        <v>87164.721</v>
      </c>
      <c r="I20" s="74">
        <v>18260.822</v>
      </c>
      <c r="J20" s="74">
        <v>7169.577</v>
      </c>
      <c r="K20" s="75">
        <v>100</v>
      </c>
      <c r="L20" s="75">
        <v>15.938274103564309</v>
      </c>
      <c r="M20" s="75">
        <v>69.41510730177275</v>
      </c>
      <c r="N20" s="76">
        <v>14.542316019672368</v>
      </c>
      <c r="O20" s="76">
        <v>5.709614521261669</v>
      </c>
      <c r="P20" s="66"/>
    </row>
    <row r="21" spans="3:16" ht="15" customHeight="1">
      <c r="C21" s="71">
        <v>12</v>
      </c>
      <c r="D21" s="66" t="s">
        <v>5</v>
      </c>
      <c r="E21" s="72"/>
      <c r="F21" s="73">
        <v>126925.843</v>
      </c>
      <c r="G21" s="74">
        <v>18472.499</v>
      </c>
      <c r="H21" s="74">
        <v>86219.631</v>
      </c>
      <c r="I21" s="74">
        <v>22005.152</v>
      </c>
      <c r="J21" s="74">
        <v>8998.637</v>
      </c>
      <c r="K21" s="75">
        <v>100</v>
      </c>
      <c r="L21" s="75">
        <v>14.553772945987053</v>
      </c>
      <c r="M21" s="75">
        <v>67.92913796128973</v>
      </c>
      <c r="N21" s="76">
        <v>17.337014653509137</v>
      </c>
      <c r="O21" s="76">
        <v>7.089680704346396</v>
      </c>
      <c r="P21" s="66"/>
    </row>
    <row r="22" spans="3:16" ht="15" customHeight="1">
      <c r="C22" s="71">
        <v>17</v>
      </c>
      <c r="D22" s="66" t="s">
        <v>5</v>
      </c>
      <c r="E22" s="72"/>
      <c r="F22" s="73">
        <v>127767.994</v>
      </c>
      <c r="G22" s="74">
        <v>17521.234</v>
      </c>
      <c r="H22" s="74">
        <v>84092.414</v>
      </c>
      <c r="I22" s="74">
        <v>25672.005</v>
      </c>
      <c r="J22" s="74">
        <v>11601.898</v>
      </c>
      <c r="K22" s="75">
        <v>100</v>
      </c>
      <c r="L22" s="75">
        <v>13.713320097989484</v>
      </c>
      <c r="M22" s="75">
        <v>65.8164939178743</v>
      </c>
      <c r="N22" s="76">
        <v>20.09267281757589</v>
      </c>
      <c r="O22" s="76">
        <v>9.080441538434107</v>
      </c>
      <c r="P22" s="66"/>
    </row>
    <row r="23" spans="1:16" ht="7.5" customHeight="1">
      <c r="A23" s="84"/>
      <c r="B23" s="84"/>
      <c r="C23" s="84"/>
      <c r="D23" s="84"/>
      <c r="E23" s="85"/>
      <c r="F23" s="86"/>
      <c r="G23" s="87"/>
      <c r="H23" s="87"/>
      <c r="I23" s="87"/>
      <c r="J23" s="87"/>
      <c r="K23" s="88"/>
      <c r="L23" s="88"/>
      <c r="M23" s="88"/>
      <c r="N23" s="89"/>
      <c r="O23" s="89"/>
      <c r="P23" s="66"/>
    </row>
    <row r="24" ht="17.25" customHeight="1">
      <c r="B24" s="90" t="s">
        <v>303</v>
      </c>
    </row>
    <row r="25" ht="13.5">
      <c r="B25" s="90" t="s">
        <v>304</v>
      </c>
    </row>
    <row r="26" ht="13.5">
      <c r="B26" s="90" t="s">
        <v>305</v>
      </c>
    </row>
    <row r="27" ht="13.5">
      <c r="B27" s="92" t="s">
        <v>306</v>
      </c>
    </row>
    <row r="28" ht="13.5">
      <c r="B28" s="92" t="s">
        <v>307</v>
      </c>
    </row>
  </sheetData>
  <sheetProtection/>
  <mergeCells count="12">
    <mergeCell ref="A1:O1"/>
    <mergeCell ref="A2:E4"/>
    <mergeCell ref="F2:J2"/>
    <mergeCell ref="K2:O2"/>
    <mergeCell ref="F3:F4"/>
    <mergeCell ref="G3:G4"/>
    <mergeCell ref="H3:H4"/>
    <mergeCell ref="I3:I4"/>
    <mergeCell ref="K3:K4"/>
    <mergeCell ref="L3:L4"/>
    <mergeCell ref="M3:M4"/>
    <mergeCell ref="N3:N4"/>
  </mergeCells>
  <printOptions/>
  <pageMargins left="0.8661417322834646" right="0.866141732283464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28"/>
  <sheetViews>
    <sheetView zoomScalePageLayoutView="0" workbookViewId="0" topLeftCell="A1">
      <selection activeCell="F10" sqref="F10:J10"/>
    </sheetView>
  </sheetViews>
  <sheetFormatPr defaultColWidth="9.00390625" defaultRowHeight="13.5"/>
  <cols>
    <col min="1" max="110" width="9.00390625" style="48" customWidth="1"/>
    <col min="111" max="111" width="15.375" style="48" bestFit="1" customWidth="1"/>
    <col min="112" max="112" width="15.50390625" style="48" bestFit="1" customWidth="1"/>
    <col min="113" max="115" width="15.375" style="48" bestFit="1" customWidth="1"/>
    <col min="116" max="16384" width="9.00390625" style="48" customWidth="1"/>
  </cols>
  <sheetData>
    <row r="1" spans="1:2" ht="13.5">
      <c r="A1" s="48">
        <v>1</v>
      </c>
      <c r="B1" s="48" t="s">
        <v>55</v>
      </c>
    </row>
    <row r="2" spans="1:8" ht="13.5">
      <c r="A2" s="48">
        <v>2</v>
      </c>
      <c r="H2" s="48" t="s">
        <v>56</v>
      </c>
    </row>
    <row r="3" spans="1:8" ht="13.5">
      <c r="A3" s="48">
        <v>3</v>
      </c>
      <c r="H3" s="48" t="s">
        <v>57</v>
      </c>
    </row>
    <row r="4" ht="13.5">
      <c r="A4" s="48">
        <v>4</v>
      </c>
    </row>
    <row r="5" spans="1:9" ht="13.5">
      <c r="A5" s="48">
        <v>5</v>
      </c>
      <c r="H5" s="48" t="s">
        <v>58</v>
      </c>
      <c r="I5" s="48" t="s">
        <v>59</v>
      </c>
    </row>
    <row r="6" spans="1:9" ht="13.5">
      <c r="A6" s="48">
        <v>6</v>
      </c>
      <c r="I6" s="48" t="s">
        <v>60</v>
      </c>
    </row>
    <row r="7" spans="1:8" ht="13.5">
      <c r="A7" s="48">
        <v>7</v>
      </c>
      <c r="H7" s="48" t="s">
        <v>61</v>
      </c>
    </row>
    <row r="8" spans="1:117" ht="13.5">
      <c r="A8" s="48">
        <v>8</v>
      </c>
      <c r="H8" s="48" t="s">
        <v>62</v>
      </c>
      <c r="I8" s="48" t="s">
        <v>63</v>
      </c>
      <c r="J8" s="48" t="s">
        <v>64</v>
      </c>
      <c r="K8" s="48" t="s">
        <v>65</v>
      </c>
      <c r="L8" s="48" t="s">
        <v>66</v>
      </c>
      <c r="M8" s="48" t="s">
        <v>67</v>
      </c>
      <c r="N8" s="48" t="s">
        <v>68</v>
      </c>
      <c r="O8" s="48" t="s">
        <v>69</v>
      </c>
      <c r="P8" s="48" t="s">
        <v>70</v>
      </c>
      <c r="Q8" s="48" t="s">
        <v>71</v>
      </c>
      <c r="R8" s="48" t="s">
        <v>72</v>
      </c>
      <c r="S8" s="48" t="s">
        <v>73</v>
      </c>
      <c r="T8" s="48" t="s">
        <v>74</v>
      </c>
      <c r="U8" s="48" t="s">
        <v>75</v>
      </c>
      <c r="V8" s="48" t="s">
        <v>76</v>
      </c>
      <c r="W8" s="48" t="s">
        <v>77</v>
      </c>
      <c r="X8" s="48" t="s">
        <v>78</v>
      </c>
      <c r="Y8" s="48" t="s">
        <v>79</v>
      </c>
      <c r="Z8" s="48" t="s">
        <v>80</v>
      </c>
      <c r="AA8" s="48" t="s">
        <v>81</v>
      </c>
      <c r="AB8" s="48" t="s">
        <v>82</v>
      </c>
      <c r="AC8" s="48" t="s">
        <v>83</v>
      </c>
      <c r="AD8" s="48" t="s">
        <v>84</v>
      </c>
      <c r="AE8" s="48" t="s">
        <v>85</v>
      </c>
      <c r="AF8" s="48" t="s">
        <v>86</v>
      </c>
      <c r="AG8" s="48" t="s">
        <v>87</v>
      </c>
      <c r="AH8" s="48" t="s">
        <v>88</v>
      </c>
      <c r="AI8" s="48" t="s">
        <v>89</v>
      </c>
      <c r="AJ8" s="48" t="s">
        <v>90</v>
      </c>
      <c r="AK8" s="48" t="s">
        <v>91</v>
      </c>
      <c r="AL8" s="48" t="s">
        <v>92</v>
      </c>
      <c r="AM8" s="48" t="s">
        <v>93</v>
      </c>
      <c r="AN8" s="48" t="s">
        <v>94</v>
      </c>
      <c r="AO8" s="48" t="s">
        <v>95</v>
      </c>
      <c r="AP8" s="48" t="s">
        <v>96</v>
      </c>
      <c r="AQ8" s="48" t="s">
        <v>97</v>
      </c>
      <c r="AR8" s="48" t="s">
        <v>98</v>
      </c>
      <c r="AS8" s="48" t="s">
        <v>99</v>
      </c>
      <c r="AT8" s="48" t="s">
        <v>100</v>
      </c>
      <c r="AU8" s="48" t="s">
        <v>101</v>
      </c>
      <c r="AV8" s="48" t="s">
        <v>102</v>
      </c>
      <c r="AW8" s="48" t="s">
        <v>103</v>
      </c>
      <c r="AX8" s="48" t="s">
        <v>104</v>
      </c>
      <c r="AY8" s="48" t="s">
        <v>105</v>
      </c>
      <c r="AZ8" s="48" t="s">
        <v>106</v>
      </c>
      <c r="BA8" s="48" t="s">
        <v>107</v>
      </c>
      <c r="BB8" s="48" t="s">
        <v>108</v>
      </c>
      <c r="BC8" s="48" t="s">
        <v>109</v>
      </c>
      <c r="BD8" s="48" t="s">
        <v>110</v>
      </c>
      <c r="BE8" s="48" t="s">
        <v>111</v>
      </c>
      <c r="BF8" s="48" t="s">
        <v>112</v>
      </c>
      <c r="BG8" s="48" t="s">
        <v>113</v>
      </c>
      <c r="BH8" s="48" t="s">
        <v>114</v>
      </c>
      <c r="BI8" s="48" t="s">
        <v>115</v>
      </c>
      <c r="BJ8" s="48" t="s">
        <v>116</v>
      </c>
      <c r="BK8" s="48" t="s">
        <v>117</v>
      </c>
      <c r="BL8" s="48" t="s">
        <v>118</v>
      </c>
      <c r="BM8" s="48" t="s">
        <v>119</v>
      </c>
      <c r="BN8" s="48" t="s">
        <v>120</v>
      </c>
      <c r="BO8" s="48" t="s">
        <v>121</v>
      </c>
      <c r="BP8" s="48" t="s">
        <v>122</v>
      </c>
      <c r="BQ8" s="48" t="s">
        <v>123</v>
      </c>
      <c r="BR8" s="48" t="s">
        <v>124</v>
      </c>
      <c r="BS8" s="48" t="s">
        <v>125</v>
      </c>
      <c r="BT8" s="48" t="s">
        <v>126</v>
      </c>
      <c r="BU8" s="48" t="s">
        <v>127</v>
      </c>
      <c r="BV8" s="48" t="s">
        <v>128</v>
      </c>
      <c r="BW8" s="48" t="s">
        <v>129</v>
      </c>
      <c r="BX8" s="48" t="s">
        <v>130</v>
      </c>
      <c r="BY8" s="48" t="s">
        <v>131</v>
      </c>
      <c r="BZ8" s="48" t="s">
        <v>132</v>
      </c>
      <c r="CA8" s="48" t="s">
        <v>133</v>
      </c>
      <c r="CB8" s="48" t="s">
        <v>134</v>
      </c>
      <c r="CC8" s="48" t="s">
        <v>135</v>
      </c>
      <c r="CD8" s="48" t="s">
        <v>136</v>
      </c>
      <c r="CE8" s="48" t="s">
        <v>137</v>
      </c>
      <c r="CF8" s="48" t="s">
        <v>138</v>
      </c>
      <c r="CG8" s="48" t="s">
        <v>139</v>
      </c>
      <c r="CH8" s="48" t="s">
        <v>140</v>
      </c>
      <c r="CI8" s="48" t="s">
        <v>141</v>
      </c>
      <c r="CJ8" s="48" t="s">
        <v>142</v>
      </c>
      <c r="CK8" s="48" t="s">
        <v>143</v>
      </c>
      <c r="CL8" s="48" t="s">
        <v>144</v>
      </c>
      <c r="CM8" s="48" t="s">
        <v>145</v>
      </c>
      <c r="CN8" s="48" t="s">
        <v>146</v>
      </c>
      <c r="CO8" s="48" t="s">
        <v>147</v>
      </c>
      <c r="CP8" s="48" t="s">
        <v>148</v>
      </c>
      <c r="CQ8" s="48" t="s">
        <v>149</v>
      </c>
      <c r="CR8" s="48" t="s">
        <v>150</v>
      </c>
      <c r="CS8" s="48" t="s">
        <v>151</v>
      </c>
      <c r="CT8" s="48" t="s">
        <v>152</v>
      </c>
      <c r="CU8" s="48" t="s">
        <v>153</v>
      </c>
      <c r="CV8" s="48" t="s">
        <v>154</v>
      </c>
      <c r="CW8" s="48" t="s">
        <v>155</v>
      </c>
      <c r="CX8" s="48" t="s">
        <v>156</v>
      </c>
      <c r="CY8" s="48" t="s">
        <v>157</v>
      </c>
      <c r="CZ8" s="48" t="s">
        <v>158</v>
      </c>
      <c r="DA8" s="48" t="s">
        <v>159</v>
      </c>
      <c r="DB8" s="48" t="s">
        <v>160</v>
      </c>
      <c r="DC8" s="48" t="s">
        <v>161</v>
      </c>
      <c r="DD8" s="48" t="s">
        <v>162</v>
      </c>
      <c r="DE8" s="48" t="s">
        <v>163</v>
      </c>
      <c r="DF8" s="48" t="s">
        <v>164</v>
      </c>
      <c r="DG8" s="48" t="s">
        <v>165</v>
      </c>
      <c r="DH8" s="48" t="s">
        <v>166</v>
      </c>
      <c r="DI8" s="48" t="s">
        <v>167</v>
      </c>
      <c r="DJ8" s="48" t="s">
        <v>168</v>
      </c>
      <c r="DK8" s="48" t="s">
        <v>169</v>
      </c>
      <c r="DL8" s="48" t="s">
        <v>170</v>
      </c>
      <c r="DM8" s="48" t="s">
        <v>171</v>
      </c>
    </row>
    <row r="9" spans="1:117" ht="13.5">
      <c r="A9" s="48">
        <v>9</v>
      </c>
      <c r="H9" s="48">
        <v>0</v>
      </c>
      <c r="I9" s="48">
        <v>1</v>
      </c>
      <c r="J9" s="48">
        <v>1</v>
      </c>
      <c r="K9" s="48">
        <v>1</v>
      </c>
      <c r="L9" s="48">
        <v>1</v>
      </c>
      <c r="M9" s="48">
        <v>1</v>
      </c>
      <c r="N9" s="48">
        <v>1</v>
      </c>
      <c r="O9" s="48">
        <v>1</v>
      </c>
      <c r="P9" s="48">
        <v>1</v>
      </c>
      <c r="Q9" s="48">
        <v>1</v>
      </c>
      <c r="R9" s="48">
        <v>1</v>
      </c>
      <c r="S9" s="48">
        <v>1</v>
      </c>
      <c r="T9" s="48">
        <v>1</v>
      </c>
      <c r="U9" s="48">
        <v>1</v>
      </c>
      <c r="V9" s="48">
        <v>1</v>
      </c>
      <c r="W9" s="48">
        <v>1</v>
      </c>
      <c r="X9" s="48">
        <v>1</v>
      </c>
      <c r="Y9" s="48">
        <v>1</v>
      </c>
      <c r="Z9" s="48">
        <v>1</v>
      </c>
      <c r="AA9" s="48">
        <v>1</v>
      </c>
      <c r="AB9" s="48">
        <v>1</v>
      </c>
      <c r="AC9" s="48">
        <v>1</v>
      </c>
      <c r="AD9" s="48">
        <v>1</v>
      </c>
      <c r="AE9" s="48">
        <v>1</v>
      </c>
      <c r="AF9" s="48">
        <v>1</v>
      </c>
      <c r="AG9" s="48">
        <v>1</v>
      </c>
      <c r="AH9" s="48">
        <v>1</v>
      </c>
      <c r="AI9" s="48">
        <v>1</v>
      </c>
      <c r="AJ9" s="48">
        <v>1</v>
      </c>
      <c r="AK9" s="48">
        <v>1</v>
      </c>
      <c r="AL9" s="48">
        <v>1</v>
      </c>
      <c r="AM9" s="48">
        <v>1</v>
      </c>
      <c r="AN9" s="48">
        <v>1</v>
      </c>
      <c r="AO9" s="48">
        <v>1</v>
      </c>
      <c r="AP9" s="48">
        <v>1</v>
      </c>
      <c r="AQ9" s="48">
        <v>1</v>
      </c>
      <c r="AR9" s="48">
        <v>1</v>
      </c>
      <c r="AS9" s="48">
        <v>1</v>
      </c>
      <c r="AT9" s="48">
        <v>1</v>
      </c>
      <c r="AU9" s="48">
        <v>1</v>
      </c>
      <c r="AV9" s="48">
        <v>1</v>
      </c>
      <c r="AW9" s="48">
        <v>1</v>
      </c>
      <c r="AX9" s="48">
        <v>1</v>
      </c>
      <c r="AY9" s="48">
        <v>1</v>
      </c>
      <c r="AZ9" s="48">
        <v>1</v>
      </c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>
        <v>1</v>
      </c>
      <c r="BI9" s="48">
        <v>1</v>
      </c>
      <c r="BJ9" s="48">
        <v>1</v>
      </c>
      <c r="BK9" s="48">
        <v>1</v>
      </c>
      <c r="BL9" s="48">
        <v>1</v>
      </c>
      <c r="BM9" s="48">
        <v>1</v>
      </c>
      <c r="BN9" s="48">
        <v>1</v>
      </c>
      <c r="BO9" s="48">
        <v>1</v>
      </c>
      <c r="BP9" s="48">
        <v>1</v>
      </c>
      <c r="BQ9" s="48">
        <v>1</v>
      </c>
      <c r="BR9" s="48">
        <v>1</v>
      </c>
      <c r="BS9" s="48">
        <v>1</v>
      </c>
      <c r="BT9" s="48">
        <v>1</v>
      </c>
      <c r="BU9" s="48">
        <v>1</v>
      </c>
      <c r="BV9" s="48">
        <v>1</v>
      </c>
      <c r="BW9" s="48">
        <v>1</v>
      </c>
      <c r="BX9" s="48">
        <v>1</v>
      </c>
      <c r="BY9" s="48">
        <v>1</v>
      </c>
      <c r="BZ9" s="48">
        <v>1</v>
      </c>
      <c r="CA9" s="48">
        <v>1</v>
      </c>
      <c r="CB9" s="48">
        <v>1</v>
      </c>
      <c r="CC9" s="48">
        <v>1</v>
      </c>
      <c r="CD9" s="48">
        <v>1</v>
      </c>
      <c r="CE9" s="48">
        <v>1</v>
      </c>
      <c r="CF9" s="48">
        <v>1</v>
      </c>
      <c r="CG9" s="48">
        <v>1</v>
      </c>
      <c r="CH9" s="48">
        <v>1</v>
      </c>
      <c r="CI9" s="48">
        <v>1</v>
      </c>
      <c r="CJ9" s="48">
        <v>1</v>
      </c>
      <c r="CK9" s="48">
        <v>1</v>
      </c>
      <c r="CL9" s="48">
        <v>1</v>
      </c>
      <c r="CM9" s="48">
        <v>1</v>
      </c>
      <c r="CN9" s="48">
        <v>1</v>
      </c>
      <c r="CO9" s="48">
        <v>1</v>
      </c>
      <c r="CP9" s="48">
        <v>1</v>
      </c>
      <c r="CQ9" s="48">
        <v>1</v>
      </c>
      <c r="CR9" s="48">
        <v>1</v>
      </c>
      <c r="CS9" s="48">
        <v>1</v>
      </c>
      <c r="CT9" s="48">
        <v>1</v>
      </c>
      <c r="CU9" s="48">
        <v>1</v>
      </c>
      <c r="CV9" s="48">
        <v>1</v>
      </c>
      <c r="CW9" s="48">
        <v>1</v>
      </c>
      <c r="CX9" s="48">
        <v>1</v>
      </c>
      <c r="CY9" s="48">
        <v>1</v>
      </c>
      <c r="CZ9" s="48">
        <v>1</v>
      </c>
      <c r="DA9" s="48">
        <v>1</v>
      </c>
      <c r="DB9" s="48">
        <v>1</v>
      </c>
      <c r="DC9" s="48">
        <v>1</v>
      </c>
      <c r="DD9" s="48">
        <v>1</v>
      </c>
      <c r="DE9" s="48">
        <v>1</v>
      </c>
      <c r="DF9" s="48">
        <v>1</v>
      </c>
      <c r="DG9" s="48">
        <v>1</v>
      </c>
      <c r="DH9" s="48">
        <v>1</v>
      </c>
      <c r="DI9" s="48">
        <v>1</v>
      </c>
      <c r="DJ9" s="48">
        <v>2</v>
      </c>
      <c r="DK9" s="48">
        <v>3</v>
      </c>
      <c r="DL9" s="48">
        <v>1</v>
      </c>
      <c r="DM9" s="48">
        <v>1</v>
      </c>
    </row>
    <row r="10" spans="1:117" ht="13.5">
      <c r="A10" s="48">
        <v>10</v>
      </c>
      <c r="B10" s="48" t="s">
        <v>58</v>
      </c>
      <c r="C10" s="48" t="s">
        <v>172</v>
      </c>
      <c r="D10" s="48" t="s">
        <v>173</v>
      </c>
      <c r="H10" s="48" t="s">
        <v>174</v>
      </c>
      <c r="I10" s="48" t="s">
        <v>175</v>
      </c>
      <c r="J10" s="48" t="s">
        <v>176</v>
      </c>
      <c r="K10" s="48" t="s">
        <v>177</v>
      </c>
      <c r="L10" s="48" t="s">
        <v>178</v>
      </c>
      <c r="M10" s="48" t="s">
        <v>179</v>
      </c>
      <c r="N10" s="48" t="s">
        <v>180</v>
      </c>
      <c r="O10" s="48" t="s">
        <v>181</v>
      </c>
      <c r="P10" s="48" t="s">
        <v>182</v>
      </c>
      <c r="Q10" s="48" t="s">
        <v>183</v>
      </c>
      <c r="R10" s="48" t="s">
        <v>184</v>
      </c>
      <c r="S10" s="48" t="s">
        <v>185</v>
      </c>
      <c r="T10" s="48" t="s">
        <v>186</v>
      </c>
      <c r="U10" s="48" t="s">
        <v>187</v>
      </c>
      <c r="V10" s="48" t="s">
        <v>188</v>
      </c>
      <c r="W10" s="48" t="s">
        <v>189</v>
      </c>
      <c r="X10" s="48" t="s">
        <v>190</v>
      </c>
      <c r="Y10" s="48" t="s">
        <v>191</v>
      </c>
      <c r="Z10" s="48" t="s">
        <v>192</v>
      </c>
      <c r="AA10" s="48" t="s">
        <v>193</v>
      </c>
      <c r="AB10" s="48" t="s">
        <v>194</v>
      </c>
      <c r="AC10" s="48" t="s">
        <v>195</v>
      </c>
      <c r="AD10" s="48" t="s">
        <v>196</v>
      </c>
      <c r="AE10" s="48" t="s">
        <v>197</v>
      </c>
      <c r="AF10" s="48" t="s">
        <v>198</v>
      </c>
      <c r="AG10" s="48" t="s">
        <v>199</v>
      </c>
      <c r="AH10" s="48" t="s">
        <v>200</v>
      </c>
      <c r="AI10" s="48" t="s">
        <v>201</v>
      </c>
      <c r="AJ10" s="48" t="s">
        <v>202</v>
      </c>
      <c r="AK10" s="48" t="s">
        <v>203</v>
      </c>
      <c r="AL10" s="48" t="s">
        <v>204</v>
      </c>
      <c r="AM10" s="48" t="s">
        <v>205</v>
      </c>
      <c r="AN10" s="48" t="s">
        <v>206</v>
      </c>
      <c r="AO10" s="48" t="s">
        <v>207</v>
      </c>
      <c r="AP10" s="48" t="s">
        <v>208</v>
      </c>
      <c r="AQ10" s="48" t="s">
        <v>209</v>
      </c>
      <c r="AR10" s="48" t="s">
        <v>210</v>
      </c>
      <c r="AS10" s="48" t="s">
        <v>211</v>
      </c>
      <c r="AT10" s="48" t="s">
        <v>212</v>
      </c>
      <c r="AU10" s="48" t="s">
        <v>213</v>
      </c>
      <c r="AV10" s="48" t="s">
        <v>214</v>
      </c>
      <c r="AW10" s="48" t="s">
        <v>215</v>
      </c>
      <c r="AX10" s="48" t="s">
        <v>216</v>
      </c>
      <c r="AY10" s="48" t="s">
        <v>217</v>
      </c>
      <c r="AZ10" s="48" t="s">
        <v>218</v>
      </c>
      <c r="BA10" s="48" t="s">
        <v>219</v>
      </c>
      <c r="BB10" s="48" t="s">
        <v>220</v>
      </c>
      <c r="BC10" s="48" t="s">
        <v>221</v>
      </c>
      <c r="BD10" s="48" t="s">
        <v>222</v>
      </c>
      <c r="BE10" s="48" t="s">
        <v>223</v>
      </c>
      <c r="BF10" s="48" t="s">
        <v>224</v>
      </c>
      <c r="BG10" s="48" t="s">
        <v>225</v>
      </c>
      <c r="BH10" s="48" t="s">
        <v>226</v>
      </c>
      <c r="BI10" s="48" t="s">
        <v>227</v>
      </c>
      <c r="BJ10" s="48" t="s">
        <v>228</v>
      </c>
      <c r="BK10" s="48" t="s">
        <v>229</v>
      </c>
      <c r="BL10" s="48" t="s">
        <v>230</v>
      </c>
      <c r="BM10" s="48" t="s">
        <v>231</v>
      </c>
      <c r="BN10" s="48" t="s">
        <v>232</v>
      </c>
      <c r="BO10" s="48" t="s">
        <v>233</v>
      </c>
      <c r="BP10" s="48" t="s">
        <v>234</v>
      </c>
      <c r="BQ10" s="48" t="s">
        <v>235</v>
      </c>
      <c r="BR10" s="48" t="s">
        <v>236</v>
      </c>
      <c r="BS10" s="48" t="s">
        <v>237</v>
      </c>
      <c r="BT10" s="48" t="s">
        <v>238</v>
      </c>
      <c r="BU10" s="48" t="s">
        <v>239</v>
      </c>
      <c r="BV10" s="48" t="s">
        <v>240</v>
      </c>
      <c r="BW10" s="48" t="s">
        <v>241</v>
      </c>
      <c r="BX10" s="48" t="s">
        <v>242</v>
      </c>
      <c r="BY10" s="48" t="s">
        <v>243</v>
      </c>
      <c r="BZ10" s="48" t="s">
        <v>244</v>
      </c>
      <c r="CA10" s="48" t="s">
        <v>245</v>
      </c>
      <c r="CB10" s="48" t="s">
        <v>246</v>
      </c>
      <c r="CC10" s="48" t="s">
        <v>247</v>
      </c>
      <c r="CD10" s="48" t="s">
        <v>248</v>
      </c>
      <c r="CE10" s="48" t="s">
        <v>249</v>
      </c>
      <c r="CF10" s="48" t="s">
        <v>250</v>
      </c>
      <c r="CG10" s="48" t="s">
        <v>251</v>
      </c>
      <c r="CH10" s="48" t="s">
        <v>252</v>
      </c>
      <c r="CI10" s="48" t="s">
        <v>253</v>
      </c>
      <c r="CJ10" s="48" t="s">
        <v>254</v>
      </c>
      <c r="CK10" s="48" t="s">
        <v>255</v>
      </c>
      <c r="CL10" s="48" t="s">
        <v>256</v>
      </c>
      <c r="CM10" s="48" t="s">
        <v>257</v>
      </c>
      <c r="CN10" s="48" t="s">
        <v>258</v>
      </c>
      <c r="CO10" s="48" t="s">
        <v>259</v>
      </c>
      <c r="CP10" s="48" t="s">
        <v>260</v>
      </c>
      <c r="CQ10" s="48" t="s">
        <v>261</v>
      </c>
      <c r="CR10" s="48" t="s">
        <v>262</v>
      </c>
      <c r="CS10" s="48" t="s">
        <v>263</v>
      </c>
      <c r="CT10" s="48" t="s">
        <v>264</v>
      </c>
      <c r="CU10" s="48" t="s">
        <v>265</v>
      </c>
      <c r="CV10" s="48" t="s">
        <v>266</v>
      </c>
      <c r="CW10" s="48" t="s">
        <v>267</v>
      </c>
      <c r="CX10" s="48" t="s">
        <v>268</v>
      </c>
      <c r="CY10" s="48" t="s">
        <v>269</v>
      </c>
      <c r="CZ10" s="48" t="s">
        <v>270</v>
      </c>
      <c r="DA10" s="48" t="s">
        <v>271</v>
      </c>
      <c r="DB10" s="48" t="s">
        <v>272</v>
      </c>
      <c r="DC10" s="48" t="s">
        <v>273</v>
      </c>
      <c r="DD10" s="48" t="s">
        <v>274</v>
      </c>
      <c r="DE10" s="48" t="s">
        <v>33</v>
      </c>
      <c r="DF10" s="48" t="s">
        <v>24</v>
      </c>
      <c r="DG10" s="48" t="s">
        <v>275</v>
      </c>
      <c r="DH10" s="48" t="s">
        <v>276</v>
      </c>
      <c r="DI10" s="48" t="s">
        <v>277</v>
      </c>
      <c r="DJ10" s="48" t="s">
        <v>278</v>
      </c>
      <c r="DK10" s="48" t="s">
        <v>279</v>
      </c>
      <c r="DL10" s="48" t="s">
        <v>280</v>
      </c>
      <c r="DM10" s="48" t="s">
        <v>281</v>
      </c>
    </row>
    <row r="11" spans="1:117" ht="13.5">
      <c r="A11" s="48">
        <v>11</v>
      </c>
      <c r="B11" s="48">
        <v>1</v>
      </c>
      <c r="C11" s="48">
        <v>0</v>
      </c>
      <c r="D11" s="48" t="s">
        <v>282</v>
      </c>
      <c r="E11" s="48" t="s">
        <v>283</v>
      </c>
      <c r="F11" s="48">
        <v>0</v>
      </c>
      <c r="G11" s="48" t="s">
        <v>284</v>
      </c>
      <c r="H11" s="48">
        <v>128056000</v>
      </c>
      <c r="I11" s="48">
        <v>1073100</v>
      </c>
      <c r="J11" s="48">
        <v>1071000</v>
      </c>
      <c r="K11" s="48">
        <v>1086400</v>
      </c>
      <c r="L11" s="48">
        <v>1078300</v>
      </c>
      <c r="M11" s="48">
        <v>1066600</v>
      </c>
      <c r="N11" s="48">
        <v>1043700</v>
      </c>
      <c r="O11" s="48">
        <v>1082500</v>
      </c>
      <c r="P11" s="48">
        <v>1105800</v>
      </c>
      <c r="Q11" s="48">
        <v>1139600</v>
      </c>
      <c r="R11" s="48">
        <v>1154900</v>
      </c>
      <c r="S11" s="48">
        <v>1174200</v>
      </c>
      <c r="T11" s="48">
        <v>1173400</v>
      </c>
      <c r="U11" s="48">
        <v>1187700</v>
      </c>
      <c r="V11" s="48">
        <v>1182800</v>
      </c>
      <c r="W11" s="48">
        <v>1177600</v>
      </c>
      <c r="X11" s="48">
        <v>1201000</v>
      </c>
      <c r="Y11" s="48">
        <v>1200900</v>
      </c>
      <c r="Z11" s="48">
        <v>1181500</v>
      </c>
      <c r="AA11" s="48">
        <v>1211800</v>
      </c>
      <c r="AB11" s="48">
        <v>1219000</v>
      </c>
      <c r="AC11" s="48">
        <v>1256700</v>
      </c>
      <c r="AD11" s="48">
        <v>1301600</v>
      </c>
      <c r="AE11" s="48">
        <v>1346100</v>
      </c>
      <c r="AF11" s="48">
        <v>1383100</v>
      </c>
      <c r="AG11" s="48">
        <v>1406900</v>
      </c>
      <c r="AH11" s="48">
        <v>1454500</v>
      </c>
      <c r="AI11" s="48">
        <v>1480000</v>
      </c>
      <c r="AJ11" s="48">
        <v>1483900</v>
      </c>
      <c r="AK11" s="48">
        <v>1467500</v>
      </c>
      <c r="AL11" s="48">
        <v>1480600</v>
      </c>
      <c r="AM11" s="48">
        <v>1540000</v>
      </c>
      <c r="AN11" s="48">
        <v>1578700</v>
      </c>
      <c r="AO11" s="48">
        <v>1642800</v>
      </c>
      <c r="AP11" s="48">
        <v>1687000</v>
      </c>
      <c r="AQ11" s="48">
        <v>1771200</v>
      </c>
      <c r="AR11" s="48">
        <v>1857000</v>
      </c>
      <c r="AS11" s="48">
        <v>1954200</v>
      </c>
      <c r="AT11" s="48">
        <v>1990000</v>
      </c>
      <c r="AU11" s="48">
        <v>1952100</v>
      </c>
      <c r="AV11" s="48">
        <v>1906800</v>
      </c>
      <c r="AW11" s="48">
        <v>1853500</v>
      </c>
      <c r="AX11" s="48">
        <v>1824000</v>
      </c>
      <c r="AY11" s="48">
        <v>1790000</v>
      </c>
      <c r="AZ11" s="48">
        <v>1782400</v>
      </c>
      <c r="BA11" s="48">
        <v>1398500</v>
      </c>
      <c r="BB11" s="48">
        <v>1734900</v>
      </c>
      <c r="BC11" s="48">
        <v>1625800</v>
      </c>
      <c r="BD11" s="48">
        <v>1583100</v>
      </c>
      <c r="BE11" s="48">
        <v>1530600</v>
      </c>
      <c r="BF11" s="48">
        <v>1511100</v>
      </c>
      <c r="BG11" s="48">
        <v>1523000</v>
      </c>
      <c r="BH11" s="48">
        <v>1552900</v>
      </c>
      <c r="BI11" s="48">
        <v>1509900</v>
      </c>
      <c r="BJ11" s="48">
        <v>1469600</v>
      </c>
      <c r="BK11" s="48">
        <v>1547000</v>
      </c>
      <c r="BL11" s="48">
        <v>1599900</v>
      </c>
      <c r="BM11" s="48">
        <v>1600100</v>
      </c>
      <c r="BN11" s="48">
        <v>1701400</v>
      </c>
      <c r="BO11" s="48">
        <v>1795000</v>
      </c>
      <c r="BP11" s="48">
        <v>1903600</v>
      </c>
      <c r="BQ11" s="48">
        <v>2048100</v>
      </c>
      <c r="BR11" s="48">
        <v>2242500</v>
      </c>
      <c r="BS11" s="48">
        <v>2222500</v>
      </c>
      <c r="BT11" s="48">
        <v>2106900</v>
      </c>
      <c r="BU11" s="48">
        <v>1318600</v>
      </c>
      <c r="BV11" s="48">
        <v>1415700</v>
      </c>
      <c r="BW11" s="48">
        <v>1723800</v>
      </c>
      <c r="BX11" s="48">
        <v>1671700</v>
      </c>
      <c r="BY11" s="48">
        <v>1710200</v>
      </c>
      <c r="BZ11" s="48">
        <v>1656000</v>
      </c>
      <c r="CA11" s="48">
        <v>1500400</v>
      </c>
      <c r="CB11" s="48">
        <v>1296700</v>
      </c>
      <c r="CC11" s="48">
        <v>1374700</v>
      </c>
      <c r="CD11" s="48">
        <v>1399300</v>
      </c>
      <c r="CE11" s="48">
        <v>1385500</v>
      </c>
      <c r="CF11" s="48">
        <v>1309100</v>
      </c>
      <c r="CG11" s="48">
        <v>1217000</v>
      </c>
      <c r="CH11" s="48">
        <v>1195600</v>
      </c>
      <c r="CI11" s="48">
        <v>1141700</v>
      </c>
      <c r="CJ11" s="48">
        <v>1074300</v>
      </c>
      <c r="CK11" s="48">
        <v>990400</v>
      </c>
      <c r="CL11" s="48">
        <v>933400</v>
      </c>
      <c r="CM11" s="48">
        <v>869100</v>
      </c>
      <c r="CN11" s="48">
        <v>800500</v>
      </c>
      <c r="CO11" s="48">
        <v>746500</v>
      </c>
      <c r="CP11" s="48">
        <v>671000</v>
      </c>
      <c r="CQ11" s="48">
        <v>549400</v>
      </c>
      <c r="CR11" s="48">
        <v>480300</v>
      </c>
      <c r="CS11" s="48">
        <v>406200</v>
      </c>
      <c r="CT11" s="48">
        <v>363000</v>
      </c>
      <c r="CU11" s="48">
        <v>326300</v>
      </c>
      <c r="CV11" s="48">
        <v>216600</v>
      </c>
      <c r="CW11" s="48">
        <v>196600</v>
      </c>
      <c r="CX11" s="48">
        <v>159000</v>
      </c>
      <c r="CY11" s="48">
        <v>135500</v>
      </c>
      <c r="CZ11" s="48">
        <v>113600</v>
      </c>
      <c r="DA11" s="48">
        <v>86700</v>
      </c>
      <c r="DB11" s="48">
        <v>62100</v>
      </c>
      <c r="DC11" s="48">
        <v>42600</v>
      </c>
      <c r="DD11" s="48">
        <v>26000</v>
      </c>
      <c r="DE11" s="48">
        <v>47100</v>
      </c>
      <c r="DF11" s="48">
        <v>1234800</v>
      </c>
      <c r="DG11" s="48">
        <v>16797600</v>
      </c>
      <c r="DH11" s="48">
        <v>80730200</v>
      </c>
      <c r="DI11" s="48">
        <v>29293400</v>
      </c>
      <c r="DJ11" s="48">
        <v>14159600</v>
      </c>
      <c r="DK11" s="48">
        <v>3882000</v>
      </c>
      <c r="DL11" s="48">
        <v>44.9320109918</v>
      </c>
      <c r="DM11" s="48">
        <v>45.005520796</v>
      </c>
    </row>
    <row r="12" spans="1:117" ht="13.5">
      <c r="A12" s="48">
        <v>12</v>
      </c>
      <c r="B12" s="48">
        <v>1</v>
      </c>
      <c r="C12" s="48">
        <v>0</v>
      </c>
      <c r="D12" s="48" t="s">
        <v>282</v>
      </c>
      <c r="E12" s="48" t="s">
        <v>285</v>
      </c>
      <c r="F12" s="48">
        <v>1</v>
      </c>
      <c r="G12" s="48" t="s">
        <v>286</v>
      </c>
      <c r="H12" s="48">
        <v>62501100</v>
      </c>
      <c r="I12" s="48">
        <v>550800</v>
      </c>
      <c r="J12" s="48">
        <v>549300</v>
      </c>
      <c r="K12" s="48">
        <v>557400</v>
      </c>
      <c r="L12" s="48">
        <v>553300</v>
      </c>
      <c r="M12" s="48">
        <v>547200</v>
      </c>
      <c r="N12" s="48">
        <v>533400</v>
      </c>
      <c r="O12" s="48">
        <v>553700</v>
      </c>
      <c r="P12" s="48">
        <v>566700</v>
      </c>
      <c r="Q12" s="48">
        <v>584000</v>
      </c>
      <c r="R12" s="48">
        <v>592400</v>
      </c>
      <c r="S12" s="48">
        <v>603200</v>
      </c>
      <c r="T12" s="48">
        <v>601600</v>
      </c>
      <c r="U12" s="48">
        <v>608600</v>
      </c>
      <c r="V12" s="48">
        <v>605500</v>
      </c>
      <c r="W12" s="48">
        <v>603200</v>
      </c>
      <c r="X12" s="48">
        <v>615100</v>
      </c>
      <c r="Y12" s="48">
        <v>615700</v>
      </c>
      <c r="Z12" s="48">
        <v>605700</v>
      </c>
      <c r="AA12" s="48">
        <v>620600</v>
      </c>
      <c r="AB12" s="48">
        <v>622300</v>
      </c>
      <c r="AC12" s="48">
        <v>640400</v>
      </c>
      <c r="AD12" s="48">
        <v>664900</v>
      </c>
      <c r="AE12" s="48">
        <v>690000</v>
      </c>
      <c r="AF12" s="48">
        <v>710100</v>
      </c>
      <c r="AG12" s="48">
        <v>726000</v>
      </c>
      <c r="AH12" s="48">
        <v>749100</v>
      </c>
      <c r="AI12" s="48">
        <v>759400</v>
      </c>
      <c r="AJ12" s="48">
        <v>760000</v>
      </c>
      <c r="AK12" s="48">
        <v>746200</v>
      </c>
      <c r="AL12" s="48">
        <v>754000</v>
      </c>
      <c r="AM12" s="48">
        <v>783200</v>
      </c>
      <c r="AN12" s="48">
        <v>802100</v>
      </c>
      <c r="AO12" s="48">
        <v>832200</v>
      </c>
      <c r="AP12" s="48">
        <v>855500</v>
      </c>
      <c r="AQ12" s="48">
        <v>898700</v>
      </c>
      <c r="AR12" s="48">
        <v>941800</v>
      </c>
      <c r="AS12" s="48">
        <v>990900</v>
      </c>
      <c r="AT12" s="48">
        <v>1005800</v>
      </c>
      <c r="AU12" s="48">
        <v>988600</v>
      </c>
      <c r="AV12" s="48">
        <v>963400</v>
      </c>
      <c r="AW12" s="48">
        <v>936400</v>
      </c>
      <c r="AX12" s="48">
        <v>919000</v>
      </c>
      <c r="AY12" s="48">
        <v>902000</v>
      </c>
      <c r="AZ12" s="48">
        <v>898400</v>
      </c>
      <c r="BA12" s="48">
        <v>702600</v>
      </c>
      <c r="BB12" s="48">
        <v>872700</v>
      </c>
      <c r="BC12" s="48">
        <v>818600</v>
      </c>
      <c r="BD12" s="48">
        <v>795300</v>
      </c>
      <c r="BE12" s="48">
        <v>767900</v>
      </c>
      <c r="BF12" s="48">
        <v>758400</v>
      </c>
      <c r="BG12" s="48">
        <v>762300</v>
      </c>
      <c r="BH12" s="48">
        <v>776000</v>
      </c>
      <c r="BI12" s="48">
        <v>752500</v>
      </c>
      <c r="BJ12" s="48">
        <v>732600</v>
      </c>
      <c r="BK12" s="48">
        <v>770400</v>
      </c>
      <c r="BL12" s="48">
        <v>796500</v>
      </c>
      <c r="BM12" s="48">
        <v>794700</v>
      </c>
      <c r="BN12" s="48">
        <v>841500</v>
      </c>
      <c r="BO12" s="48">
        <v>885500</v>
      </c>
      <c r="BP12" s="48">
        <v>938100</v>
      </c>
      <c r="BQ12" s="48">
        <v>1005800</v>
      </c>
      <c r="BR12" s="48">
        <v>1100000</v>
      </c>
      <c r="BS12" s="48">
        <v>1087800</v>
      </c>
      <c r="BT12" s="48">
        <v>1028800</v>
      </c>
      <c r="BU12" s="48">
        <v>639500</v>
      </c>
      <c r="BV12" s="48">
        <v>680200</v>
      </c>
      <c r="BW12" s="48">
        <v>824600</v>
      </c>
      <c r="BX12" s="48">
        <v>798500</v>
      </c>
      <c r="BY12" s="48">
        <v>813300</v>
      </c>
      <c r="BZ12" s="48">
        <v>784700</v>
      </c>
      <c r="CA12" s="48">
        <v>706700</v>
      </c>
      <c r="CB12" s="48">
        <v>607200</v>
      </c>
      <c r="CC12" s="48">
        <v>636600</v>
      </c>
      <c r="CD12" s="48">
        <v>644800</v>
      </c>
      <c r="CE12" s="48">
        <v>631800</v>
      </c>
      <c r="CF12" s="48">
        <v>588400</v>
      </c>
      <c r="CG12" s="48">
        <v>538800</v>
      </c>
      <c r="CH12" s="48">
        <v>520900</v>
      </c>
      <c r="CI12" s="48">
        <v>490500</v>
      </c>
      <c r="CJ12" s="48">
        <v>452800</v>
      </c>
      <c r="CK12" s="48">
        <v>408700</v>
      </c>
      <c r="CL12" s="48">
        <v>376400</v>
      </c>
      <c r="CM12" s="48">
        <v>342600</v>
      </c>
      <c r="CN12" s="48">
        <v>306600</v>
      </c>
      <c r="CO12" s="48">
        <v>274700</v>
      </c>
      <c r="CP12" s="48">
        <v>237600</v>
      </c>
      <c r="CQ12" s="48">
        <v>187800</v>
      </c>
      <c r="CR12" s="48">
        <v>144500</v>
      </c>
      <c r="CS12" s="48">
        <v>112600</v>
      </c>
      <c r="CT12" s="48">
        <v>96500</v>
      </c>
      <c r="CU12" s="48">
        <v>81000</v>
      </c>
      <c r="CV12" s="48">
        <v>51700</v>
      </c>
      <c r="CW12" s="48">
        <v>47600</v>
      </c>
      <c r="CX12" s="48">
        <v>33200</v>
      </c>
      <c r="CY12" s="48">
        <v>28200</v>
      </c>
      <c r="CZ12" s="48">
        <v>24500</v>
      </c>
      <c r="DA12" s="48">
        <v>18200</v>
      </c>
      <c r="DB12" s="48">
        <v>12100</v>
      </c>
      <c r="DC12" s="48">
        <v>7300</v>
      </c>
      <c r="DD12" s="48">
        <v>3900</v>
      </c>
      <c r="DE12" s="48">
        <v>7200</v>
      </c>
      <c r="DF12" s="48">
        <v>743200</v>
      </c>
      <c r="DG12" s="48">
        <v>8610400</v>
      </c>
      <c r="DH12" s="48">
        <v>40625000</v>
      </c>
      <c r="DI12" s="48">
        <v>12522600</v>
      </c>
      <c r="DJ12" s="48">
        <v>5394200</v>
      </c>
      <c r="DK12" s="48">
        <v>1093800</v>
      </c>
      <c r="DL12" s="48">
        <v>43.3695350171</v>
      </c>
      <c r="DM12" s="48">
        <v>43.1885686981</v>
      </c>
    </row>
    <row r="13" spans="1:117" ht="13.5">
      <c r="A13" s="48">
        <v>13</v>
      </c>
      <c r="B13" s="48">
        <v>1</v>
      </c>
      <c r="C13" s="48">
        <v>0</v>
      </c>
      <c r="D13" s="48" t="s">
        <v>282</v>
      </c>
      <c r="E13" s="48" t="s">
        <v>287</v>
      </c>
      <c r="F13" s="48">
        <v>1</v>
      </c>
      <c r="G13" s="48" t="s">
        <v>288</v>
      </c>
      <c r="H13" s="48">
        <v>65554900</v>
      </c>
      <c r="I13" s="48">
        <v>522200</v>
      </c>
      <c r="J13" s="48">
        <v>521700</v>
      </c>
      <c r="K13" s="48">
        <v>529100</v>
      </c>
      <c r="L13" s="48">
        <v>525000</v>
      </c>
      <c r="M13" s="48">
        <v>519400</v>
      </c>
      <c r="N13" s="48">
        <v>510300</v>
      </c>
      <c r="O13" s="48">
        <v>528800</v>
      </c>
      <c r="P13" s="48">
        <v>539100</v>
      </c>
      <c r="Q13" s="48">
        <v>555500</v>
      </c>
      <c r="R13" s="48">
        <v>562500</v>
      </c>
      <c r="S13" s="48">
        <v>571100</v>
      </c>
      <c r="T13" s="48">
        <v>571800</v>
      </c>
      <c r="U13" s="48">
        <v>579100</v>
      </c>
      <c r="V13" s="48">
        <v>577300</v>
      </c>
      <c r="W13" s="48">
        <v>574400</v>
      </c>
      <c r="X13" s="48">
        <v>586000</v>
      </c>
      <c r="Y13" s="48">
        <v>585200</v>
      </c>
      <c r="Z13" s="48">
        <v>575800</v>
      </c>
      <c r="AA13" s="48">
        <v>591200</v>
      </c>
      <c r="AB13" s="48">
        <v>596800</v>
      </c>
      <c r="AC13" s="48">
        <v>616300</v>
      </c>
      <c r="AD13" s="48">
        <v>636700</v>
      </c>
      <c r="AE13" s="48">
        <v>656100</v>
      </c>
      <c r="AF13" s="48">
        <v>673000</v>
      </c>
      <c r="AG13" s="48">
        <v>680900</v>
      </c>
      <c r="AH13" s="48">
        <v>705400</v>
      </c>
      <c r="AI13" s="48">
        <v>720600</v>
      </c>
      <c r="AJ13" s="48">
        <v>723900</v>
      </c>
      <c r="AK13" s="48">
        <v>721300</v>
      </c>
      <c r="AL13" s="48">
        <v>726600</v>
      </c>
      <c r="AM13" s="48">
        <v>756700</v>
      </c>
      <c r="AN13" s="48">
        <v>776600</v>
      </c>
      <c r="AO13" s="48">
        <v>810600</v>
      </c>
      <c r="AP13" s="48">
        <v>831500</v>
      </c>
      <c r="AQ13" s="48">
        <v>872400</v>
      </c>
      <c r="AR13" s="48">
        <v>915200</v>
      </c>
      <c r="AS13" s="48">
        <v>963300</v>
      </c>
      <c r="AT13" s="48">
        <v>984100</v>
      </c>
      <c r="AU13" s="48">
        <v>963600</v>
      </c>
      <c r="AV13" s="48">
        <v>943400</v>
      </c>
      <c r="AW13" s="48">
        <v>917100</v>
      </c>
      <c r="AX13" s="48">
        <v>905000</v>
      </c>
      <c r="AY13" s="48">
        <v>888000</v>
      </c>
      <c r="AZ13" s="48">
        <v>884100</v>
      </c>
      <c r="BA13" s="48">
        <v>695900</v>
      </c>
      <c r="BB13" s="48">
        <v>862300</v>
      </c>
      <c r="BC13" s="48">
        <v>807200</v>
      </c>
      <c r="BD13" s="48">
        <v>787800</v>
      </c>
      <c r="BE13" s="48">
        <v>762700</v>
      </c>
      <c r="BF13" s="48">
        <v>752700</v>
      </c>
      <c r="BG13" s="48">
        <v>760700</v>
      </c>
      <c r="BH13" s="48">
        <v>776900</v>
      </c>
      <c r="BI13" s="48">
        <v>757300</v>
      </c>
      <c r="BJ13" s="48">
        <v>737000</v>
      </c>
      <c r="BK13" s="48">
        <v>776600</v>
      </c>
      <c r="BL13" s="48">
        <v>803400</v>
      </c>
      <c r="BM13" s="48">
        <v>805400</v>
      </c>
      <c r="BN13" s="48">
        <v>859900</v>
      </c>
      <c r="BO13" s="48">
        <v>909600</v>
      </c>
      <c r="BP13" s="48">
        <v>965400</v>
      </c>
      <c r="BQ13" s="48">
        <v>1042300</v>
      </c>
      <c r="BR13" s="48">
        <v>1142500</v>
      </c>
      <c r="BS13" s="48">
        <v>1134700</v>
      </c>
      <c r="BT13" s="48">
        <v>1078100</v>
      </c>
      <c r="BU13" s="48">
        <v>679200</v>
      </c>
      <c r="BV13" s="48">
        <v>735500</v>
      </c>
      <c r="BW13" s="48">
        <v>899200</v>
      </c>
      <c r="BX13" s="48">
        <v>873200</v>
      </c>
      <c r="BY13" s="48">
        <v>896800</v>
      </c>
      <c r="BZ13" s="48">
        <v>871300</v>
      </c>
      <c r="CA13" s="48">
        <v>793700</v>
      </c>
      <c r="CB13" s="48">
        <v>689500</v>
      </c>
      <c r="CC13" s="48">
        <v>738100</v>
      </c>
      <c r="CD13" s="48">
        <v>754500</v>
      </c>
      <c r="CE13" s="48">
        <v>753700</v>
      </c>
      <c r="CF13" s="48">
        <v>720700</v>
      </c>
      <c r="CG13" s="48">
        <v>678200</v>
      </c>
      <c r="CH13" s="48">
        <v>674700</v>
      </c>
      <c r="CI13" s="48">
        <v>651200</v>
      </c>
      <c r="CJ13" s="48">
        <v>621500</v>
      </c>
      <c r="CK13" s="48">
        <v>581700</v>
      </c>
      <c r="CL13" s="48">
        <v>557000</v>
      </c>
      <c r="CM13" s="48">
        <v>526500</v>
      </c>
      <c r="CN13" s="48">
        <v>493900</v>
      </c>
      <c r="CO13" s="48">
        <v>471800</v>
      </c>
      <c r="CP13" s="48">
        <v>433500</v>
      </c>
      <c r="CQ13" s="48">
        <v>361600</v>
      </c>
      <c r="CR13" s="48">
        <v>335800</v>
      </c>
      <c r="CS13" s="48">
        <v>293600</v>
      </c>
      <c r="CT13" s="48">
        <v>266400</v>
      </c>
      <c r="CU13" s="48">
        <v>245400</v>
      </c>
      <c r="CV13" s="48">
        <v>164900</v>
      </c>
      <c r="CW13" s="48">
        <v>149000</v>
      </c>
      <c r="CX13" s="48">
        <v>125800</v>
      </c>
      <c r="CY13" s="48">
        <v>107300</v>
      </c>
      <c r="CZ13" s="48">
        <v>89100</v>
      </c>
      <c r="DA13" s="48">
        <v>68500</v>
      </c>
      <c r="DB13" s="48">
        <v>50000</v>
      </c>
      <c r="DC13" s="48">
        <v>35300</v>
      </c>
      <c r="DD13" s="48">
        <v>22100</v>
      </c>
      <c r="DE13" s="48">
        <v>39900</v>
      </c>
      <c r="DF13" s="48">
        <v>491600</v>
      </c>
      <c r="DG13" s="48">
        <v>8187200</v>
      </c>
      <c r="DH13" s="48">
        <v>40105200</v>
      </c>
      <c r="DI13" s="48">
        <v>16770900</v>
      </c>
      <c r="DJ13" s="48">
        <v>8765400</v>
      </c>
      <c r="DK13" s="48">
        <v>2788200</v>
      </c>
      <c r="DL13" s="48">
        <v>46.4151103964</v>
      </c>
      <c r="DM13" s="48">
        <v>46.717152478</v>
      </c>
    </row>
    <row r="14" spans="1:117" ht="13.5">
      <c r="A14" s="48">
        <v>14</v>
      </c>
      <c r="B14" s="48">
        <v>1</v>
      </c>
      <c r="C14" s="48">
        <v>1</v>
      </c>
      <c r="D14" s="48" t="s">
        <v>289</v>
      </c>
      <c r="E14" s="48" t="s">
        <v>283</v>
      </c>
      <c r="F14" s="48">
        <v>0</v>
      </c>
      <c r="G14" s="48" t="s">
        <v>290</v>
      </c>
      <c r="H14" s="48">
        <v>116184500</v>
      </c>
      <c r="I14" s="48">
        <v>983900</v>
      </c>
      <c r="J14" s="48">
        <v>984800</v>
      </c>
      <c r="K14" s="48">
        <v>993600</v>
      </c>
      <c r="L14" s="48">
        <v>981900</v>
      </c>
      <c r="M14" s="48">
        <v>967300</v>
      </c>
      <c r="N14" s="48">
        <v>949500</v>
      </c>
      <c r="O14" s="48">
        <v>990900</v>
      </c>
      <c r="P14" s="48">
        <v>1007900</v>
      </c>
      <c r="Q14" s="48">
        <v>1025800</v>
      </c>
      <c r="R14" s="48">
        <v>1044700</v>
      </c>
      <c r="S14" s="48">
        <v>1063500</v>
      </c>
      <c r="T14" s="48">
        <v>1060200</v>
      </c>
      <c r="U14" s="48">
        <v>1073600</v>
      </c>
      <c r="V14" s="48">
        <v>1067700</v>
      </c>
      <c r="W14" s="48">
        <v>1061800</v>
      </c>
      <c r="X14" s="48">
        <v>1081400</v>
      </c>
      <c r="Y14" s="48">
        <v>1083400</v>
      </c>
      <c r="Z14" s="48">
        <v>1062000</v>
      </c>
      <c r="AA14" s="48">
        <v>1102900</v>
      </c>
      <c r="AB14" s="48">
        <v>1120800</v>
      </c>
      <c r="AC14" s="48">
        <v>1158300</v>
      </c>
      <c r="AD14" s="48">
        <v>1205400</v>
      </c>
      <c r="AE14" s="48">
        <v>1246800</v>
      </c>
      <c r="AF14" s="48">
        <v>1275900</v>
      </c>
      <c r="AG14" s="48">
        <v>1293800</v>
      </c>
      <c r="AH14" s="48">
        <v>1348000</v>
      </c>
      <c r="AI14" s="48">
        <v>1365700</v>
      </c>
      <c r="AJ14" s="48">
        <v>1366800</v>
      </c>
      <c r="AK14" s="48">
        <v>1359600</v>
      </c>
      <c r="AL14" s="48">
        <v>1363000</v>
      </c>
      <c r="AM14" s="48">
        <v>1414000</v>
      </c>
      <c r="AN14" s="48">
        <v>1455000</v>
      </c>
      <c r="AO14" s="48">
        <v>1499200</v>
      </c>
      <c r="AP14" s="48">
        <v>1557000</v>
      </c>
      <c r="AQ14" s="48">
        <v>1629500</v>
      </c>
      <c r="AR14" s="48">
        <v>1708400</v>
      </c>
      <c r="AS14" s="48">
        <v>1805100</v>
      </c>
      <c r="AT14" s="48">
        <v>1838900</v>
      </c>
      <c r="AU14" s="48">
        <v>1805100</v>
      </c>
      <c r="AV14" s="48">
        <v>1765900</v>
      </c>
      <c r="AW14" s="48">
        <v>1704000</v>
      </c>
      <c r="AX14" s="48">
        <v>1681900</v>
      </c>
      <c r="AY14" s="48">
        <v>1643100</v>
      </c>
      <c r="AZ14" s="48">
        <v>1636900</v>
      </c>
      <c r="BA14" s="48">
        <v>1283100</v>
      </c>
      <c r="BB14" s="48">
        <v>1592200</v>
      </c>
      <c r="BC14" s="48">
        <v>1483400</v>
      </c>
      <c r="BD14" s="48">
        <v>1449600</v>
      </c>
      <c r="BE14" s="48">
        <v>1392800</v>
      </c>
      <c r="BF14" s="48">
        <v>1362200</v>
      </c>
      <c r="BG14" s="48">
        <v>1379800</v>
      </c>
      <c r="BH14" s="48">
        <v>1404500</v>
      </c>
      <c r="BI14" s="48">
        <v>1353400</v>
      </c>
      <c r="BJ14" s="48">
        <v>1323000</v>
      </c>
      <c r="BK14" s="48">
        <v>1384500</v>
      </c>
      <c r="BL14" s="48">
        <v>1430600</v>
      </c>
      <c r="BM14" s="48">
        <v>1430200</v>
      </c>
      <c r="BN14" s="48">
        <v>1526000</v>
      </c>
      <c r="BO14" s="48">
        <v>1608900</v>
      </c>
      <c r="BP14" s="48">
        <v>1706100</v>
      </c>
      <c r="BQ14" s="48">
        <v>1833200</v>
      </c>
      <c r="BR14" s="48">
        <v>2010200</v>
      </c>
      <c r="BS14" s="48">
        <v>1998300</v>
      </c>
      <c r="BT14" s="48">
        <v>1901100</v>
      </c>
      <c r="BU14" s="48">
        <v>1183500</v>
      </c>
      <c r="BV14" s="48">
        <v>1280700</v>
      </c>
      <c r="BW14" s="48">
        <v>1554800</v>
      </c>
      <c r="BX14" s="48">
        <v>1509700</v>
      </c>
      <c r="BY14" s="48">
        <v>1547000</v>
      </c>
      <c r="BZ14" s="48">
        <v>1491000</v>
      </c>
      <c r="CA14" s="48">
        <v>1352500</v>
      </c>
      <c r="CB14" s="48">
        <v>1167200</v>
      </c>
      <c r="CC14" s="48">
        <v>1226600</v>
      </c>
      <c r="CD14" s="48">
        <v>1263700</v>
      </c>
      <c r="CE14" s="48">
        <v>1236300</v>
      </c>
      <c r="CF14" s="48">
        <v>1174900</v>
      </c>
      <c r="CG14" s="48">
        <v>1082400</v>
      </c>
      <c r="CH14" s="48">
        <v>1060700</v>
      </c>
      <c r="CI14" s="48">
        <v>1008200</v>
      </c>
      <c r="CJ14" s="48">
        <v>944400</v>
      </c>
      <c r="CK14" s="48">
        <v>873000</v>
      </c>
      <c r="CL14" s="48">
        <v>824200</v>
      </c>
      <c r="CM14" s="48">
        <v>762800</v>
      </c>
      <c r="CN14" s="48">
        <v>700100</v>
      </c>
      <c r="CO14" s="48">
        <v>653200</v>
      </c>
      <c r="CP14" s="48">
        <v>581600</v>
      </c>
      <c r="CQ14" s="48">
        <v>475700</v>
      </c>
      <c r="CR14" s="48">
        <v>422100</v>
      </c>
      <c r="CS14" s="48">
        <v>356500</v>
      </c>
      <c r="CT14" s="48">
        <v>319600</v>
      </c>
      <c r="CU14" s="48">
        <v>283800</v>
      </c>
      <c r="CV14" s="48">
        <v>188900</v>
      </c>
      <c r="CW14" s="48">
        <v>173800</v>
      </c>
      <c r="CX14" s="48">
        <v>138500</v>
      </c>
      <c r="CY14" s="48">
        <v>118200</v>
      </c>
      <c r="CZ14" s="48">
        <v>98300</v>
      </c>
      <c r="DA14" s="48">
        <v>75800</v>
      </c>
      <c r="DB14" s="48">
        <v>53400</v>
      </c>
      <c r="DC14" s="48">
        <v>37900</v>
      </c>
      <c r="DD14" s="48">
        <v>22600</v>
      </c>
      <c r="DE14" s="48">
        <v>40600</v>
      </c>
      <c r="DF14" s="48">
        <v>1212300</v>
      </c>
      <c r="DG14" s="48">
        <v>15257000</v>
      </c>
      <c r="DH14" s="48">
        <v>73614100</v>
      </c>
      <c r="DI14" s="48">
        <v>26101100</v>
      </c>
      <c r="DJ14" s="48">
        <v>12471500</v>
      </c>
      <c r="DK14" s="48">
        <v>3387600</v>
      </c>
      <c r="DL14" s="48">
        <v>44.6865498914</v>
      </c>
      <c r="DM14" s="48">
        <v>44.5077507907</v>
      </c>
    </row>
    <row r="15" spans="1:117" ht="13.5">
      <c r="A15" s="48">
        <v>15</v>
      </c>
      <c r="B15" s="48">
        <v>1</v>
      </c>
      <c r="C15" s="48">
        <v>1</v>
      </c>
      <c r="D15" s="48" t="s">
        <v>289</v>
      </c>
      <c r="E15" s="48" t="s">
        <v>285</v>
      </c>
      <c r="F15" s="48">
        <v>1</v>
      </c>
      <c r="G15" s="48" t="s">
        <v>286</v>
      </c>
      <c r="H15" s="48">
        <v>56749400</v>
      </c>
      <c r="I15" s="48">
        <v>504400</v>
      </c>
      <c r="J15" s="48">
        <v>506600</v>
      </c>
      <c r="K15" s="48">
        <v>508600</v>
      </c>
      <c r="L15" s="48">
        <v>506100</v>
      </c>
      <c r="M15" s="48">
        <v>498200</v>
      </c>
      <c r="N15" s="48">
        <v>484200</v>
      </c>
      <c r="O15" s="48">
        <v>505200</v>
      </c>
      <c r="P15" s="48">
        <v>518400</v>
      </c>
      <c r="Q15" s="48">
        <v>525700</v>
      </c>
      <c r="R15" s="48">
        <v>531300</v>
      </c>
      <c r="S15" s="48">
        <v>545200</v>
      </c>
      <c r="T15" s="48">
        <v>541700</v>
      </c>
      <c r="U15" s="48">
        <v>548900</v>
      </c>
      <c r="V15" s="48">
        <v>546400</v>
      </c>
      <c r="W15" s="48">
        <v>541900</v>
      </c>
      <c r="X15" s="48">
        <v>556900</v>
      </c>
      <c r="Y15" s="48">
        <v>558300</v>
      </c>
      <c r="Z15" s="48">
        <v>540900</v>
      </c>
      <c r="AA15" s="48">
        <v>564200</v>
      </c>
      <c r="AB15" s="48">
        <v>574800</v>
      </c>
      <c r="AC15" s="48">
        <v>593500</v>
      </c>
      <c r="AD15" s="48">
        <v>614700</v>
      </c>
      <c r="AE15" s="48">
        <v>638100</v>
      </c>
      <c r="AF15" s="48">
        <v>657200</v>
      </c>
      <c r="AG15" s="48">
        <v>664000</v>
      </c>
      <c r="AH15" s="48">
        <v>689500</v>
      </c>
      <c r="AI15" s="48">
        <v>701600</v>
      </c>
      <c r="AJ15" s="48">
        <v>697900</v>
      </c>
      <c r="AK15" s="48">
        <v>688600</v>
      </c>
      <c r="AL15" s="48">
        <v>694600</v>
      </c>
      <c r="AM15" s="48">
        <v>714500</v>
      </c>
      <c r="AN15" s="48">
        <v>739200</v>
      </c>
      <c r="AO15" s="48">
        <v>755400</v>
      </c>
      <c r="AP15" s="48">
        <v>789400</v>
      </c>
      <c r="AQ15" s="48">
        <v>828400</v>
      </c>
      <c r="AR15" s="48">
        <v>863000</v>
      </c>
      <c r="AS15" s="48">
        <v>914600</v>
      </c>
      <c r="AT15" s="48">
        <v>930000</v>
      </c>
      <c r="AU15" s="48">
        <v>912700</v>
      </c>
      <c r="AV15" s="48">
        <v>895700</v>
      </c>
      <c r="AW15" s="48">
        <v>860200</v>
      </c>
      <c r="AX15" s="48">
        <v>849400</v>
      </c>
      <c r="AY15" s="48">
        <v>830800</v>
      </c>
      <c r="AZ15" s="48">
        <v>825700</v>
      </c>
      <c r="BA15" s="48">
        <v>644700</v>
      </c>
      <c r="BB15" s="48">
        <v>802800</v>
      </c>
      <c r="BC15" s="48">
        <v>750500</v>
      </c>
      <c r="BD15" s="48">
        <v>725400</v>
      </c>
      <c r="BE15" s="48">
        <v>698900</v>
      </c>
      <c r="BF15" s="48">
        <v>682000</v>
      </c>
      <c r="BG15" s="48">
        <v>691400</v>
      </c>
      <c r="BH15" s="48">
        <v>703300</v>
      </c>
      <c r="BI15" s="48">
        <v>674100</v>
      </c>
      <c r="BJ15" s="48">
        <v>656300</v>
      </c>
      <c r="BK15" s="48">
        <v>687700</v>
      </c>
      <c r="BL15" s="48">
        <v>711100</v>
      </c>
      <c r="BM15" s="48">
        <v>708400</v>
      </c>
      <c r="BN15" s="48">
        <v>754100</v>
      </c>
      <c r="BO15" s="48">
        <v>790900</v>
      </c>
      <c r="BP15" s="48">
        <v>841700</v>
      </c>
      <c r="BQ15" s="48">
        <v>901900</v>
      </c>
      <c r="BR15" s="48">
        <v>984000</v>
      </c>
      <c r="BS15" s="48">
        <v>976800</v>
      </c>
      <c r="BT15" s="48">
        <v>923200</v>
      </c>
      <c r="BU15" s="48">
        <v>573200</v>
      </c>
      <c r="BV15" s="48">
        <v>615100</v>
      </c>
      <c r="BW15" s="48">
        <v>739700</v>
      </c>
      <c r="BX15" s="48">
        <v>720000</v>
      </c>
      <c r="BY15" s="48">
        <v>734200</v>
      </c>
      <c r="BZ15" s="48">
        <v>704700</v>
      </c>
      <c r="CA15" s="48">
        <v>639500</v>
      </c>
      <c r="CB15" s="48">
        <v>547300</v>
      </c>
      <c r="CC15" s="48">
        <v>569700</v>
      </c>
      <c r="CD15" s="48">
        <v>585400</v>
      </c>
      <c r="CE15" s="48">
        <v>564100</v>
      </c>
      <c r="CF15" s="48">
        <v>525700</v>
      </c>
      <c r="CG15" s="48">
        <v>479300</v>
      </c>
      <c r="CH15" s="48">
        <v>463700</v>
      </c>
      <c r="CI15" s="48">
        <v>432900</v>
      </c>
      <c r="CJ15" s="48">
        <v>399800</v>
      </c>
      <c r="CK15" s="48">
        <v>363800</v>
      </c>
      <c r="CL15" s="48">
        <v>330700</v>
      </c>
      <c r="CM15" s="48">
        <v>299600</v>
      </c>
      <c r="CN15" s="48">
        <v>269000</v>
      </c>
      <c r="CO15" s="48">
        <v>241600</v>
      </c>
      <c r="CP15" s="48">
        <v>207200</v>
      </c>
      <c r="CQ15" s="48">
        <v>162900</v>
      </c>
      <c r="CR15" s="48">
        <v>127400</v>
      </c>
      <c r="CS15" s="48">
        <v>99100</v>
      </c>
      <c r="CT15" s="48">
        <v>84100</v>
      </c>
      <c r="CU15" s="48">
        <v>72500</v>
      </c>
      <c r="CV15" s="48">
        <v>44200</v>
      </c>
      <c r="CW15" s="48">
        <v>41700</v>
      </c>
      <c r="CX15" s="48">
        <v>29400</v>
      </c>
      <c r="CY15" s="48">
        <v>24900</v>
      </c>
      <c r="CZ15" s="48">
        <v>20800</v>
      </c>
      <c r="DA15" s="48">
        <v>15900</v>
      </c>
      <c r="DB15" s="48">
        <v>10600</v>
      </c>
      <c r="DC15" s="48">
        <v>6600</v>
      </c>
      <c r="DD15" s="48">
        <v>3500</v>
      </c>
      <c r="DE15" s="48">
        <v>6000</v>
      </c>
      <c r="DF15" s="48">
        <v>727800</v>
      </c>
      <c r="DG15" s="48">
        <v>7812700</v>
      </c>
      <c r="DH15" s="48">
        <v>37026300</v>
      </c>
      <c r="DI15" s="48">
        <v>11182600</v>
      </c>
      <c r="DJ15" s="48">
        <v>4763000</v>
      </c>
      <c r="DK15" s="48">
        <v>956900</v>
      </c>
      <c r="DL15" s="48">
        <v>43.1625744873</v>
      </c>
      <c r="DM15" s="48">
        <v>42.8554683342</v>
      </c>
    </row>
    <row r="16" spans="1:117" ht="13.5">
      <c r="A16" s="48">
        <v>16</v>
      </c>
      <c r="B16" s="48">
        <v>1</v>
      </c>
      <c r="C16" s="48">
        <v>1</v>
      </c>
      <c r="D16" s="48" t="s">
        <v>289</v>
      </c>
      <c r="E16" s="48" t="s">
        <v>287</v>
      </c>
      <c r="F16" s="48">
        <v>1</v>
      </c>
      <c r="G16" s="48" t="s">
        <v>288</v>
      </c>
      <c r="H16" s="48">
        <v>59435100</v>
      </c>
      <c r="I16" s="48">
        <v>479500</v>
      </c>
      <c r="J16" s="48">
        <v>478200</v>
      </c>
      <c r="K16" s="48">
        <v>485000</v>
      </c>
      <c r="L16" s="48">
        <v>475800</v>
      </c>
      <c r="M16" s="48">
        <v>469100</v>
      </c>
      <c r="N16" s="48">
        <v>465300</v>
      </c>
      <c r="O16" s="48">
        <v>485700</v>
      </c>
      <c r="P16" s="48">
        <v>489500</v>
      </c>
      <c r="Q16" s="48">
        <v>500000</v>
      </c>
      <c r="R16" s="48">
        <v>513400</v>
      </c>
      <c r="S16" s="48">
        <v>518300</v>
      </c>
      <c r="T16" s="48">
        <v>518500</v>
      </c>
      <c r="U16" s="48">
        <v>524700</v>
      </c>
      <c r="V16" s="48">
        <v>521300</v>
      </c>
      <c r="W16" s="48">
        <v>519800</v>
      </c>
      <c r="X16" s="48">
        <v>524500</v>
      </c>
      <c r="Y16" s="48">
        <v>525100</v>
      </c>
      <c r="Z16" s="48">
        <v>521200</v>
      </c>
      <c r="AA16" s="48">
        <v>538700</v>
      </c>
      <c r="AB16" s="48">
        <v>546000</v>
      </c>
      <c r="AC16" s="48">
        <v>564700</v>
      </c>
      <c r="AD16" s="48">
        <v>590600</v>
      </c>
      <c r="AE16" s="48">
        <v>608700</v>
      </c>
      <c r="AF16" s="48">
        <v>618600</v>
      </c>
      <c r="AG16" s="48">
        <v>629700</v>
      </c>
      <c r="AH16" s="48">
        <v>658500</v>
      </c>
      <c r="AI16" s="48">
        <v>664100</v>
      </c>
      <c r="AJ16" s="48">
        <v>668900</v>
      </c>
      <c r="AK16" s="48">
        <v>671000</v>
      </c>
      <c r="AL16" s="48">
        <v>668400</v>
      </c>
      <c r="AM16" s="48">
        <v>699400</v>
      </c>
      <c r="AN16" s="48">
        <v>715800</v>
      </c>
      <c r="AO16" s="48">
        <v>743800</v>
      </c>
      <c r="AP16" s="48">
        <v>767600</v>
      </c>
      <c r="AQ16" s="48">
        <v>801100</v>
      </c>
      <c r="AR16" s="48">
        <v>845400</v>
      </c>
      <c r="AS16" s="48">
        <v>890400</v>
      </c>
      <c r="AT16" s="48">
        <v>908900</v>
      </c>
      <c r="AU16" s="48">
        <v>892400</v>
      </c>
      <c r="AV16" s="48">
        <v>870200</v>
      </c>
      <c r="AW16" s="48">
        <v>843800</v>
      </c>
      <c r="AX16" s="48">
        <v>832500</v>
      </c>
      <c r="AY16" s="48">
        <v>812300</v>
      </c>
      <c r="AZ16" s="48">
        <v>811200</v>
      </c>
      <c r="BA16" s="48">
        <v>638400</v>
      </c>
      <c r="BB16" s="48">
        <v>789400</v>
      </c>
      <c r="BC16" s="48">
        <v>732900</v>
      </c>
      <c r="BD16" s="48">
        <v>724200</v>
      </c>
      <c r="BE16" s="48">
        <v>693900</v>
      </c>
      <c r="BF16" s="48">
        <v>680200</v>
      </c>
      <c r="BG16" s="48">
        <v>688300</v>
      </c>
      <c r="BH16" s="48">
        <v>701200</v>
      </c>
      <c r="BI16" s="48">
        <v>679200</v>
      </c>
      <c r="BJ16" s="48">
        <v>666700</v>
      </c>
      <c r="BK16" s="48">
        <v>696800</v>
      </c>
      <c r="BL16" s="48">
        <v>719500</v>
      </c>
      <c r="BM16" s="48">
        <v>721800</v>
      </c>
      <c r="BN16" s="48">
        <v>771900</v>
      </c>
      <c r="BO16" s="48">
        <v>818000</v>
      </c>
      <c r="BP16" s="48">
        <v>864400</v>
      </c>
      <c r="BQ16" s="48">
        <v>931300</v>
      </c>
      <c r="BR16" s="48">
        <v>1026200</v>
      </c>
      <c r="BS16" s="48">
        <v>1021500</v>
      </c>
      <c r="BT16" s="48">
        <v>977900</v>
      </c>
      <c r="BU16" s="48">
        <v>610400</v>
      </c>
      <c r="BV16" s="48">
        <v>665700</v>
      </c>
      <c r="BW16" s="48">
        <v>815200</v>
      </c>
      <c r="BX16" s="48">
        <v>789700</v>
      </c>
      <c r="BY16" s="48">
        <v>812700</v>
      </c>
      <c r="BZ16" s="48">
        <v>786300</v>
      </c>
      <c r="CA16" s="48">
        <v>713000</v>
      </c>
      <c r="CB16" s="48">
        <v>619900</v>
      </c>
      <c r="CC16" s="48">
        <v>656900</v>
      </c>
      <c r="CD16" s="48">
        <v>678300</v>
      </c>
      <c r="CE16" s="48">
        <v>672300</v>
      </c>
      <c r="CF16" s="48">
        <v>649200</v>
      </c>
      <c r="CG16" s="48">
        <v>603100</v>
      </c>
      <c r="CH16" s="48">
        <v>597000</v>
      </c>
      <c r="CI16" s="48">
        <v>575300</v>
      </c>
      <c r="CJ16" s="48">
        <v>544600</v>
      </c>
      <c r="CK16" s="48">
        <v>509200</v>
      </c>
      <c r="CL16" s="48">
        <v>493500</v>
      </c>
      <c r="CM16" s="48">
        <v>463300</v>
      </c>
      <c r="CN16" s="48">
        <v>431100</v>
      </c>
      <c r="CO16" s="48">
        <v>411600</v>
      </c>
      <c r="CP16" s="48">
        <v>374400</v>
      </c>
      <c r="CQ16" s="48">
        <v>312900</v>
      </c>
      <c r="CR16" s="48">
        <v>294700</v>
      </c>
      <c r="CS16" s="48">
        <v>257500</v>
      </c>
      <c r="CT16" s="48">
        <v>235500</v>
      </c>
      <c r="CU16" s="48">
        <v>211300</v>
      </c>
      <c r="CV16" s="48">
        <v>144700</v>
      </c>
      <c r="CW16" s="48">
        <v>132100</v>
      </c>
      <c r="CX16" s="48">
        <v>109100</v>
      </c>
      <c r="CY16" s="48">
        <v>93300</v>
      </c>
      <c r="CZ16" s="48">
        <v>77500</v>
      </c>
      <c r="DA16" s="48">
        <v>59900</v>
      </c>
      <c r="DB16" s="48">
        <v>42800</v>
      </c>
      <c r="DC16" s="48">
        <v>31300</v>
      </c>
      <c r="DD16" s="48">
        <v>19100</v>
      </c>
      <c r="DE16" s="48">
        <v>34700</v>
      </c>
      <c r="DF16" s="48">
        <v>484500</v>
      </c>
      <c r="DG16" s="48">
        <v>7444300</v>
      </c>
      <c r="DH16" s="48">
        <v>36587800</v>
      </c>
      <c r="DI16" s="48">
        <v>14918500</v>
      </c>
      <c r="DJ16" s="48">
        <v>7708500</v>
      </c>
      <c r="DK16" s="48">
        <v>2430700</v>
      </c>
      <c r="DL16" s="48">
        <v>46.1348048407</v>
      </c>
      <c r="DM16" s="48">
        <v>46.2312655229</v>
      </c>
    </row>
    <row r="17" spans="1:117" ht="13.5">
      <c r="A17" s="48">
        <v>17</v>
      </c>
      <c r="B17" s="48">
        <v>1</v>
      </c>
      <c r="C17" s="48">
        <v>2</v>
      </c>
      <c r="D17" s="48" t="s">
        <v>289</v>
      </c>
      <c r="E17" s="48" t="s">
        <v>283</v>
      </c>
      <c r="F17" s="48">
        <v>0</v>
      </c>
      <c r="G17" s="48" t="s">
        <v>291</v>
      </c>
      <c r="H17" s="48">
        <v>11871500</v>
      </c>
      <c r="I17" s="48">
        <v>89200</v>
      </c>
      <c r="J17" s="48">
        <v>86200</v>
      </c>
      <c r="K17" s="48">
        <v>92800</v>
      </c>
      <c r="L17" s="48">
        <v>96400</v>
      </c>
      <c r="M17" s="48">
        <v>99300</v>
      </c>
      <c r="N17" s="48">
        <v>94200</v>
      </c>
      <c r="O17" s="48">
        <v>91600</v>
      </c>
      <c r="P17" s="48">
        <v>97900</v>
      </c>
      <c r="Q17" s="48">
        <v>113800</v>
      </c>
      <c r="R17" s="48">
        <v>110200</v>
      </c>
      <c r="S17" s="48">
        <v>110800</v>
      </c>
      <c r="T17" s="48">
        <v>113200</v>
      </c>
      <c r="U17" s="48">
        <v>114100</v>
      </c>
      <c r="V17" s="48">
        <v>115100</v>
      </c>
      <c r="W17" s="48">
        <v>115800</v>
      </c>
      <c r="X17" s="48">
        <v>119600</v>
      </c>
      <c r="Y17" s="48">
        <v>117500</v>
      </c>
      <c r="Z17" s="48">
        <v>119500</v>
      </c>
      <c r="AA17" s="48">
        <v>108800</v>
      </c>
      <c r="AB17" s="48">
        <v>98200</v>
      </c>
      <c r="AC17" s="48">
        <v>98400</v>
      </c>
      <c r="AD17" s="48">
        <v>96200</v>
      </c>
      <c r="AE17" s="48">
        <v>99300</v>
      </c>
      <c r="AF17" s="48">
        <v>107200</v>
      </c>
      <c r="AG17" s="48">
        <v>113100</v>
      </c>
      <c r="AH17" s="48">
        <v>106500</v>
      </c>
      <c r="AI17" s="48">
        <v>114300</v>
      </c>
      <c r="AJ17" s="48">
        <v>117100</v>
      </c>
      <c r="AK17" s="48">
        <v>107900</v>
      </c>
      <c r="AL17" s="48">
        <v>117600</v>
      </c>
      <c r="AM17" s="48">
        <v>126000</v>
      </c>
      <c r="AN17" s="48">
        <v>123700</v>
      </c>
      <c r="AO17" s="48">
        <v>143600</v>
      </c>
      <c r="AP17" s="48">
        <v>130000</v>
      </c>
      <c r="AQ17" s="48">
        <v>141600</v>
      </c>
      <c r="AR17" s="48">
        <v>148600</v>
      </c>
      <c r="AS17" s="48">
        <v>149200</v>
      </c>
      <c r="AT17" s="48">
        <v>151100</v>
      </c>
      <c r="AU17" s="48">
        <v>147000</v>
      </c>
      <c r="AV17" s="48">
        <v>140900</v>
      </c>
      <c r="AW17" s="48">
        <v>149500</v>
      </c>
      <c r="AX17" s="48">
        <v>142100</v>
      </c>
      <c r="AY17" s="48">
        <v>146900</v>
      </c>
      <c r="AZ17" s="48">
        <v>145600</v>
      </c>
      <c r="BA17" s="48">
        <v>115400</v>
      </c>
      <c r="BB17" s="48">
        <v>142800</v>
      </c>
      <c r="BC17" s="48">
        <v>142400</v>
      </c>
      <c r="BD17" s="48">
        <v>133500</v>
      </c>
      <c r="BE17" s="48">
        <v>137800</v>
      </c>
      <c r="BF17" s="48">
        <v>148900</v>
      </c>
      <c r="BG17" s="48">
        <v>143300</v>
      </c>
      <c r="BH17" s="48">
        <v>148400</v>
      </c>
      <c r="BI17" s="48">
        <v>156500</v>
      </c>
      <c r="BJ17" s="48">
        <v>146600</v>
      </c>
      <c r="BK17" s="48">
        <v>162500</v>
      </c>
      <c r="BL17" s="48">
        <v>169300</v>
      </c>
      <c r="BM17" s="48">
        <v>169900</v>
      </c>
      <c r="BN17" s="48">
        <v>175400</v>
      </c>
      <c r="BO17" s="48">
        <v>186100</v>
      </c>
      <c r="BP17" s="48">
        <v>197500</v>
      </c>
      <c r="BQ17" s="48">
        <v>215000</v>
      </c>
      <c r="BR17" s="48">
        <v>232300</v>
      </c>
      <c r="BS17" s="48">
        <v>224300</v>
      </c>
      <c r="BT17" s="48">
        <v>205800</v>
      </c>
      <c r="BU17" s="48">
        <v>135100</v>
      </c>
      <c r="BV17" s="48">
        <v>134900</v>
      </c>
      <c r="BW17" s="48">
        <v>169000</v>
      </c>
      <c r="BX17" s="48">
        <v>162000</v>
      </c>
      <c r="BY17" s="48">
        <v>163200</v>
      </c>
      <c r="BZ17" s="48">
        <v>165000</v>
      </c>
      <c r="CA17" s="48">
        <v>147900</v>
      </c>
      <c r="CB17" s="48">
        <v>129400</v>
      </c>
      <c r="CC17" s="48">
        <v>148100</v>
      </c>
      <c r="CD17" s="48">
        <v>135600</v>
      </c>
      <c r="CE17" s="48">
        <v>149100</v>
      </c>
      <c r="CF17" s="48">
        <v>134200</v>
      </c>
      <c r="CG17" s="48">
        <v>134600</v>
      </c>
      <c r="CH17" s="48">
        <v>134900</v>
      </c>
      <c r="CI17" s="48">
        <v>133400</v>
      </c>
      <c r="CJ17" s="48">
        <v>129900</v>
      </c>
      <c r="CK17" s="48">
        <v>117400</v>
      </c>
      <c r="CL17" s="48">
        <v>109200</v>
      </c>
      <c r="CM17" s="48">
        <v>106300</v>
      </c>
      <c r="CN17" s="48">
        <v>100400</v>
      </c>
      <c r="CO17" s="48">
        <v>93300</v>
      </c>
      <c r="CP17" s="48">
        <v>89400</v>
      </c>
      <c r="CQ17" s="48">
        <v>73600</v>
      </c>
      <c r="CR17" s="48">
        <v>58200</v>
      </c>
      <c r="CS17" s="48">
        <v>49600</v>
      </c>
      <c r="CT17" s="48">
        <v>43400</v>
      </c>
      <c r="CU17" s="48">
        <v>42500</v>
      </c>
      <c r="CV17" s="48">
        <v>27700</v>
      </c>
      <c r="CW17" s="48">
        <v>22800</v>
      </c>
      <c r="CX17" s="48">
        <v>20400</v>
      </c>
      <c r="CY17" s="48">
        <v>17300</v>
      </c>
      <c r="CZ17" s="48">
        <v>15300</v>
      </c>
      <c r="DA17" s="48">
        <v>10900</v>
      </c>
      <c r="DB17" s="48">
        <v>8800</v>
      </c>
      <c r="DC17" s="48">
        <v>4700</v>
      </c>
      <c r="DD17" s="48">
        <v>3400</v>
      </c>
      <c r="DE17" s="48">
        <v>6500</v>
      </c>
      <c r="DF17" s="48">
        <v>22500</v>
      </c>
      <c r="DG17" s="48">
        <v>1540700</v>
      </c>
      <c r="DH17" s="48">
        <v>7116000</v>
      </c>
      <c r="DI17" s="48">
        <v>3192300</v>
      </c>
      <c r="DJ17" s="48">
        <v>1688100</v>
      </c>
      <c r="DK17" s="48">
        <v>494500</v>
      </c>
      <c r="DL17" s="48">
        <v>47.3137533615</v>
      </c>
      <c r="DM17" s="48">
        <v>49.5687166661</v>
      </c>
    </row>
    <row r="18" spans="1:117" ht="13.5">
      <c r="A18" s="48">
        <v>18</v>
      </c>
      <c r="B18" s="48">
        <v>1</v>
      </c>
      <c r="C18" s="48">
        <v>2</v>
      </c>
      <c r="D18" s="48" t="s">
        <v>289</v>
      </c>
      <c r="E18" s="48" t="s">
        <v>285</v>
      </c>
      <c r="F18" s="48">
        <v>1</v>
      </c>
      <c r="G18" s="48" t="s">
        <v>286</v>
      </c>
      <c r="H18" s="48">
        <v>5751700</v>
      </c>
      <c r="I18" s="48">
        <v>46400</v>
      </c>
      <c r="J18" s="48">
        <v>42700</v>
      </c>
      <c r="K18" s="48">
        <v>48800</v>
      </c>
      <c r="L18" s="48">
        <v>47200</v>
      </c>
      <c r="M18" s="48">
        <v>49000</v>
      </c>
      <c r="N18" s="48">
        <v>49200</v>
      </c>
      <c r="O18" s="48">
        <v>48500</v>
      </c>
      <c r="P18" s="48">
        <v>48300</v>
      </c>
      <c r="Q18" s="48">
        <v>58300</v>
      </c>
      <c r="R18" s="48">
        <v>61100</v>
      </c>
      <c r="S18" s="48">
        <v>58000</v>
      </c>
      <c r="T18" s="48">
        <v>59900</v>
      </c>
      <c r="U18" s="48">
        <v>59700</v>
      </c>
      <c r="V18" s="48">
        <v>59100</v>
      </c>
      <c r="W18" s="48">
        <v>61300</v>
      </c>
      <c r="X18" s="48">
        <v>58200</v>
      </c>
      <c r="Y18" s="48">
        <v>57300</v>
      </c>
      <c r="Z18" s="48">
        <v>64800</v>
      </c>
      <c r="AA18" s="48">
        <v>56400</v>
      </c>
      <c r="AB18" s="48">
        <v>47500</v>
      </c>
      <c r="AC18" s="48">
        <v>46900</v>
      </c>
      <c r="AD18" s="48">
        <v>50200</v>
      </c>
      <c r="AE18" s="48">
        <v>51900</v>
      </c>
      <c r="AF18" s="48">
        <v>52800</v>
      </c>
      <c r="AG18" s="48">
        <v>62000</v>
      </c>
      <c r="AH18" s="48">
        <v>59600</v>
      </c>
      <c r="AI18" s="48">
        <v>57800</v>
      </c>
      <c r="AJ18" s="48">
        <v>62100</v>
      </c>
      <c r="AK18" s="48">
        <v>57600</v>
      </c>
      <c r="AL18" s="48">
        <v>59400</v>
      </c>
      <c r="AM18" s="48">
        <v>68700</v>
      </c>
      <c r="AN18" s="48">
        <v>62900</v>
      </c>
      <c r="AO18" s="48">
        <v>76800</v>
      </c>
      <c r="AP18" s="48">
        <v>66100</v>
      </c>
      <c r="AQ18" s="48">
        <v>70300</v>
      </c>
      <c r="AR18" s="48">
        <v>78800</v>
      </c>
      <c r="AS18" s="48">
        <v>76300</v>
      </c>
      <c r="AT18" s="48">
        <v>75800</v>
      </c>
      <c r="AU18" s="48">
        <v>75900</v>
      </c>
      <c r="AV18" s="48">
        <v>67700</v>
      </c>
      <c r="AW18" s="48">
        <v>76200</v>
      </c>
      <c r="AX18" s="48">
        <v>69600</v>
      </c>
      <c r="AY18" s="48">
        <v>71200</v>
      </c>
      <c r="AZ18" s="48">
        <v>72700</v>
      </c>
      <c r="BA18" s="48">
        <v>57900</v>
      </c>
      <c r="BB18" s="48">
        <v>69900</v>
      </c>
      <c r="BC18" s="48">
        <v>68100</v>
      </c>
      <c r="BD18" s="48">
        <v>69900</v>
      </c>
      <c r="BE18" s="48">
        <v>69000</v>
      </c>
      <c r="BF18" s="48">
        <v>76400</v>
      </c>
      <c r="BG18" s="48">
        <v>70800</v>
      </c>
      <c r="BH18" s="48">
        <v>72800</v>
      </c>
      <c r="BI18" s="48">
        <v>78400</v>
      </c>
      <c r="BJ18" s="48">
        <v>76300</v>
      </c>
      <c r="BK18" s="48">
        <v>82800</v>
      </c>
      <c r="BL18" s="48">
        <v>85300</v>
      </c>
      <c r="BM18" s="48">
        <v>86300</v>
      </c>
      <c r="BN18" s="48">
        <v>87400</v>
      </c>
      <c r="BO18" s="48">
        <v>94500</v>
      </c>
      <c r="BP18" s="48">
        <v>96400</v>
      </c>
      <c r="BQ18" s="48">
        <v>103900</v>
      </c>
      <c r="BR18" s="48">
        <v>116000</v>
      </c>
      <c r="BS18" s="48">
        <v>111000</v>
      </c>
      <c r="BT18" s="48">
        <v>105600</v>
      </c>
      <c r="BU18" s="48">
        <v>66300</v>
      </c>
      <c r="BV18" s="48">
        <v>65100</v>
      </c>
      <c r="BW18" s="48">
        <v>84900</v>
      </c>
      <c r="BX18" s="48">
        <v>78500</v>
      </c>
      <c r="BY18" s="48">
        <v>79100</v>
      </c>
      <c r="BZ18" s="48">
        <v>80100</v>
      </c>
      <c r="CA18" s="48">
        <v>67100</v>
      </c>
      <c r="CB18" s="48">
        <v>59800</v>
      </c>
      <c r="CC18" s="48">
        <v>66900</v>
      </c>
      <c r="CD18" s="48">
        <v>59400</v>
      </c>
      <c r="CE18" s="48">
        <v>67700</v>
      </c>
      <c r="CF18" s="48">
        <v>62600</v>
      </c>
      <c r="CG18" s="48">
        <v>59500</v>
      </c>
      <c r="CH18" s="48">
        <v>57200</v>
      </c>
      <c r="CI18" s="48">
        <v>57600</v>
      </c>
      <c r="CJ18" s="48">
        <v>53000</v>
      </c>
      <c r="CK18" s="48">
        <v>44900</v>
      </c>
      <c r="CL18" s="48">
        <v>45700</v>
      </c>
      <c r="CM18" s="48">
        <v>43100</v>
      </c>
      <c r="CN18" s="48">
        <v>37600</v>
      </c>
      <c r="CO18" s="48">
        <v>33100</v>
      </c>
      <c r="CP18" s="48">
        <v>30300</v>
      </c>
      <c r="CQ18" s="48">
        <v>24900</v>
      </c>
      <c r="CR18" s="48">
        <v>17100</v>
      </c>
      <c r="CS18" s="48">
        <v>13500</v>
      </c>
      <c r="CT18" s="48">
        <v>12400</v>
      </c>
      <c r="CU18" s="48">
        <v>8400</v>
      </c>
      <c r="CV18" s="48">
        <v>7500</v>
      </c>
      <c r="CW18" s="48">
        <v>5900</v>
      </c>
      <c r="CX18" s="48">
        <v>3800</v>
      </c>
      <c r="CY18" s="48">
        <v>3300</v>
      </c>
      <c r="CZ18" s="48">
        <v>3700</v>
      </c>
      <c r="DA18" s="48">
        <v>2300</v>
      </c>
      <c r="DB18" s="48">
        <v>1500</v>
      </c>
      <c r="DC18" s="48">
        <v>700</v>
      </c>
      <c r="DD18" s="48">
        <v>400</v>
      </c>
      <c r="DE18" s="48">
        <v>1200</v>
      </c>
      <c r="DF18" s="48">
        <v>15400</v>
      </c>
      <c r="DG18" s="48">
        <v>797700</v>
      </c>
      <c r="DH18" s="48">
        <v>3598700</v>
      </c>
      <c r="DI18" s="48">
        <v>1339900</v>
      </c>
      <c r="DJ18" s="48">
        <v>631200</v>
      </c>
      <c r="DK18" s="48">
        <v>136900</v>
      </c>
      <c r="DL18" s="48">
        <v>45.3907304777</v>
      </c>
      <c r="DM18" s="48">
        <v>47.2991090769</v>
      </c>
    </row>
    <row r="19" spans="1:117" ht="13.5">
      <c r="A19" s="48">
        <v>19</v>
      </c>
      <c r="B19" s="48">
        <v>1</v>
      </c>
      <c r="C19" s="48">
        <v>2</v>
      </c>
      <c r="D19" s="48" t="s">
        <v>289</v>
      </c>
      <c r="E19" s="48" t="s">
        <v>287</v>
      </c>
      <c r="F19" s="48">
        <v>1</v>
      </c>
      <c r="G19" s="48" t="s">
        <v>288</v>
      </c>
      <c r="H19" s="48">
        <v>6119800</v>
      </c>
      <c r="I19" s="48">
        <v>42800</v>
      </c>
      <c r="J19" s="48">
        <v>43500</v>
      </c>
      <c r="K19" s="48">
        <v>44000</v>
      </c>
      <c r="L19" s="48">
        <v>49200</v>
      </c>
      <c r="M19" s="48">
        <v>50200</v>
      </c>
      <c r="N19" s="48">
        <v>45000</v>
      </c>
      <c r="O19" s="48">
        <v>43100</v>
      </c>
      <c r="P19" s="48">
        <v>49600</v>
      </c>
      <c r="Q19" s="48">
        <v>55500</v>
      </c>
      <c r="R19" s="48">
        <v>49100</v>
      </c>
      <c r="S19" s="48">
        <v>52800</v>
      </c>
      <c r="T19" s="48">
        <v>53300</v>
      </c>
      <c r="U19" s="48">
        <v>54400</v>
      </c>
      <c r="V19" s="48">
        <v>56000</v>
      </c>
      <c r="W19" s="48">
        <v>54600</v>
      </c>
      <c r="X19" s="48">
        <v>61500</v>
      </c>
      <c r="Y19" s="48">
        <v>60100</v>
      </c>
      <c r="Z19" s="48">
        <v>54700</v>
      </c>
      <c r="AA19" s="48">
        <v>52400</v>
      </c>
      <c r="AB19" s="48">
        <v>50700</v>
      </c>
      <c r="AC19" s="48">
        <v>51600</v>
      </c>
      <c r="AD19" s="48">
        <v>46100</v>
      </c>
      <c r="AE19" s="48">
        <v>47400</v>
      </c>
      <c r="AF19" s="48">
        <v>54400</v>
      </c>
      <c r="AG19" s="48">
        <v>51100</v>
      </c>
      <c r="AH19" s="48">
        <v>46900</v>
      </c>
      <c r="AI19" s="48">
        <v>56500</v>
      </c>
      <c r="AJ19" s="48">
        <v>55000</v>
      </c>
      <c r="AK19" s="48">
        <v>50300</v>
      </c>
      <c r="AL19" s="48">
        <v>58300</v>
      </c>
      <c r="AM19" s="48">
        <v>57300</v>
      </c>
      <c r="AN19" s="48">
        <v>60800</v>
      </c>
      <c r="AO19" s="48">
        <v>66800</v>
      </c>
      <c r="AP19" s="48">
        <v>63900</v>
      </c>
      <c r="AQ19" s="48">
        <v>71300</v>
      </c>
      <c r="AR19" s="48">
        <v>69800</v>
      </c>
      <c r="AS19" s="48">
        <v>72900</v>
      </c>
      <c r="AT19" s="48">
        <v>75300</v>
      </c>
      <c r="AU19" s="48">
        <v>71200</v>
      </c>
      <c r="AV19" s="48">
        <v>73100</v>
      </c>
      <c r="AW19" s="48">
        <v>73300</v>
      </c>
      <c r="AX19" s="48">
        <v>72500</v>
      </c>
      <c r="AY19" s="48">
        <v>75800</v>
      </c>
      <c r="AZ19" s="48">
        <v>72900</v>
      </c>
      <c r="BA19" s="48">
        <v>57500</v>
      </c>
      <c r="BB19" s="48">
        <v>72900</v>
      </c>
      <c r="BC19" s="48">
        <v>74300</v>
      </c>
      <c r="BD19" s="48">
        <v>63600</v>
      </c>
      <c r="BE19" s="48">
        <v>68800</v>
      </c>
      <c r="BF19" s="48">
        <v>72500</v>
      </c>
      <c r="BG19" s="48">
        <v>72400</v>
      </c>
      <c r="BH19" s="48">
        <v>75700</v>
      </c>
      <c r="BI19" s="48">
        <v>78100</v>
      </c>
      <c r="BJ19" s="48">
        <v>70300</v>
      </c>
      <c r="BK19" s="48">
        <v>79700</v>
      </c>
      <c r="BL19" s="48">
        <v>83900</v>
      </c>
      <c r="BM19" s="48">
        <v>83600</v>
      </c>
      <c r="BN19" s="48">
        <v>88000</v>
      </c>
      <c r="BO19" s="48">
        <v>91600</v>
      </c>
      <c r="BP19" s="48">
        <v>101100</v>
      </c>
      <c r="BQ19" s="48">
        <v>111100</v>
      </c>
      <c r="BR19" s="48">
        <v>116300</v>
      </c>
      <c r="BS19" s="48">
        <v>113200</v>
      </c>
      <c r="BT19" s="48">
        <v>100200</v>
      </c>
      <c r="BU19" s="48">
        <v>68800</v>
      </c>
      <c r="BV19" s="48">
        <v>69800</v>
      </c>
      <c r="BW19" s="48">
        <v>84100</v>
      </c>
      <c r="BX19" s="48">
        <v>83400</v>
      </c>
      <c r="BY19" s="48">
        <v>84100</v>
      </c>
      <c r="BZ19" s="48">
        <v>85000</v>
      </c>
      <c r="CA19" s="48">
        <v>80700</v>
      </c>
      <c r="CB19" s="48">
        <v>69600</v>
      </c>
      <c r="CC19" s="48">
        <v>81200</v>
      </c>
      <c r="CD19" s="48">
        <v>76300</v>
      </c>
      <c r="CE19" s="48">
        <v>81400</v>
      </c>
      <c r="CF19" s="48">
        <v>71500</v>
      </c>
      <c r="CG19" s="48">
        <v>75100</v>
      </c>
      <c r="CH19" s="48">
        <v>77700</v>
      </c>
      <c r="CI19" s="48">
        <v>75900</v>
      </c>
      <c r="CJ19" s="48">
        <v>76900</v>
      </c>
      <c r="CK19" s="48">
        <v>72500</v>
      </c>
      <c r="CL19" s="48">
        <v>63500</v>
      </c>
      <c r="CM19" s="48">
        <v>63200</v>
      </c>
      <c r="CN19" s="48">
        <v>62800</v>
      </c>
      <c r="CO19" s="48">
        <v>60200</v>
      </c>
      <c r="CP19" s="48">
        <v>59000</v>
      </c>
      <c r="CQ19" s="48">
        <v>48700</v>
      </c>
      <c r="CR19" s="48">
        <v>41100</v>
      </c>
      <c r="CS19" s="48">
        <v>36100</v>
      </c>
      <c r="CT19" s="48">
        <v>31000</v>
      </c>
      <c r="CU19" s="48">
        <v>34100</v>
      </c>
      <c r="CV19" s="48">
        <v>20200</v>
      </c>
      <c r="CW19" s="48">
        <v>16900</v>
      </c>
      <c r="CX19" s="48">
        <v>16600</v>
      </c>
      <c r="CY19" s="48">
        <v>14000</v>
      </c>
      <c r="CZ19" s="48">
        <v>11600</v>
      </c>
      <c r="DA19" s="48">
        <v>8700</v>
      </c>
      <c r="DB19" s="48">
        <v>7200</v>
      </c>
      <c r="DC19" s="48">
        <v>4000</v>
      </c>
      <c r="DD19" s="48">
        <v>3000</v>
      </c>
      <c r="DE19" s="48">
        <v>5300</v>
      </c>
      <c r="DF19" s="48">
        <v>7100</v>
      </c>
      <c r="DG19" s="48">
        <v>742900</v>
      </c>
      <c r="DH19" s="48">
        <v>3517400</v>
      </c>
      <c r="DI19" s="48">
        <v>1852400</v>
      </c>
      <c r="DJ19" s="48">
        <v>1056800</v>
      </c>
      <c r="DK19" s="48">
        <v>357600</v>
      </c>
      <c r="DL19" s="48">
        <v>49.1183927605</v>
      </c>
      <c r="DM19" s="48">
        <v>51.7629071523</v>
      </c>
    </row>
    <row r="20" spans="1:117" ht="13.5">
      <c r="A20" s="48">
        <v>20</v>
      </c>
      <c r="B20" s="48">
        <v>2</v>
      </c>
      <c r="C20" s="48">
        <v>0</v>
      </c>
      <c r="D20" s="48" t="s">
        <v>282</v>
      </c>
      <c r="E20" s="48" t="s">
        <v>283</v>
      </c>
      <c r="F20" s="48">
        <v>0</v>
      </c>
      <c r="G20" s="48" t="s">
        <v>284</v>
      </c>
      <c r="H20" s="48">
        <v>125691800</v>
      </c>
      <c r="I20" s="48">
        <v>1060600</v>
      </c>
      <c r="J20" s="48">
        <v>1057100</v>
      </c>
      <c r="K20" s="48">
        <v>1072800</v>
      </c>
      <c r="L20" s="48">
        <v>1066200</v>
      </c>
      <c r="M20" s="48">
        <v>1054500</v>
      </c>
      <c r="N20" s="48">
        <v>1033100</v>
      </c>
      <c r="O20" s="48">
        <v>1071700</v>
      </c>
      <c r="P20" s="48">
        <v>1096000</v>
      </c>
      <c r="Q20" s="48">
        <v>1128100</v>
      </c>
      <c r="R20" s="48">
        <v>1141300</v>
      </c>
      <c r="S20" s="48">
        <v>1163500</v>
      </c>
      <c r="T20" s="48">
        <v>1161700</v>
      </c>
      <c r="U20" s="48">
        <v>1176100</v>
      </c>
      <c r="V20" s="48">
        <v>1171100</v>
      </c>
      <c r="W20" s="48">
        <v>1166300</v>
      </c>
      <c r="X20" s="48">
        <v>1191500</v>
      </c>
      <c r="Y20" s="48">
        <v>1188300</v>
      </c>
      <c r="Z20" s="48">
        <v>1169900</v>
      </c>
      <c r="AA20" s="48">
        <v>1198200</v>
      </c>
      <c r="AB20" s="48">
        <v>1200000</v>
      </c>
      <c r="AC20" s="48">
        <v>1228000</v>
      </c>
      <c r="AD20" s="48">
        <v>1265200</v>
      </c>
      <c r="AE20" s="48">
        <v>1304700</v>
      </c>
      <c r="AF20" s="48">
        <v>1342200</v>
      </c>
      <c r="AG20" s="48">
        <v>1365200</v>
      </c>
      <c r="AH20" s="48">
        <v>1411100</v>
      </c>
      <c r="AI20" s="48">
        <v>1437800</v>
      </c>
      <c r="AJ20" s="48">
        <v>1440500</v>
      </c>
      <c r="AK20" s="48">
        <v>1420200</v>
      </c>
      <c r="AL20" s="48">
        <v>1435400</v>
      </c>
      <c r="AM20" s="48">
        <v>1499600</v>
      </c>
      <c r="AN20" s="48">
        <v>1533300</v>
      </c>
      <c r="AO20" s="48">
        <v>1601900</v>
      </c>
      <c r="AP20" s="48">
        <v>1650100</v>
      </c>
      <c r="AQ20" s="48">
        <v>1734000</v>
      </c>
      <c r="AR20" s="48">
        <v>1817800</v>
      </c>
      <c r="AS20" s="48">
        <v>1916700</v>
      </c>
      <c r="AT20" s="48">
        <v>1946300</v>
      </c>
      <c r="AU20" s="48">
        <v>1916800</v>
      </c>
      <c r="AV20" s="48">
        <v>1870300</v>
      </c>
      <c r="AW20" s="48">
        <v>1820500</v>
      </c>
      <c r="AX20" s="48">
        <v>1789500</v>
      </c>
      <c r="AY20" s="48">
        <v>1756600</v>
      </c>
      <c r="AZ20" s="48">
        <v>1753500</v>
      </c>
      <c r="BA20" s="48">
        <v>1372000</v>
      </c>
      <c r="BB20" s="48">
        <v>1705100</v>
      </c>
      <c r="BC20" s="48">
        <v>1600500</v>
      </c>
      <c r="BD20" s="48">
        <v>1558600</v>
      </c>
      <c r="BE20" s="48">
        <v>1509200</v>
      </c>
      <c r="BF20" s="48">
        <v>1489000</v>
      </c>
      <c r="BG20" s="48">
        <v>1499700</v>
      </c>
      <c r="BH20" s="48">
        <v>1531800</v>
      </c>
      <c r="BI20" s="48">
        <v>1491400</v>
      </c>
      <c r="BJ20" s="48">
        <v>1451300</v>
      </c>
      <c r="BK20" s="48">
        <v>1530300</v>
      </c>
      <c r="BL20" s="48">
        <v>1583100</v>
      </c>
      <c r="BM20" s="48">
        <v>1584300</v>
      </c>
      <c r="BN20" s="48">
        <v>1684500</v>
      </c>
      <c r="BO20" s="48">
        <v>1778600</v>
      </c>
      <c r="BP20" s="48">
        <v>1889400</v>
      </c>
      <c r="BQ20" s="48">
        <v>2036200</v>
      </c>
      <c r="BR20" s="48">
        <v>2230600</v>
      </c>
      <c r="BS20" s="48">
        <v>2211400</v>
      </c>
      <c r="BT20" s="48">
        <v>2093600</v>
      </c>
      <c r="BU20" s="48">
        <v>1308300</v>
      </c>
      <c r="BV20" s="48">
        <v>1403000</v>
      </c>
      <c r="BW20" s="48">
        <v>1714500</v>
      </c>
      <c r="BX20" s="48">
        <v>1661500</v>
      </c>
      <c r="BY20" s="48">
        <v>1701000</v>
      </c>
      <c r="BZ20" s="48">
        <v>1647800</v>
      </c>
      <c r="CA20" s="48">
        <v>1493600</v>
      </c>
      <c r="CB20" s="48">
        <v>1290200</v>
      </c>
      <c r="CC20" s="48">
        <v>1366800</v>
      </c>
      <c r="CD20" s="48">
        <v>1392100</v>
      </c>
      <c r="CE20" s="48">
        <v>1378900</v>
      </c>
      <c r="CF20" s="48">
        <v>1302800</v>
      </c>
      <c r="CG20" s="48">
        <v>1211400</v>
      </c>
      <c r="CH20" s="48">
        <v>1190600</v>
      </c>
      <c r="CI20" s="48">
        <v>1137700</v>
      </c>
      <c r="CJ20" s="48">
        <v>1070900</v>
      </c>
      <c r="CK20" s="48">
        <v>986100</v>
      </c>
      <c r="CL20" s="48">
        <v>929100</v>
      </c>
      <c r="CM20" s="48">
        <v>865900</v>
      </c>
      <c r="CN20" s="48">
        <v>798300</v>
      </c>
      <c r="CO20" s="48">
        <v>744100</v>
      </c>
      <c r="CP20" s="48">
        <v>668500</v>
      </c>
      <c r="CQ20" s="48">
        <v>546900</v>
      </c>
      <c r="CR20" s="48">
        <v>478000</v>
      </c>
      <c r="CS20" s="48">
        <v>404800</v>
      </c>
      <c r="CT20" s="48">
        <v>362100</v>
      </c>
      <c r="CU20" s="48">
        <v>325500</v>
      </c>
      <c r="CV20" s="48">
        <v>215400</v>
      </c>
      <c r="CW20" s="48">
        <v>196000</v>
      </c>
      <c r="CX20" s="48">
        <v>158700</v>
      </c>
      <c r="CY20" s="48">
        <v>135200</v>
      </c>
      <c r="CZ20" s="48">
        <v>113200</v>
      </c>
      <c r="DA20" s="48">
        <v>86600</v>
      </c>
      <c r="DB20" s="48">
        <v>62100</v>
      </c>
      <c r="DC20" s="48">
        <v>42300</v>
      </c>
      <c r="DD20" s="48">
        <v>26000</v>
      </c>
      <c r="DE20" s="48">
        <v>47000</v>
      </c>
      <c r="DF20" s="48">
        <v>572900</v>
      </c>
      <c r="DG20" s="48">
        <v>16620000</v>
      </c>
      <c r="DH20" s="48">
        <v>79344400</v>
      </c>
      <c r="DI20" s="48">
        <v>29154600</v>
      </c>
      <c r="DJ20" s="48">
        <v>14105300</v>
      </c>
      <c r="DK20" s="48">
        <v>3868300</v>
      </c>
      <c r="DL20" s="48">
        <v>45.0420624613</v>
      </c>
      <c r="DM20" s="48">
        <v>45.2124028879</v>
      </c>
    </row>
    <row r="21" spans="1:117" ht="13.5">
      <c r="A21" s="48">
        <v>21</v>
      </c>
      <c r="B21" s="48">
        <v>2</v>
      </c>
      <c r="C21" s="48">
        <v>0</v>
      </c>
      <c r="D21" s="48" t="s">
        <v>282</v>
      </c>
      <c r="E21" s="48" t="s">
        <v>285</v>
      </c>
      <c r="F21" s="48">
        <v>1</v>
      </c>
      <c r="G21" s="48" t="s">
        <v>286</v>
      </c>
      <c r="H21" s="48">
        <v>61339900</v>
      </c>
      <c r="I21" s="48">
        <v>544800</v>
      </c>
      <c r="J21" s="48">
        <v>542200</v>
      </c>
      <c r="K21" s="48">
        <v>551800</v>
      </c>
      <c r="L21" s="48">
        <v>546800</v>
      </c>
      <c r="M21" s="48">
        <v>541200</v>
      </c>
      <c r="N21" s="48">
        <v>529100</v>
      </c>
      <c r="O21" s="48">
        <v>548400</v>
      </c>
      <c r="P21" s="48">
        <v>561400</v>
      </c>
      <c r="Q21" s="48">
        <v>578100</v>
      </c>
      <c r="R21" s="48">
        <v>585400</v>
      </c>
      <c r="S21" s="48">
        <v>597200</v>
      </c>
      <c r="T21" s="48">
        <v>596200</v>
      </c>
      <c r="U21" s="48">
        <v>603400</v>
      </c>
      <c r="V21" s="48">
        <v>600300</v>
      </c>
      <c r="W21" s="48">
        <v>597600</v>
      </c>
      <c r="X21" s="48">
        <v>609600</v>
      </c>
      <c r="Y21" s="48">
        <v>610100</v>
      </c>
      <c r="Z21" s="48">
        <v>599900</v>
      </c>
      <c r="AA21" s="48">
        <v>614000</v>
      </c>
      <c r="AB21" s="48">
        <v>613300</v>
      </c>
      <c r="AC21" s="48">
        <v>626100</v>
      </c>
      <c r="AD21" s="48">
        <v>647400</v>
      </c>
      <c r="AE21" s="48">
        <v>669900</v>
      </c>
      <c r="AF21" s="48">
        <v>689100</v>
      </c>
      <c r="AG21" s="48">
        <v>705200</v>
      </c>
      <c r="AH21" s="48">
        <v>728600</v>
      </c>
      <c r="AI21" s="48">
        <v>738400</v>
      </c>
      <c r="AJ21" s="48">
        <v>740500</v>
      </c>
      <c r="AK21" s="48">
        <v>725600</v>
      </c>
      <c r="AL21" s="48">
        <v>732000</v>
      </c>
      <c r="AM21" s="48">
        <v>763900</v>
      </c>
      <c r="AN21" s="48">
        <v>781500</v>
      </c>
      <c r="AO21" s="48">
        <v>815100</v>
      </c>
      <c r="AP21" s="48">
        <v>838600</v>
      </c>
      <c r="AQ21" s="48">
        <v>883200</v>
      </c>
      <c r="AR21" s="48">
        <v>921900</v>
      </c>
      <c r="AS21" s="48">
        <v>975400</v>
      </c>
      <c r="AT21" s="48">
        <v>987300</v>
      </c>
      <c r="AU21" s="48">
        <v>974100</v>
      </c>
      <c r="AV21" s="48">
        <v>947600</v>
      </c>
      <c r="AW21" s="48">
        <v>923200</v>
      </c>
      <c r="AX21" s="48">
        <v>903600</v>
      </c>
      <c r="AY21" s="48">
        <v>888700</v>
      </c>
      <c r="AZ21" s="48">
        <v>887400</v>
      </c>
      <c r="BA21" s="48">
        <v>691900</v>
      </c>
      <c r="BB21" s="48">
        <v>859700</v>
      </c>
      <c r="BC21" s="48">
        <v>807400</v>
      </c>
      <c r="BD21" s="48">
        <v>784500</v>
      </c>
      <c r="BE21" s="48">
        <v>758400</v>
      </c>
      <c r="BF21" s="48">
        <v>749000</v>
      </c>
      <c r="BG21" s="48">
        <v>753600</v>
      </c>
      <c r="BH21" s="48">
        <v>766200</v>
      </c>
      <c r="BI21" s="48">
        <v>744200</v>
      </c>
      <c r="BJ21" s="48">
        <v>724000</v>
      </c>
      <c r="BK21" s="48">
        <v>762700</v>
      </c>
      <c r="BL21" s="48">
        <v>788200</v>
      </c>
      <c r="BM21" s="48">
        <v>787800</v>
      </c>
      <c r="BN21" s="48">
        <v>833100</v>
      </c>
      <c r="BO21" s="48">
        <v>877900</v>
      </c>
      <c r="BP21" s="48">
        <v>930900</v>
      </c>
      <c r="BQ21" s="48">
        <v>1000900</v>
      </c>
      <c r="BR21" s="48">
        <v>1093800</v>
      </c>
      <c r="BS21" s="48">
        <v>1082700</v>
      </c>
      <c r="BT21" s="48">
        <v>1022200</v>
      </c>
      <c r="BU21" s="48">
        <v>634000</v>
      </c>
      <c r="BV21" s="48">
        <v>674100</v>
      </c>
      <c r="BW21" s="48">
        <v>820200</v>
      </c>
      <c r="BX21" s="48">
        <v>794500</v>
      </c>
      <c r="BY21" s="48">
        <v>809400</v>
      </c>
      <c r="BZ21" s="48">
        <v>779600</v>
      </c>
      <c r="CA21" s="48">
        <v>703100</v>
      </c>
      <c r="CB21" s="48">
        <v>604100</v>
      </c>
      <c r="CC21" s="48">
        <v>632600</v>
      </c>
      <c r="CD21" s="48">
        <v>641200</v>
      </c>
      <c r="CE21" s="48">
        <v>628900</v>
      </c>
      <c r="CF21" s="48">
        <v>586900</v>
      </c>
      <c r="CG21" s="48">
        <v>536700</v>
      </c>
      <c r="CH21" s="48">
        <v>518700</v>
      </c>
      <c r="CI21" s="48">
        <v>489100</v>
      </c>
      <c r="CJ21" s="48">
        <v>452000</v>
      </c>
      <c r="CK21" s="48">
        <v>407200</v>
      </c>
      <c r="CL21" s="48">
        <v>374500</v>
      </c>
      <c r="CM21" s="48">
        <v>341100</v>
      </c>
      <c r="CN21" s="48">
        <v>305900</v>
      </c>
      <c r="CO21" s="48">
        <v>273800</v>
      </c>
      <c r="CP21" s="48">
        <v>236400</v>
      </c>
      <c r="CQ21" s="48">
        <v>186500</v>
      </c>
      <c r="CR21" s="48">
        <v>143800</v>
      </c>
      <c r="CS21" s="48">
        <v>112300</v>
      </c>
      <c r="CT21" s="48">
        <v>96300</v>
      </c>
      <c r="CU21" s="48">
        <v>80600</v>
      </c>
      <c r="CV21" s="48">
        <v>51100</v>
      </c>
      <c r="CW21" s="48">
        <v>47500</v>
      </c>
      <c r="CX21" s="48">
        <v>33200</v>
      </c>
      <c r="CY21" s="48">
        <v>28200</v>
      </c>
      <c r="CZ21" s="48">
        <v>24200</v>
      </c>
      <c r="DA21" s="48">
        <v>18200</v>
      </c>
      <c r="DB21" s="48">
        <v>12100</v>
      </c>
      <c r="DC21" s="48">
        <v>7200</v>
      </c>
      <c r="DD21" s="48">
        <v>3900</v>
      </c>
      <c r="DE21" s="48">
        <v>7200</v>
      </c>
      <c r="DF21" s="48">
        <v>359300</v>
      </c>
      <c r="DG21" s="48">
        <v>8523700</v>
      </c>
      <c r="DH21" s="48">
        <v>39994600</v>
      </c>
      <c r="DI21" s="48">
        <v>12462200</v>
      </c>
      <c r="DJ21" s="48">
        <v>5374600</v>
      </c>
      <c r="DK21" s="48">
        <v>1088700</v>
      </c>
      <c r="DL21" s="48">
        <v>43.4610174007</v>
      </c>
      <c r="DM21" s="48">
        <v>43.3521925693</v>
      </c>
    </row>
    <row r="22" spans="1:117" ht="13.5">
      <c r="A22" s="48">
        <v>22</v>
      </c>
      <c r="B22" s="48">
        <v>2</v>
      </c>
      <c r="C22" s="48">
        <v>0</v>
      </c>
      <c r="D22" s="48" t="s">
        <v>282</v>
      </c>
      <c r="E22" s="48" t="s">
        <v>287</v>
      </c>
      <c r="F22" s="48">
        <v>1</v>
      </c>
      <c r="G22" s="48" t="s">
        <v>288</v>
      </c>
      <c r="H22" s="48">
        <v>64351800</v>
      </c>
      <c r="I22" s="48">
        <v>515800</v>
      </c>
      <c r="J22" s="48">
        <v>515000</v>
      </c>
      <c r="K22" s="48">
        <v>521000</v>
      </c>
      <c r="L22" s="48">
        <v>519400</v>
      </c>
      <c r="M22" s="48">
        <v>513300</v>
      </c>
      <c r="N22" s="48">
        <v>504000</v>
      </c>
      <c r="O22" s="48">
        <v>523300</v>
      </c>
      <c r="P22" s="48">
        <v>534500</v>
      </c>
      <c r="Q22" s="48">
        <v>549900</v>
      </c>
      <c r="R22" s="48">
        <v>555900</v>
      </c>
      <c r="S22" s="48">
        <v>566300</v>
      </c>
      <c r="T22" s="48">
        <v>565600</v>
      </c>
      <c r="U22" s="48">
        <v>572700</v>
      </c>
      <c r="V22" s="48">
        <v>570900</v>
      </c>
      <c r="W22" s="48">
        <v>568700</v>
      </c>
      <c r="X22" s="48">
        <v>581900</v>
      </c>
      <c r="Y22" s="48">
        <v>578200</v>
      </c>
      <c r="Z22" s="48">
        <v>570000</v>
      </c>
      <c r="AA22" s="48">
        <v>584100</v>
      </c>
      <c r="AB22" s="48">
        <v>586700</v>
      </c>
      <c r="AC22" s="48">
        <v>601900</v>
      </c>
      <c r="AD22" s="48">
        <v>617800</v>
      </c>
      <c r="AE22" s="48">
        <v>634800</v>
      </c>
      <c r="AF22" s="48">
        <v>653100</v>
      </c>
      <c r="AG22" s="48">
        <v>660000</v>
      </c>
      <c r="AH22" s="48">
        <v>682400</v>
      </c>
      <c r="AI22" s="48">
        <v>699400</v>
      </c>
      <c r="AJ22" s="48">
        <v>700000</v>
      </c>
      <c r="AK22" s="48">
        <v>694600</v>
      </c>
      <c r="AL22" s="48">
        <v>703400</v>
      </c>
      <c r="AM22" s="48">
        <v>735700</v>
      </c>
      <c r="AN22" s="48">
        <v>751800</v>
      </c>
      <c r="AO22" s="48">
        <v>786800</v>
      </c>
      <c r="AP22" s="48">
        <v>811500</v>
      </c>
      <c r="AQ22" s="48">
        <v>850800</v>
      </c>
      <c r="AR22" s="48">
        <v>895900</v>
      </c>
      <c r="AS22" s="48">
        <v>941400</v>
      </c>
      <c r="AT22" s="48">
        <v>959100</v>
      </c>
      <c r="AU22" s="48">
        <v>942800</v>
      </c>
      <c r="AV22" s="48">
        <v>922700</v>
      </c>
      <c r="AW22" s="48">
        <v>897300</v>
      </c>
      <c r="AX22" s="48">
        <v>886000</v>
      </c>
      <c r="AY22" s="48">
        <v>867900</v>
      </c>
      <c r="AZ22" s="48">
        <v>866100</v>
      </c>
      <c r="BA22" s="48">
        <v>680100</v>
      </c>
      <c r="BB22" s="48">
        <v>845400</v>
      </c>
      <c r="BC22" s="48">
        <v>793100</v>
      </c>
      <c r="BD22" s="48">
        <v>774100</v>
      </c>
      <c r="BE22" s="48">
        <v>750900</v>
      </c>
      <c r="BF22" s="48">
        <v>740000</v>
      </c>
      <c r="BG22" s="48">
        <v>746000</v>
      </c>
      <c r="BH22" s="48">
        <v>765600</v>
      </c>
      <c r="BI22" s="48">
        <v>747200</v>
      </c>
      <c r="BJ22" s="48">
        <v>727300</v>
      </c>
      <c r="BK22" s="48">
        <v>767600</v>
      </c>
      <c r="BL22" s="48">
        <v>794900</v>
      </c>
      <c r="BM22" s="48">
        <v>796600</v>
      </c>
      <c r="BN22" s="48">
        <v>851400</v>
      </c>
      <c r="BO22" s="48">
        <v>900700</v>
      </c>
      <c r="BP22" s="48">
        <v>958600</v>
      </c>
      <c r="BQ22" s="48">
        <v>1035300</v>
      </c>
      <c r="BR22" s="48">
        <v>1136800</v>
      </c>
      <c r="BS22" s="48">
        <v>1128700</v>
      </c>
      <c r="BT22" s="48">
        <v>1071400</v>
      </c>
      <c r="BU22" s="48">
        <v>674300</v>
      </c>
      <c r="BV22" s="48">
        <v>729000</v>
      </c>
      <c r="BW22" s="48">
        <v>894200</v>
      </c>
      <c r="BX22" s="48">
        <v>867000</v>
      </c>
      <c r="BY22" s="48">
        <v>891600</v>
      </c>
      <c r="BZ22" s="48">
        <v>868200</v>
      </c>
      <c r="CA22" s="48">
        <v>790600</v>
      </c>
      <c r="CB22" s="48">
        <v>686000</v>
      </c>
      <c r="CC22" s="48">
        <v>734300</v>
      </c>
      <c r="CD22" s="48">
        <v>750900</v>
      </c>
      <c r="CE22" s="48">
        <v>750000</v>
      </c>
      <c r="CF22" s="48">
        <v>715900</v>
      </c>
      <c r="CG22" s="48">
        <v>674700</v>
      </c>
      <c r="CH22" s="48">
        <v>671900</v>
      </c>
      <c r="CI22" s="48">
        <v>648600</v>
      </c>
      <c r="CJ22" s="48">
        <v>618900</v>
      </c>
      <c r="CK22" s="48">
        <v>578900</v>
      </c>
      <c r="CL22" s="48">
        <v>554600</v>
      </c>
      <c r="CM22" s="48">
        <v>524900</v>
      </c>
      <c r="CN22" s="48">
        <v>492400</v>
      </c>
      <c r="CO22" s="48">
        <v>470300</v>
      </c>
      <c r="CP22" s="48">
        <v>432100</v>
      </c>
      <c r="CQ22" s="48">
        <v>360400</v>
      </c>
      <c r="CR22" s="48">
        <v>334200</v>
      </c>
      <c r="CS22" s="48">
        <v>292500</v>
      </c>
      <c r="CT22" s="48">
        <v>265800</v>
      </c>
      <c r="CU22" s="48">
        <v>244800</v>
      </c>
      <c r="CV22" s="48">
        <v>164300</v>
      </c>
      <c r="CW22" s="48">
        <v>148500</v>
      </c>
      <c r="CX22" s="48">
        <v>125500</v>
      </c>
      <c r="CY22" s="48">
        <v>107000</v>
      </c>
      <c r="CZ22" s="48">
        <v>89000</v>
      </c>
      <c r="DA22" s="48">
        <v>68400</v>
      </c>
      <c r="DB22" s="48">
        <v>50000</v>
      </c>
      <c r="DC22" s="48">
        <v>35100</v>
      </c>
      <c r="DD22" s="48">
        <v>22100</v>
      </c>
      <c r="DE22" s="48">
        <v>39800</v>
      </c>
      <c r="DF22" s="48">
        <v>213500</v>
      </c>
      <c r="DG22" s="48">
        <v>8096200</v>
      </c>
      <c r="DH22" s="48">
        <v>39349700</v>
      </c>
      <c r="DI22" s="48">
        <v>16692300</v>
      </c>
      <c r="DJ22" s="48">
        <v>8730600</v>
      </c>
      <c r="DK22" s="48">
        <v>2779600</v>
      </c>
      <c r="DL22" s="48">
        <v>46.5452683099</v>
      </c>
      <c r="DM22" s="48">
        <v>46.9879172065</v>
      </c>
    </row>
    <row r="23" spans="1:117" ht="13.5">
      <c r="A23" s="48">
        <v>23</v>
      </c>
      <c r="B23" s="48">
        <v>2</v>
      </c>
      <c r="C23" s="48">
        <v>1</v>
      </c>
      <c r="D23" s="48" t="s">
        <v>289</v>
      </c>
      <c r="E23" s="48" t="s">
        <v>283</v>
      </c>
      <c r="F23" s="48">
        <v>0</v>
      </c>
      <c r="G23" s="48" t="s">
        <v>290</v>
      </c>
      <c r="H23" s="48">
        <v>113902100</v>
      </c>
      <c r="I23" s="48">
        <v>971800</v>
      </c>
      <c r="J23" s="48">
        <v>971200</v>
      </c>
      <c r="K23" s="48">
        <v>980300</v>
      </c>
      <c r="L23" s="48">
        <v>970500</v>
      </c>
      <c r="M23" s="48">
        <v>955300</v>
      </c>
      <c r="N23" s="48">
        <v>939100</v>
      </c>
      <c r="O23" s="48">
        <v>980200</v>
      </c>
      <c r="P23" s="48">
        <v>998500</v>
      </c>
      <c r="Q23" s="48">
        <v>1015000</v>
      </c>
      <c r="R23" s="48">
        <v>1031400</v>
      </c>
      <c r="S23" s="48">
        <v>1053100</v>
      </c>
      <c r="T23" s="48">
        <v>1048700</v>
      </c>
      <c r="U23" s="48">
        <v>1062000</v>
      </c>
      <c r="V23" s="48">
        <v>1057100</v>
      </c>
      <c r="W23" s="48">
        <v>1051300</v>
      </c>
      <c r="X23" s="48">
        <v>1072100</v>
      </c>
      <c r="Y23" s="48">
        <v>1071400</v>
      </c>
      <c r="Z23" s="48">
        <v>1050800</v>
      </c>
      <c r="AA23" s="48">
        <v>1089600</v>
      </c>
      <c r="AB23" s="48">
        <v>1102500</v>
      </c>
      <c r="AC23" s="48">
        <v>1131400</v>
      </c>
      <c r="AD23" s="48">
        <v>1170100</v>
      </c>
      <c r="AE23" s="48">
        <v>1207000</v>
      </c>
      <c r="AF23" s="48">
        <v>1238000</v>
      </c>
      <c r="AG23" s="48">
        <v>1253700</v>
      </c>
      <c r="AH23" s="48">
        <v>1305700</v>
      </c>
      <c r="AI23" s="48">
        <v>1324800</v>
      </c>
      <c r="AJ23" s="48">
        <v>1325300</v>
      </c>
      <c r="AK23" s="48">
        <v>1314200</v>
      </c>
      <c r="AL23" s="48">
        <v>1320600</v>
      </c>
      <c r="AM23" s="48">
        <v>1375600</v>
      </c>
      <c r="AN23" s="48">
        <v>1411700</v>
      </c>
      <c r="AO23" s="48">
        <v>1460500</v>
      </c>
      <c r="AP23" s="48">
        <v>1521900</v>
      </c>
      <c r="AQ23" s="48">
        <v>1594300</v>
      </c>
      <c r="AR23" s="48">
        <v>1670700</v>
      </c>
      <c r="AS23" s="48">
        <v>1768900</v>
      </c>
      <c r="AT23" s="48">
        <v>1797400</v>
      </c>
      <c r="AU23" s="48">
        <v>1771700</v>
      </c>
      <c r="AV23" s="48">
        <v>1731300</v>
      </c>
      <c r="AW23" s="48">
        <v>1672700</v>
      </c>
      <c r="AX23" s="48">
        <v>1649100</v>
      </c>
      <c r="AY23" s="48">
        <v>1611600</v>
      </c>
      <c r="AZ23" s="48">
        <v>1609700</v>
      </c>
      <c r="BA23" s="48">
        <v>1257300</v>
      </c>
      <c r="BB23" s="48">
        <v>1563700</v>
      </c>
      <c r="BC23" s="48">
        <v>1458900</v>
      </c>
      <c r="BD23" s="48">
        <v>1426300</v>
      </c>
      <c r="BE23" s="48">
        <v>1372800</v>
      </c>
      <c r="BF23" s="48">
        <v>1341400</v>
      </c>
      <c r="BG23" s="48">
        <v>1357700</v>
      </c>
      <c r="BH23" s="48">
        <v>1384900</v>
      </c>
      <c r="BI23" s="48">
        <v>1335800</v>
      </c>
      <c r="BJ23" s="48">
        <v>1305100</v>
      </c>
      <c r="BK23" s="48">
        <v>1368500</v>
      </c>
      <c r="BL23" s="48">
        <v>1414200</v>
      </c>
      <c r="BM23" s="48">
        <v>1414900</v>
      </c>
      <c r="BN23" s="48">
        <v>1509400</v>
      </c>
      <c r="BO23" s="48">
        <v>1592600</v>
      </c>
      <c r="BP23" s="48">
        <v>1692900</v>
      </c>
      <c r="BQ23" s="48">
        <v>1821700</v>
      </c>
      <c r="BR23" s="48">
        <v>1998900</v>
      </c>
      <c r="BS23" s="48">
        <v>1987800</v>
      </c>
      <c r="BT23" s="48">
        <v>1888700</v>
      </c>
      <c r="BU23" s="48">
        <v>1173600</v>
      </c>
      <c r="BV23" s="48">
        <v>1268300</v>
      </c>
      <c r="BW23" s="48">
        <v>1545700</v>
      </c>
      <c r="BX23" s="48">
        <v>1499600</v>
      </c>
      <c r="BY23" s="48">
        <v>1538100</v>
      </c>
      <c r="BZ23" s="48">
        <v>1483100</v>
      </c>
      <c r="CA23" s="48">
        <v>1346000</v>
      </c>
      <c r="CB23" s="48">
        <v>1161100</v>
      </c>
      <c r="CC23" s="48">
        <v>1219200</v>
      </c>
      <c r="CD23" s="48">
        <v>1256800</v>
      </c>
      <c r="CE23" s="48">
        <v>1230100</v>
      </c>
      <c r="CF23" s="48">
        <v>1168700</v>
      </c>
      <c r="CG23" s="48">
        <v>1077100</v>
      </c>
      <c r="CH23" s="48">
        <v>1056000</v>
      </c>
      <c r="CI23" s="48">
        <v>1004600</v>
      </c>
      <c r="CJ23" s="48">
        <v>941000</v>
      </c>
      <c r="CK23" s="48">
        <v>869100</v>
      </c>
      <c r="CL23" s="48">
        <v>819900</v>
      </c>
      <c r="CM23" s="48">
        <v>759700</v>
      </c>
      <c r="CN23" s="48">
        <v>698200</v>
      </c>
      <c r="CO23" s="48">
        <v>651000</v>
      </c>
      <c r="CP23" s="48">
        <v>579200</v>
      </c>
      <c r="CQ23" s="48">
        <v>473300</v>
      </c>
      <c r="CR23" s="48">
        <v>420000</v>
      </c>
      <c r="CS23" s="48">
        <v>355100</v>
      </c>
      <c r="CT23" s="48">
        <v>318800</v>
      </c>
      <c r="CU23" s="48">
        <v>283000</v>
      </c>
      <c r="CV23" s="48">
        <v>187800</v>
      </c>
      <c r="CW23" s="48">
        <v>173300</v>
      </c>
      <c r="CX23" s="48">
        <v>138300</v>
      </c>
      <c r="CY23" s="48">
        <v>117900</v>
      </c>
      <c r="CZ23" s="48">
        <v>98000</v>
      </c>
      <c r="DA23" s="48">
        <v>75700</v>
      </c>
      <c r="DB23" s="48">
        <v>53300</v>
      </c>
      <c r="DC23" s="48">
        <v>37500</v>
      </c>
      <c r="DD23" s="48">
        <v>22600</v>
      </c>
      <c r="DE23" s="48">
        <v>40500</v>
      </c>
      <c r="DF23" s="48">
        <v>557700</v>
      </c>
      <c r="DG23" s="48">
        <v>15085500</v>
      </c>
      <c r="DH23" s="48">
        <v>72291400</v>
      </c>
      <c r="DI23" s="48">
        <v>25967500</v>
      </c>
      <c r="DJ23" s="48">
        <v>12419400</v>
      </c>
      <c r="DK23" s="48">
        <v>3374200</v>
      </c>
      <c r="DL23" s="48">
        <v>44.7995383024</v>
      </c>
      <c r="DM23" s="48">
        <v>44.7653864546</v>
      </c>
    </row>
    <row r="24" spans="1:117" ht="13.5">
      <c r="A24" s="48">
        <v>24</v>
      </c>
      <c r="B24" s="48">
        <v>2</v>
      </c>
      <c r="C24" s="48">
        <v>1</v>
      </c>
      <c r="D24" s="48" t="s">
        <v>289</v>
      </c>
      <c r="E24" s="48" t="s">
        <v>285</v>
      </c>
      <c r="F24" s="48">
        <v>1</v>
      </c>
      <c r="G24" s="48" t="s">
        <v>286</v>
      </c>
      <c r="H24" s="48">
        <v>55621300</v>
      </c>
      <c r="I24" s="48">
        <v>498600</v>
      </c>
      <c r="J24" s="48">
        <v>499700</v>
      </c>
      <c r="K24" s="48">
        <v>503200</v>
      </c>
      <c r="L24" s="48">
        <v>499800</v>
      </c>
      <c r="M24" s="48">
        <v>492200</v>
      </c>
      <c r="N24" s="48">
        <v>480100</v>
      </c>
      <c r="O24" s="48">
        <v>500000</v>
      </c>
      <c r="P24" s="48">
        <v>513400</v>
      </c>
      <c r="Q24" s="48">
        <v>520100</v>
      </c>
      <c r="R24" s="48">
        <v>524500</v>
      </c>
      <c r="S24" s="48">
        <v>539400</v>
      </c>
      <c r="T24" s="48">
        <v>536400</v>
      </c>
      <c r="U24" s="48">
        <v>543600</v>
      </c>
      <c r="V24" s="48">
        <v>541500</v>
      </c>
      <c r="W24" s="48">
        <v>536800</v>
      </c>
      <c r="X24" s="48">
        <v>551500</v>
      </c>
      <c r="Y24" s="48">
        <v>553000</v>
      </c>
      <c r="Z24" s="48">
        <v>535200</v>
      </c>
      <c r="AA24" s="48">
        <v>557800</v>
      </c>
      <c r="AB24" s="48">
        <v>566200</v>
      </c>
      <c r="AC24" s="48">
        <v>579800</v>
      </c>
      <c r="AD24" s="48">
        <v>597700</v>
      </c>
      <c r="AE24" s="48">
        <v>618800</v>
      </c>
      <c r="AF24" s="48">
        <v>637200</v>
      </c>
      <c r="AG24" s="48">
        <v>643800</v>
      </c>
      <c r="AH24" s="48">
        <v>669400</v>
      </c>
      <c r="AI24" s="48">
        <v>681200</v>
      </c>
      <c r="AJ24" s="48">
        <v>679300</v>
      </c>
      <c r="AK24" s="48">
        <v>669100</v>
      </c>
      <c r="AL24" s="48">
        <v>673600</v>
      </c>
      <c r="AM24" s="48">
        <v>696300</v>
      </c>
      <c r="AN24" s="48">
        <v>719800</v>
      </c>
      <c r="AO24" s="48">
        <v>739000</v>
      </c>
      <c r="AP24" s="48">
        <v>772700</v>
      </c>
      <c r="AQ24" s="48">
        <v>813000</v>
      </c>
      <c r="AR24" s="48">
        <v>844100</v>
      </c>
      <c r="AS24" s="48">
        <v>899500</v>
      </c>
      <c r="AT24" s="48">
        <v>912100</v>
      </c>
      <c r="AU24" s="48">
        <v>898900</v>
      </c>
      <c r="AV24" s="48">
        <v>880300</v>
      </c>
      <c r="AW24" s="48">
        <v>847300</v>
      </c>
      <c r="AX24" s="48">
        <v>834600</v>
      </c>
      <c r="AY24" s="48">
        <v>818100</v>
      </c>
      <c r="AZ24" s="48">
        <v>814800</v>
      </c>
      <c r="BA24" s="48">
        <v>634400</v>
      </c>
      <c r="BB24" s="48">
        <v>789800</v>
      </c>
      <c r="BC24" s="48">
        <v>739500</v>
      </c>
      <c r="BD24" s="48">
        <v>715100</v>
      </c>
      <c r="BE24" s="48">
        <v>690000</v>
      </c>
      <c r="BF24" s="48">
        <v>673000</v>
      </c>
      <c r="BG24" s="48">
        <v>683100</v>
      </c>
      <c r="BH24" s="48">
        <v>694100</v>
      </c>
      <c r="BI24" s="48">
        <v>666000</v>
      </c>
      <c r="BJ24" s="48">
        <v>647800</v>
      </c>
      <c r="BK24" s="48">
        <v>680400</v>
      </c>
      <c r="BL24" s="48">
        <v>702900</v>
      </c>
      <c r="BM24" s="48">
        <v>701800</v>
      </c>
      <c r="BN24" s="48">
        <v>745700</v>
      </c>
      <c r="BO24" s="48">
        <v>783500</v>
      </c>
      <c r="BP24" s="48">
        <v>835000</v>
      </c>
      <c r="BQ24" s="48">
        <v>897300</v>
      </c>
      <c r="BR24" s="48">
        <v>978100</v>
      </c>
      <c r="BS24" s="48">
        <v>972200</v>
      </c>
      <c r="BT24" s="48">
        <v>917100</v>
      </c>
      <c r="BU24" s="48">
        <v>567900</v>
      </c>
      <c r="BV24" s="48">
        <v>609000</v>
      </c>
      <c r="BW24" s="48">
        <v>735400</v>
      </c>
      <c r="BX24" s="48">
        <v>716000</v>
      </c>
      <c r="BY24" s="48">
        <v>730300</v>
      </c>
      <c r="BZ24" s="48">
        <v>699600</v>
      </c>
      <c r="CA24" s="48">
        <v>636200</v>
      </c>
      <c r="CB24" s="48">
        <v>544400</v>
      </c>
      <c r="CC24" s="48">
        <v>565900</v>
      </c>
      <c r="CD24" s="48">
        <v>582000</v>
      </c>
      <c r="CE24" s="48">
        <v>561400</v>
      </c>
      <c r="CF24" s="48">
        <v>524300</v>
      </c>
      <c r="CG24" s="48">
        <v>477300</v>
      </c>
      <c r="CH24" s="48">
        <v>461600</v>
      </c>
      <c r="CI24" s="48">
        <v>431600</v>
      </c>
      <c r="CJ24" s="48">
        <v>399000</v>
      </c>
      <c r="CK24" s="48">
        <v>362400</v>
      </c>
      <c r="CL24" s="48">
        <v>328800</v>
      </c>
      <c r="CM24" s="48">
        <v>298000</v>
      </c>
      <c r="CN24" s="48">
        <v>268500</v>
      </c>
      <c r="CO24" s="48">
        <v>240700</v>
      </c>
      <c r="CP24" s="48">
        <v>206100</v>
      </c>
      <c r="CQ24" s="48">
        <v>161600</v>
      </c>
      <c r="CR24" s="48">
        <v>126700</v>
      </c>
      <c r="CS24" s="48">
        <v>98800</v>
      </c>
      <c r="CT24" s="48">
        <v>83900</v>
      </c>
      <c r="CU24" s="48">
        <v>72200</v>
      </c>
      <c r="CV24" s="48">
        <v>43600</v>
      </c>
      <c r="CW24" s="48">
        <v>41700</v>
      </c>
      <c r="CX24" s="48">
        <v>29400</v>
      </c>
      <c r="CY24" s="48">
        <v>24900</v>
      </c>
      <c r="CZ24" s="48">
        <v>20500</v>
      </c>
      <c r="DA24" s="48">
        <v>15900</v>
      </c>
      <c r="DB24" s="48">
        <v>10600</v>
      </c>
      <c r="DC24" s="48">
        <v>6400</v>
      </c>
      <c r="DD24" s="48">
        <v>3500</v>
      </c>
      <c r="DE24" s="48">
        <v>6000</v>
      </c>
      <c r="DF24" s="48">
        <v>348800</v>
      </c>
      <c r="DG24" s="48">
        <v>7729300</v>
      </c>
      <c r="DH24" s="48">
        <v>36419100</v>
      </c>
      <c r="DI24" s="48">
        <v>11124200</v>
      </c>
      <c r="DJ24" s="48">
        <v>4743900</v>
      </c>
      <c r="DK24" s="48">
        <v>951900</v>
      </c>
      <c r="DL24" s="48">
        <v>43.2570021333</v>
      </c>
      <c r="DM24" s="48">
        <v>43.0215031852</v>
      </c>
    </row>
    <row r="25" spans="1:117" ht="13.5">
      <c r="A25" s="48">
        <v>25</v>
      </c>
      <c r="B25" s="48">
        <v>2</v>
      </c>
      <c r="C25" s="48">
        <v>1</v>
      </c>
      <c r="D25" s="48" t="s">
        <v>289</v>
      </c>
      <c r="E25" s="48" t="s">
        <v>287</v>
      </c>
      <c r="F25" s="48">
        <v>1</v>
      </c>
      <c r="G25" s="48" t="s">
        <v>288</v>
      </c>
      <c r="H25" s="48">
        <v>58280700</v>
      </c>
      <c r="I25" s="48">
        <v>473100</v>
      </c>
      <c r="J25" s="48">
        <v>471500</v>
      </c>
      <c r="K25" s="48">
        <v>477200</v>
      </c>
      <c r="L25" s="48">
        <v>470700</v>
      </c>
      <c r="M25" s="48">
        <v>463100</v>
      </c>
      <c r="N25" s="48">
        <v>459000</v>
      </c>
      <c r="O25" s="48">
        <v>480200</v>
      </c>
      <c r="P25" s="48">
        <v>485000</v>
      </c>
      <c r="Q25" s="48">
        <v>495000</v>
      </c>
      <c r="R25" s="48">
        <v>506900</v>
      </c>
      <c r="S25" s="48">
        <v>513700</v>
      </c>
      <c r="T25" s="48">
        <v>512300</v>
      </c>
      <c r="U25" s="48">
        <v>518400</v>
      </c>
      <c r="V25" s="48">
        <v>515600</v>
      </c>
      <c r="W25" s="48">
        <v>514500</v>
      </c>
      <c r="X25" s="48">
        <v>520600</v>
      </c>
      <c r="Y25" s="48">
        <v>518400</v>
      </c>
      <c r="Z25" s="48">
        <v>515600</v>
      </c>
      <c r="AA25" s="48">
        <v>531800</v>
      </c>
      <c r="AB25" s="48">
        <v>536300</v>
      </c>
      <c r="AC25" s="48">
        <v>551600</v>
      </c>
      <c r="AD25" s="48">
        <v>572400</v>
      </c>
      <c r="AE25" s="48">
        <v>588200</v>
      </c>
      <c r="AF25" s="48">
        <v>600800</v>
      </c>
      <c r="AG25" s="48">
        <v>609800</v>
      </c>
      <c r="AH25" s="48">
        <v>636300</v>
      </c>
      <c r="AI25" s="48">
        <v>643600</v>
      </c>
      <c r="AJ25" s="48">
        <v>646000</v>
      </c>
      <c r="AK25" s="48">
        <v>645100</v>
      </c>
      <c r="AL25" s="48">
        <v>647000</v>
      </c>
      <c r="AM25" s="48">
        <v>679300</v>
      </c>
      <c r="AN25" s="48">
        <v>691900</v>
      </c>
      <c r="AO25" s="48">
        <v>721500</v>
      </c>
      <c r="AP25" s="48">
        <v>749300</v>
      </c>
      <c r="AQ25" s="48">
        <v>781300</v>
      </c>
      <c r="AR25" s="48">
        <v>826600</v>
      </c>
      <c r="AS25" s="48">
        <v>869400</v>
      </c>
      <c r="AT25" s="48">
        <v>885400</v>
      </c>
      <c r="AU25" s="48">
        <v>872800</v>
      </c>
      <c r="AV25" s="48">
        <v>851000</v>
      </c>
      <c r="AW25" s="48">
        <v>825300</v>
      </c>
      <c r="AX25" s="48">
        <v>814400</v>
      </c>
      <c r="AY25" s="48">
        <v>793400</v>
      </c>
      <c r="AZ25" s="48">
        <v>794800</v>
      </c>
      <c r="BA25" s="48">
        <v>622900</v>
      </c>
      <c r="BB25" s="48">
        <v>773900</v>
      </c>
      <c r="BC25" s="48">
        <v>719400</v>
      </c>
      <c r="BD25" s="48">
        <v>711200</v>
      </c>
      <c r="BE25" s="48">
        <v>682700</v>
      </c>
      <c r="BF25" s="48">
        <v>668400</v>
      </c>
      <c r="BG25" s="48">
        <v>674600</v>
      </c>
      <c r="BH25" s="48">
        <v>690700</v>
      </c>
      <c r="BI25" s="48">
        <v>669800</v>
      </c>
      <c r="BJ25" s="48">
        <v>657300</v>
      </c>
      <c r="BK25" s="48">
        <v>688100</v>
      </c>
      <c r="BL25" s="48">
        <v>711300</v>
      </c>
      <c r="BM25" s="48">
        <v>713100</v>
      </c>
      <c r="BN25" s="48">
        <v>763600</v>
      </c>
      <c r="BO25" s="48">
        <v>809200</v>
      </c>
      <c r="BP25" s="48">
        <v>857900</v>
      </c>
      <c r="BQ25" s="48">
        <v>924400</v>
      </c>
      <c r="BR25" s="48">
        <v>1020800</v>
      </c>
      <c r="BS25" s="48">
        <v>1015700</v>
      </c>
      <c r="BT25" s="48">
        <v>971500</v>
      </c>
      <c r="BU25" s="48">
        <v>605700</v>
      </c>
      <c r="BV25" s="48">
        <v>659400</v>
      </c>
      <c r="BW25" s="48">
        <v>810300</v>
      </c>
      <c r="BX25" s="48">
        <v>783600</v>
      </c>
      <c r="BY25" s="48">
        <v>807700</v>
      </c>
      <c r="BZ25" s="48">
        <v>783500</v>
      </c>
      <c r="CA25" s="48">
        <v>709800</v>
      </c>
      <c r="CB25" s="48">
        <v>616700</v>
      </c>
      <c r="CC25" s="48">
        <v>653400</v>
      </c>
      <c r="CD25" s="48">
        <v>674800</v>
      </c>
      <c r="CE25" s="48">
        <v>668700</v>
      </c>
      <c r="CF25" s="48">
        <v>644500</v>
      </c>
      <c r="CG25" s="48">
        <v>599800</v>
      </c>
      <c r="CH25" s="48">
        <v>594400</v>
      </c>
      <c r="CI25" s="48">
        <v>572900</v>
      </c>
      <c r="CJ25" s="48">
        <v>542000</v>
      </c>
      <c r="CK25" s="48">
        <v>506800</v>
      </c>
      <c r="CL25" s="48">
        <v>491100</v>
      </c>
      <c r="CM25" s="48">
        <v>461700</v>
      </c>
      <c r="CN25" s="48">
        <v>429700</v>
      </c>
      <c r="CO25" s="48">
        <v>410300</v>
      </c>
      <c r="CP25" s="48">
        <v>373100</v>
      </c>
      <c r="CQ25" s="48">
        <v>311700</v>
      </c>
      <c r="CR25" s="48">
        <v>293300</v>
      </c>
      <c r="CS25" s="48">
        <v>256300</v>
      </c>
      <c r="CT25" s="48">
        <v>234800</v>
      </c>
      <c r="CU25" s="48">
        <v>210700</v>
      </c>
      <c r="CV25" s="48">
        <v>144100</v>
      </c>
      <c r="CW25" s="48">
        <v>131600</v>
      </c>
      <c r="CX25" s="48">
        <v>108900</v>
      </c>
      <c r="CY25" s="48">
        <v>93000</v>
      </c>
      <c r="CZ25" s="48">
        <v>77400</v>
      </c>
      <c r="DA25" s="48">
        <v>59800</v>
      </c>
      <c r="DB25" s="48">
        <v>42700</v>
      </c>
      <c r="DC25" s="48">
        <v>31100</v>
      </c>
      <c r="DD25" s="48">
        <v>19100</v>
      </c>
      <c r="DE25" s="48">
        <v>34500</v>
      </c>
      <c r="DF25" s="48">
        <v>208900</v>
      </c>
      <c r="DG25" s="48">
        <v>7356200</v>
      </c>
      <c r="DH25" s="48">
        <v>35872300</v>
      </c>
      <c r="DI25" s="48">
        <v>14843300</v>
      </c>
      <c r="DJ25" s="48">
        <v>7675400</v>
      </c>
      <c r="DK25" s="48">
        <v>2422300</v>
      </c>
      <c r="DL25" s="48">
        <v>46.2677181104</v>
      </c>
      <c r="DM25" s="48">
        <v>46.5043677724</v>
      </c>
    </row>
    <row r="26" spans="1:117" ht="13.5">
      <c r="A26" s="48">
        <v>26</v>
      </c>
      <c r="B26" s="48">
        <v>2</v>
      </c>
      <c r="C26" s="48">
        <v>2</v>
      </c>
      <c r="D26" s="48" t="s">
        <v>289</v>
      </c>
      <c r="E26" s="48" t="s">
        <v>283</v>
      </c>
      <c r="F26" s="48">
        <v>0</v>
      </c>
      <c r="G26" s="48" t="s">
        <v>291</v>
      </c>
      <c r="H26" s="48">
        <v>11789700</v>
      </c>
      <c r="I26" s="48">
        <v>88800</v>
      </c>
      <c r="J26" s="48">
        <v>86000</v>
      </c>
      <c r="K26" s="48">
        <v>92500</v>
      </c>
      <c r="L26" s="48">
        <v>95700</v>
      </c>
      <c r="M26" s="48">
        <v>99200</v>
      </c>
      <c r="N26" s="48">
        <v>93900</v>
      </c>
      <c r="O26" s="48">
        <v>91400</v>
      </c>
      <c r="P26" s="48">
        <v>97500</v>
      </c>
      <c r="Q26" s="48">
        <v>113100</v>
      </c>
      <c r="R26" s="48">
        <v>109900</v>
      </c>
      <c r="S26" s="48">
        <v>110400</v>
      </c>
      <c r="T26" s="48">
        <v>113000</v>
      </c>
      <c r="U26" s="48">
        <v>114000</v>
      </c>
      <c r="V26" s="48">
        <v>114000</v>
      </c>
      <c r="W26" s="48">
        <v>115000</v>
      </c>
      <c r="X26" s="48">
        <v>119400</v>
      </c>
      <c r="Y26" s="48">
        <v>116900</v>
      </c>
      <c r="Z26" s="48">
        <v>119100</v>
      </c>
      <c r="AA26" s="48">
        <v>108500</v>
      </c>
      <c r="AB26" s="48">
        <v>97500</v>
      </c>
      <c r="AC26" s="48">
        <v>96600</v>
      </c>
      <c r="AD26" s="48">
        <v>95100</v>
      </c>
      <c r="AE26" s="48">
        <v>97700</v>
      </c>
      <c r="AF26" s="48">
        <v>104200</v>
      </c>
      <c r="AG26" s="48">
        <v>111600</v>
      </c>
      <c r="AH26" s="48">
        <v>105400</v>
      </c>
      <c r="AI26" s="48">
        <v>113000</v>
      </c>
      <c r="AJ26" s="48">
        <v>115200</v>
      </c>
      <c r="AK26" s="48">
        <v>106000</v>
      </c>
      <c r="AL26" s="48">
        <v>114800</v>
      </c>
      <c r="AM26" s="48">
        <v>124000</v>
      </c>
      <c r="AN26" s="48">
        <v>121600</v>
      </c>
      <c r="AO26" s="48">
        <v>141400</v>
      </c>
      <c r="AP26" s="48">
        <v>128200</v>
      </c>
      <c r="AQ26" s="48">
        <v>139700</v>
      </c>
      <c r="AR26" s="48">
        <v>147100</v>
      </c>
      <c r="AS26" s="48">
        <v>147800</v>
      </c>
      <c r="AT26" s="48">
        <v>148900</v>
      </c>
      <c r="AU26" s="48">
        <v>145100</v>
      </c>
      <c r="AV26" s="48">
        <v>139000</v>
      </c>
      <c r="AW26" s="48">
        <v>147900</v>
      </c>
      <c r="AX26" s="48">
        <v>140500</v>
      </c>
      <c r="AY26" s="48">
        <v>145000</v>
      </c>
      <c r="AZ26" s="48">
        <v>143900</v>
      </c>
      <c r="BA26" s="48">
        <v>114700</v>
      </c>
      <c r="BB26" s="48">
        <v>141400</v>
      </c>
      <c r="BC26" s="48">
        <v>141600</v>
      </c>
      <c r="BD26" s="48">
        <v>132300</v>
      </c>
      <c r="BE26" s="48">
        <v>136500</v>
      </c>
      <c r="BF26" s="48">
        <v>147600</v>
      </c>
      <c r="BG26" s="48">
        <v>142000</v>
      </c>
      <c r="BH26" s="48">
        <v>147000</v>
      </c>
      <c r="BI26" s="48">
        <v>155600</v>
      </c>
      <c r="BJ26" s="48">
        <v>146200</v>
      </c>
      <c r="BK26" s="48">
        <v>161800</v>
      </c>
      <c r="BL26" s="48">
        <v>169000</v>
      </c>
      <c r="BM26" s="48">
        <v>169500</v>
      </c>
      <c r="BN26" s="48">
        <v>175100</v>
      </c>
      <c r="BO26" s="48">
        <v>186000</v>
      </c>
      <c r="BP26" s="48">
        <v>196500</v>
      </c>
      <c r="BQ26" s="48">
        <v>214500</v>
      </c>
      <c r="BR26" s="48">
        <v>231700</v>
      </c>
      <c r="BS26" s="48">
        <v>223600</v>
      </c>
      <c r="BT26" s="48">
        <v>204900</v>
      </c>
      <c r="BU26" s="48">
        <v>134700</v>
      </c>
      <c r="BV26" s="48">
        <v>134700</v>
      </c>
      <c r="BW26" s="48">
        <v>168800</v>
      </c>
      <c r="BX26" s="48">
        <v>161900</v>
      </c>
      <c r="BY26" s="48">
        <v>162900</v>
      </c>
      <c r="BZ26" s="48">
        <v>164700</v>
      </c>
      <c r="CA26" s="48">
        <v>147600</v>
      </c>
      <c r="CB26" s="48">
        <v>129000</v>
      </c>
      <c r="CC26" s="48">
        <v>147600</v>
      </c>
      <c r="CD26" s="48">
        <v>135300</v>
      </c>
      <c r="CE26" s="48">
        <v>148800</v>
      </c>
      <c r="CF26" s="48">
        <v>134100</v>
      </c>
      <c r="CG26" s="48">
        <v>134300</v>
      </c>
      <c r="CH26" s="48">
        <v>134700</v>
      </c>
      <c r="CI26" s="48">
        <v>133100</v>
      </c>
      <c r="CJ26" s="48">
        <v>129900</v>
      </c>
      <c r="CK26" s="48">
        <v>117000</v>
      </c>
      <c r="CL26" s="48">
        <v>109200</v>
      </c>
      <c r="CM26" s="48">
        <v>106300</v>
      </c>
      <c r="CN26" s="48">
        <v>100100</v>
      </c>
      <c r="CO26" s="48">
        <v>93200</v>
      </c>
      <c r="CP26" s="48">
        <v>89300</v>
      </c>
      <c r="CQ26" s="48">
        <v>73600</v>
      </c>
      <c r="CR26" s="48">
        <v>58000</v>
      </c>
      <c r="CS26" s="48">
        <v>49600</v>
      </c>
      <c r="CT26" s="48">
        <v>43400</v>
      </c>
      <c r="CU26" s="48">
        <v>42500</v>
      </c>
      <c r="CV26" s="48">
        <v>27700</v>
      </c>
      <c r="CW26" s="48">
        <v>22800</v>
      </c>
      <c r="CX26" s="48">
        <v>20400</v>
      </c>
      <c r="CY26" s="48">
        <v>17300</v>
      </c>
      <c r="CZ26" s="48">
        <v>15300</v>
      </c>
      <c r="DA26" s="48">
        <v>10900</v>
      </c>
      <c r="DB26" s="48">
        <v>8800</v>
      </c>
      <c r="DC26" s="48">
        <v>4700</v>
      </c>
      <c r="DD26" s="48">
        <v>3400</v>
      </c>
      <c r="DE26" s="48">
        <v>6400</v>
      </c>
      <c r="DF26" s="48">
        <v>15100</v>
      </c>
      <c r="DG26" s="48">
        <v>1534500</v>
      </c>
      <c r="DH26" s="48">
        <v>7053000</v>
      </c>
      <c r="DI26" s="48">
        <v>3187100</v>
      </c>
      <c r="DJ26" s="48">
        <v>1685900</v>
      </c>
      <c r="DK26" s="48">
        <v>494100</v>
      </c>
      <c r="DL26" s="48">
        <v>47.3766454112</v>
      </c>
      <c r="DM26" s="48">
        <v>49.7136634375</v>
      </c>
    </row>
    <row r="27" spans="1:117" ht="13.5">
      <c r="A27" s="48">
        <v>27</v>
      </c>
      <c r="B27" s="48">
        <v>2</v>
      </c>
      <c r="C27" s="48">
        <v>2</v>
      </c>
      <c r="D27" s="48" t="s">
        <v>289</v>
      </c>
      <c r="E27" s="48" t="s">
        <v>285</v>
      </c>
      <c r="F27" s="48">
        <v>1</v>
      </c>
      <c r="G27" s="48" t="s">
        <v>286</v>
      </c>
      <c r="H27" s="48">
        <v>5718600</v>
      </c>
      <c r="I27" s="48">
        <v>46200</v>
      </c>
      <c r="J27" s="48">
        <v>42500</v>
      </c>
      <c r="K27" s="48">
        <v>48600</v>
      </c>
      <c r="L27" s="48">
        <v>47000</v>
      </c>
      <c r="M27" s="48">
        <v>49000</v>
      </c>
      <c r="N27" s="48">
        <v>49000</v>
      </c>
      <c r="O27" s="48">
        <v>48400</v>
      </c>
      <c r="P27" s="48">
        <v>48000</v>
      </c>
      <c r="Q27" s="48">
        <v>58100</v>
      </c>
      <c r="R27" s="48">
        <v>60900</v>
      </c>
      <c r="S27" s="48">
        <v>57800</v>
      </c>
      <c r="T27" s="48">
        <v>59800</v>
      </c>
      <c r="U27" s="48">
        <v>59700</v>
      </c>
      <c r="V27" s="48">
        <v>58700</v>
      </c>
      <c r="W27" s="48">
        <v>60800</v>
      </c>
      <c r="X27" s="48">
        <v>58100</v>
      </c>
      <c r="Y27" s="48">
        <v>57100</v>
      </c>
      <c r="Z27" s="48">
        <v>64600</v>
      </c>
      <c r="AA27" s="48">
        <v>56200</v>
      </c>
      <c r="AB27" s="48">
        <v>47100</v>
      </c>
      <c r="AC27" s="48">
        <v>46300</v>
      </c>
      <c r="AD27" s="48">
        <v>49700</v>
      </c>
      <c r="AE27" s="48">
        <v>51200</v>
      </c>
      <c r="AF27" s="48">
        <v>51900</v>
      </c>
      <c r="AG27" s="48">
        <v>61400</v>
      </c>
      <c r="AH27" s="48">
        <v>59200</v>
      </c>
      <c r="AI27" s="48">
        <v>57200</v>
      </c>
      <c r="AJ27" s="48">
        <v>61300</v>
      </c>
      <c r="AK27" s="48">
        <v>56500</v>
      </c>
      <c r="AL27" s="48">
        <v>58400</v>
      </c>
      <c r="AM27" s="48">
        <v>67600</v>
      </c>
      <c r="AN27" s="48">
        <v>61700</v>
      </c>
      <c r="AO27" s="48">
        <v>76100</v>
      </c>
      <c r="AP27" s="48">
        <v>65900</v>
      </c>
      <c r="AQ27" s="48">
        <v>70200</v>
      </c>
      <c r="AR27" s="48">
        <v>77800</v>
      </c>
      <c r="AS27" s="48">
        <v>75900</v>
      </c>
      <c r="AT27" s="48">
        <v>75200</v>
      </c>
      <c r="AU27" s="48">
        <v>75200</v>
      </c>
      <c r="AV27" s="48">
        <v>67300</v>
      </c>
      <c r="AW27" s="48">
        <v>75900</v>
      </c>
      <c r="AX27" s="48">
        <v>68900</v>
      </c>
      <c r="AY27" s="48">
        <v>70600</v>
      </c>
      <c r="AZ27" s="48">
        <v>72600</v>
      </c>
      <c r="BA27" s="48">
        <v>57500</v>
      </c>
      <c r="BB27" s="48">
        <v>69900</v>
      </c>
      <c r="BC27" s="48">
        <v>67900</v>
      </c>
      <c r="BD27" s="48">
        <v>69400</v>
      </c>
      <c r="BE27" s="48">
        <v>68400</v>
      </c>
      <c r="BF27" s="48">
        <v>76100</v>
      </c>
      <c r="BG27" s="48">
        <v>70500</v>
      </c>
      <c r="BH27" s="48">
        <v>72100</v>
      </c>
      <c r="BI27" s="48">
        <v>78200</v>
      </c>
      <c r="BJ27" s="48">
        <v>76100</v>
      </c>
      <c r="BK27" s="48">
        <v>82300</v>
      </c>
      <c r="BL27" s="48">
        <v>85300</v>
      </c>
      <c r="BM27" s="48">
        <v>86000</v>
      </c>
      <c r="BN27" s="48">
        <v>87400</v>
      </c>
      <c r="BO27" s="48">
        <v>94500</v>
      </c>
      <c r="BP27" s="48">
        <v>95900</v>
      </c>
      <c r="BQ27" s="48">
        <v>103600</v>
      </c>
      <c r="BR27" s="48">
        <v>115700</v>
      </c>
      <c r="BS27" s="48">
        <v>110600</v>
      </c>
      <c r="BT27" s="48">
        <v>105100</v>
      </c>
      <c r="BU27" s="48">
        <v>66100</v>
      </c>
      <c r="BV27" s="48">
        <v>65100</v>
      </c>
      <c r="BW27" s="48">
        <v>84800</v>
      </c>
      <c r="BX27" s="48">
        <v>78500</v>
      </c>
      <c r="BY27" s="48">
        <v>79100</v>
      </c>
      <c r="BZ27" s="48">
        <v>79900</v>
      </c>
      <c r="CA27" s="48">
        <v>66900</v>
      </c>
      <c r="CB27" s="48">
        <v>59700</v>
      </c>
      <c r="CC27" s="48">
        <v>66700</v>
      </c>
      <c r="CD27" s="48">
        <v>59100</v>
      </c>
      <c r="CE27" s="48">
        <v>67500</v>
      </c>
      <c r="CF27" s="48">
        <v>62600</v>
      </c>
      <c r="CG27" s="48">
        <v>59400</v>
      </c>
      <c r="CH27" s="48">
        <v>57100</v>
      </c>
      <c r="CI27" s="48">
        <v>57400</v>
      </c>
      <c r="CJ27" s="48">
        <v>53000</v>
      </c>
      <c r="CK27" s="48">
        <v>44900</v>
      </c>
      <c r="CL27" s="48">
        <v>45700</v>
      </c>
      <c r="CM27" s="48">
        <v>43100</v>
      </c>
      <c r="CN27" s="48">
        <v>37400</v>
      </c>
      <c r="CO27" s="48">
        <v>33100</v>
      </c>
      <c r="CP27" s="48">
        <v>30300</v>
      </c>
      <c r="CQ27" s="48">
        <v>24900</v>
      </c>
      <c r="CR27" s="48">
        <v>17100</v>
      </c>
      <c r="CS27" s="48">
        <v>13500</v>
      </c>
      <c r="CT27" s="48">
        <v>12400</v>
      </c>
      <c r="CU27" s="48">
        <v>8400</v>
      </c>
      <c r="CV27" s="48">
        <v>7500</v>
      </c>
      <c r="CW27" s="48">
        <v>5900</v>
      </c>
      <c r="CX27" s="48">
        <v>3800</v>
      </c>
      <c r="CY27" s="48">
        <v>3300</v>
      </c>
      <c r="CZ27" s="48">
        <v>3700</v>
      </c>
      <c r="DA27" s="48">
        <v>2300</v>
      </c>
      <c r="DB27" s="48">
        <v>1500</v>
      </c>
      <c r="DC27" s="48">
        <v>700</v>
      </c>
      <c r="DD27" s="48">
        <v>400</v>
      </c>
      <c r="DE27" s="48">
        <v>1200</v>
      </c>
      <c r="DF27" s="48">
        <v>10500</v>
      </c>
      <c r="DG27" s="48">
        <v>794500</v>
      </c>
      <c r="DH27" s="48">
        <v>3575600</v>
      </c>
      <c r="DI27" s="48">
        <v>1338100</v>
      </c>
      <c r="DJ27" s="48">
        <v>630700</v>
      </c>
      <c r="DK27" s="48">
        <v>136800</v>
      </c>
      <c r="DL27" s="48">
        <v>45.4365381167</v>
      </c>
      <c r="DM27" s="48">
        <v>47.391532959</v>
      </c>
    </row>
    <row r="28" spans="1:117" ht="13.5">
      <c r="A28" s="48">
        <v>28</v>
      </c>
      <c r="B28" s="48">
        <v>2</v>
      </c>
      <c r="C28" s="48">
        <v>2</v>
      </c>
      <c r="D28" s="48" t="s">
        <v>289</v>
      </c>
      <c r="E28" s="48" t="s">
        <v>287</v>
      </c>
      <c r="F28" s="48">
        <v>1</v>
      </c>
      <c r="G28" s="48" t="s">
        <v>288</v>
      </c>
      <c r="H28" s="48">
        <v>6071100</v>
      </c>
      <c r="I28" s="48">
        <v>42600</v>
      </c>
      <c r="J28" s="48">
        <v>43500</v>
      </c>
      <c r="K28" s="48">
        <v>43900</v>
      </c>
      <c r="L28" s="48">
        <v>48800</v>
      </c>
      <c r="M28" s="48">
        <v>50200</v>
      </c>
      <c r="N28" s="48">
        <v>45000</v>
      </c>
      <c r="O28" s="48">
        <v>43100</v>
      </c>
      <c r="P28" s="48">
        <v>49500</v>
      </c>
      <c r="Q28" s="48">
        <v>55000</v>
      </c>
      <c r="R28" s="48">
        <v>49000</v>
      </c>
      <c r="S28" s="48">
        <v>52600</v>
      </c>
      <c r="T28" s="48">
        <v>53300</v>
      </c>
      <c r="U28" s="48">
        <v>54300</v>
      </c>
      <c r="V28" s="48">
        <v>55300</v>
      </c>
      <c r="W28" s="48">
        <v>54200</v>
      </c>
      <c r="X28" s="48">
        <v>61300</v>
      </c>
      <c r="Y28" s="48">
        <v>59800</v>
      </c>
      <c r="Z28" s="48">
        <v>54400</v>
      </c>
      <c r="AA28" s="48">
        <v>52300</v>
      </c>
      <c r="AB28" s="48">
        <v>50400</v>
      </c>
      <c r="AC28" s="48">
        <v>50300</v>
      </c>
      <c r="AD28" s="48">
        <v>45400</v>
      </c>
      <c r="AE28" s="48">
        <v>46600</v>
      </c>
      <c r="AF28" s="48">
        <v>52400</v>
      </c>
      <c r="AG28" s="48">
        <v>50200</v>
      </c>
      <c r="AH28" s="48">
        <v>46200</v>
      </c>
      <c r="AI28" s="48">
        <v>55800</v>
      </c>
      <c r="AJ28" s="48">
        <v>54000</v>
      </c>
      <c r="AK28" s="48">
        <v>49500</v>
      </c>
      <c r="AL28" s="48">
        <v>56400</v>
      </c>
      <c r="AM28" s="48">
        <v>56400</v>
      </c>
      <c r="AN28" s="48">
        <v>59900</v>
      </c>
      <c r="AO28" s="48">
        <v>65300</v>
      </c>
      <c r="AP28" s="48">
        <v>62200</v>
      </c>
      <c r="AQ28" s="48">
        <v>69500</v>
      </c>
      <c r="AR28" s="48">
        <v>69300</v>
      </c>
      <c r="AS28" s="48">
        <v>72000</v>
      </c>
      <c r="AT28" s="48">
        <v>73700</v>
      </c>
      <c r="AU28" s="48">
        <v>69900</v>
      </c>
      <c r="AV28" s="48">
        <v>71600</v>
      </c>
      <c r="AW28" s="48">
        <v>71900</v>
      </c>
      <c r="AX28" s="48">
        <v>71600</v>
      </c>
      <c r="AY28" s="48">
        <v>74400</v>
      </c>
      <c r="AZ28" s="48">
        <v>71300</v>
      </c>
      <c r="BA28" s="48">
        <v>57200</v>
      </c>
      <c r="BB28" s="48">
        <v>71500</v>
      </c>
      <c r="BC28" s="48">
        <v>73700</v>
      </c>
      <c r="BD28" s="48">
        <v>62900</v>
      </c>
      <c r="BE28" s="48">
        <v>68100</v>
      </c>
      <c r="BF28" s="48">
        <v>71600</v>
      </c>
      <c r="BG28" s="48">
        <v>71500</v>
      </c>
      <c r="BH28" s="48">
        <v>74900</v>
      </c>
      <c r="BI28" s="48">
        <v>77400</v>
      </c>
      <c r="BJ28" s="48">
        <v>70000</v>
      </c>
      <c r="BK28" s="48">
        <v>79500</v>
      </c>
      <c r="BL28" s="48">
        <v>83600</v>
      </c>
      <c r="BM28" s="48">
        <v>83500</v>
      </c>
      <c r="BN28" s="48">
        <v>87800</v>
      </c>
      <c r="BO28" s="48">
        <v>91500</v>
      </c>
      <c r="BP28" s="48">
        <v>100700</v>
      </c>
      <c r="BQ28" s="48">
        <v>110900</v>
      </c>
      <c r="BR28" s="48">
        <v>116000</v>
      </c>
      <c r="BS28" s="48">
        <v>113000</v>
      </c>
      <c r="BT28" s="48">
        <v>99800</v>
      </c>
      <c r="BU28" s="48">
        <v>68600</v>
      </c>
      <c r="BV28" s="48">
        <v>69600</v>
      </c>
      <c r="BW28" s="48">
        <v>84000</v>
      </c>
      <c r="BX28" s="48">
        <v>83400</v>
      </c>
      <c r="BY28" s="48">
        <v>83800</v>
      </c>
      <c r="BZ28" s="48">
        <v>84700</v>
      </c>
      <c r="CA28" s="48">
        <v>80700</v>
      </c>
      <c r="CB28" s="48">
        <v>69300</v>
      </c>
      <c r="CC28" s="48">
        <v>80900</v>
      </c>
      <c r="CD28" s="48">
        <v>76100</v>
      </c>
      <c r="CE28" s="48">
        <v>81300</v>
      </c>
      <c r="CF28" s="48">
        <v>71500</v>
      </c>
      <c r="CG28" s="48">
        <v>74900</v>
      </c>
      <c r="CH28" s="48">
        <v>77500</v>
      </c>
      <c r="CI28" s="48">
        <v>75700</v>
      </c>
      <c r="CJ28" s="48">
        <v>76900</v>
      </c>
      <c r="CK28" s="48">
        <v>72100</v>
      </c>
      <c r="CL28" s="48">
        <v>63500</v>
      </c>
      <c r="CM28" s="48">
        <v>63200</v>
      </c>
      <c r="CN28" s="48">
        <v>62700</v>
      </c>
      <c r="CO28" s="48">
        <v>60000</v>
      </c>
      <c r="CP28" s="48">
        <v>59000</v>
      </c>
      <c r="CQ28" s="48">
        <v>48700</v>
      </c>
      <c r="CR28" s="48">
        <v>40900</v>
      </c>
      <c r="CS28" s="48">
        <v>36100</v>
      </c>
      <c r="CT28" s="48">
        <v>30900</v>
      </c>
      <c r="CU28" s="48">
        <v>34100</v>
      </c>
      <c r="CV28" s="48">
        <v>20200</v>
      </c>
      <c r="CW28" s="48">
        <v>16900</v>
      </c>
      <c r="CX28" s="48">
        <v>16600</v>
      </c>
      <c r="CY28" s="48">
        <v>14000</v>
      </c>
      <c r="CZ28" s="48">
        <v>11600</v>
      </c>
      <c r="DA28" s="48">
        <v>8600</v>
      </c>
      <c r="DB28" s="48">
        <v>7200</v>
      </c>
      <c r="DC28" s="48">
        <v>4000</v>
      </c>
      <c r="DD28" s="48">
        <v>3000</v>
      </c>
      <c r="DE28" s="48">
        <v>5300</v>
      </c>
      <c r="DF28" s="48">
        <v>4600</v>
      </c>
      <c r="DG28" s="48">
        <v>740000</v>
      </c>
      <c r="DH28" s="48">
        <v>3477400</v>
      </c>
      <c r="DI28" s="48">
        <v>1849000</v>
      </c>
      <c r="DJ28" s="48">
        <v>1055200</v>
      </c>
      <c r="DK28" s="48">
        <v>357300</v>
      </c>
      <c r="DL28" s="48">
        <v>49.2021293536</v>
      </c>
      <c r="DM28" s="48">
        <v>51.9739650856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2011-06-21T11:33:12Z</cp:lastPrinted>
  <dcterms:created xsi:type="dcterms:W3CDTF">1999-05-26T00:51:56Z</dcterms:created>
  <dcterms:modified xsi:type="dcterms:W3CDTF">2011-07-14T05:51:32Z</dcterms:modified>
  <cp:category/>
  <cp:version/>
  <cp:contentType/>
  <cp:contentStatus/>
</cp:coreProperties>
</file>