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20" windowHeight="9210" tabRatio="856" activeTab="0"/>
  </bookViews>
  <sheets>
    <sheet name="Table 12-1-1" sheetId="1" r:id="rId1"/>
    <sheet name="Table 12-1-2" sheetId="2" r:id="rId2"/>
    <sheet name="Table 12-1-3" sheetId="3" r:id="rId3"/>
    <sheet name="Table 12-1-4" sheetId="4" r:id="rId4"/>
    <sheet name="Table 12-2-1" sheetId="5" r:id="rId5"/>
    <sheet name="Table 12-2-2" sheetId="6" r:id="rId6"/>
    <sheet name="Table 12-2-3" sheetId="7" r:id="rId7"/>
    <sheet name="Table 12-3-1" sheetId="8" r:id="rId8"/>
    <sheet name="Table 12-3-2" sheetId="9" r:id="rId9"/>
    <sheet name="Table 12-4-1" sheetId="10" r:id="rId10"/>
    <sheet name="Table 12-4-2" sheetId="11" r:id="rId11"/>
    <sheet name="Table 12-5-1" sheetId="12" r:id="rId12"/>
    <sheet name="Table 12-5-2" sheetId="13" r:id="rId13"/>
    <sheet name="Table 12-6-1" sheetId="14" r:id="rId14"/>
    <sheet name="Table 12-6-2" sheetId="15" r:id="rId15"/>
    <sheet name="Table 12-7-1" sheetId="16" r:id="rId16"/>
    <sheet name="Table 12-7-2" sheetId="17" r:id="rId17"/>
    <sheet name="Table 12-8-1" sheetId="18" r:id="rId18"/>
    <sheet name="Table 12-8-2" sheetId="19" r:id="rId19"/>
    <sheet name="Table 12-9-1" sheetId="20" r:id="rId20"/>
    <sheet name="Table 12-9-2" sheetId="21" r:id="rId21"/>
  </sheets>
  <definedNames>
    <definedName name="_xlnm.Print_Area" localSheetId="0">'Table 12-1-1'!$A$1:$G$29</definedName>
    <definedName name="_xlnm.Print_Area" localSheetId="1">'Table 12-1-2'!$I$1:$O$29</definedName>
    <definedName name="_xlnm.Print_Area" localSheetId="2">'Table 12-1-3'!$A$1:$G$29</definedName>
    <definedName name="_xlnm.Print_Area" localSheetId="3">'Table 12-1-4'!$I$1:$P$30</definedName>
    <definedName name="_xlnm.Print_Area" localSheetId="4">'Table 12-2-1'!$A$1:$G$29</definedName>
    <definedName name="_xlnm.Print_Area" localSheetId="5">'Table 12-2-2'!$I$1:$O$31</definedName>
    <definedName name="_xlnm.Print_Area" localSheetId="6">'Table 12-2-3'!$A$1:$L$30</definedName>
    <definedName name="_xlnm.Print_Area" localSheetId="7">'Table 12-3-1'!$A$1:$H$31</definedName>
    <definedName name="_xlnm.Print_Area" localSheetId="8">'Table 12-3-2'!$I$1:$P$31</definedName>
    <definedName name="_xlnm.Print_Area" localSheetId="9">'Table 12-4-1'!$A$1:$V$32</definedName>
    <definedName name="_xlnm.Print_Area" localSheetId="10">'Table 12-4-2'!$W$1:$AR$32</definedName>
    <definedName name="_xlnm.Print_Area" localSheetId="11">'Table 12-5-1'!$A$1:$I$30</definedName>
    <definedName name="_xlnm.Print_Area" localSheetId="12">'Table 12-5-2'!$K$1:$S$30</definedName>
    <definedName name="_xlnm.Print_Area" localSheetId="14">'Table 12-6-2'!$K$1:$R$30</definedName>
    <definedName name="_xlnm.Print_Area" localSheetId="16">'Table 12-7-2'!$P$1:$AA$28</definedName>
    <definedName name="_xlnm.Print_Area" localSheetId="17">'Table 12-8-1'!$B$1:$O$28</definedName>
    <definedName name="_xlnm.Print_Area" localSheetId="18">'Table 12-8-2'!$R$1:$AE$28</definedName>
    <definedName name="_xlnm.Print_Area" localSheetId="19">'Table 12-9-1'!$B$1:$M$30</definedName>
    <definedName name="_xlnm.Print_Area" localSheetId="20">'Table 12-9-2'!$P$1:$AA$30</definedName>
  </definedNames>
  <calcPr fullCalcOnLoad="1"/>
</workbook>
</file>

<file path=xl/sharedStrings.xml><?xml version="1.0" encoding="utf-8"?>
<sst xmlns="http://schemas.openxmlformats.org/spreadsheetml/2006/main" count="2556" uniqueCount="183">
  <si>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</si>
  <si>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</si>
  <si>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</si>
  <si>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</si>
  <si>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</si>
  <si>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</si>
  <si>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</si>
  <si>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</si>
  <si>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</si>
  <si>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</si>
  <si>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</si>
  <si>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</si>
  <si>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</si>
  <si>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Section of ISIC Rev.4  1)</t>
  </si>
  <si>
    <t>Sex of Representative</t>
  </si>
  <si>
    <t>Total  2)</t>
  </si>
  <si>
    <t>(%)</t>
  </si>
  <si>
    <t xml:space="preserve">Both Sexes  </t>
  </si>
  <si>
    <t>Both Sexes</t>
  </si>
  <si>
    <t>Mining and quarrying</t>
  </si>
  <si>
    <t>Manufacturing</t>
  </si>
  <si>
    <t>Electricity, gas, steam and air conditioning supply</t>
  </si>
  <si>
    <t>Male</t>
  </si>
  <si>
    <t>Female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</si>
  <si>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</si>
  <si>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</si>
  <si>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</si>
  <si>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</si>
  <si>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</si>
  <si>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</si>
  <si>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</si>
  <si>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</si>
  <si>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</si>
  <si>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</si>
  <si>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</si>
  <si>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</si>
  <si>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</si>
  <si>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</si>
  <si>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</si>
  <si>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</si>
  <si>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</si>
  <si>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 xml:space="preserve">  </t>
  </si>
  <si>
    <t xml:space="preserve">   </t>
  </si>
  <si>
    <t>2) Establishments which belong to Section A, O, T, and U of ISIC Rev.4 were not surveyed.</t>
  </si>
  <si>
    <t>Construction</t>
  </si>
  <si>
    <t>Construction</t>
  </si>
  <si>
    <t>Total</t>
  </si>
  <si>
    <t>Cambodian</t>
  </si>
  <si>
    <t>Foreigner</t>
  </si>
  <si>
    <t xml:space="preserve"> Cambodian Owner or not</t>
  </si>
  <si>
    <t>Chinese</t>
  </si>
  <si>
    <t>Korean</t>
  </si>
  <si>
    <t>Viet- namese</t>
  </si>
  <si>
    <t>Other Asian Countries</t>
  </si>
  <si>
    <t>US and Europe</t>
  </si>
  <si>
    <t>Others</t>
  </si>
  <si>
    <t xml:space="preserve"> Nationality of the Owner</t>
  </si>
  <si>
    <t>Registered</t>
  </si>
  <si>
    <t>Not Registered</t>
  </si>
  <si>
    <t>Registered or not</t>
  </si>
  <si>
    <t>(1/2)</t>
  </si>
  <si>
    <t>(2/2)</t>
  </si>
  <si>
    <t>Total</t>
  </si>
  <si>
    <t>Others</t>
  </si>
  <si>
    <t>Ownership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</si>
  <si>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</si>
  <si>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</si>
  <si>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</si>
  <si>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</si>
  <si>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</si>
  <si>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</si>
  <si>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Subsidiary of a foreign company</t>
  </si>
  <si>
    <t>Branch of a foreign company</t>
  </si>
  <si>
    <t>Coopera- tive</t>
  </si>
  <si>
    <t>State- owned</t>
  </si>
  <si>
    <t>NGO</t>
  </si>
  <si>
    <t>3) Commercial representative office of a foreign company</t>
  </si>
  <si>
    <t>Rep. Office of a foreign company 3)</t>
  </si>
  <si>
    <t>Single Unit</t>
  </si>
  <si>
    <t>Head Office</t>
  </si>
  <si>
    <t>Branch</t>
  </si>
  <si>
    <t>Head Office or Branch</t>
  </si>
  <si>
    <t>(%)</t>
  </si>
  <si>
    <t>Owned</t>
  </si>
  <si>
    <t>Rented</t>
  </si>
  <si>
    <t>Tenure of Business Place</t>
  </si>
  <si>
    <t>Street</t>
  </si>
  <si>
    <t>Home</t>
  </si>
  <si>
    <t>Apartment</t>
  </si>
  <si>
    <t>Kind of Business Place</t>
  </si>
  <si>
    <t>Traditional Market</t>
  </si>
  <si>
    <t>Modern Shopping Mall</t>
  </si>
  <si>
    <t>Exclusive Block or Building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</si>
  <si>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</si>
  <si>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</si>
  <si>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10-29m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</si>
  <si>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</si>
  <si>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</si>
  <si>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</si>
  <si>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t>Area of Business Place</t>
  </si>
  <si>
    <t>2004-2008</t>
  </si>
  <si>
    <t>1999-2003</t>
  </si>
  <si>
    <t>1991-1998</t>
  </si>
  <si>
    <t>before 1990 or unknown</t>
  </si>
  <si>
    <t>Year of Starting the Business</t>
  </si>
  <si>
    <t xml:space="preserve">1) ISIC stands for International Standard Industrial Classification.  </t>
  </si>
  <si>
    <t>Table 2-7-1. Number of Persons Engaged by Section of Industrial Classification</t>
  </si>
  <si>
    <t>(persons engaged)</t>
  </si>
  <si>
    <t>Table 12-1-1. Number of Persons Engaged by Section of Industrial Classification</t>
  </si>
  <si>
    <t xml:space="preserve">Table 12-1-2. Percent Distribution of Number of Persons Engaged by Section </t>
  </si>
  <si>
    <t>Table 12-2-1. Number of Persons Engaged by Section of Industrial Classification</t>
  </si>
  <si>
    <t xml:space="preserve">Table 12-2-2. Percent Distribution of Number of Persons Engaged by Section </t>
  </si>
  <si>
    <t>Table 12-2-3. Number of Persons Engaged by Section of Industrial Classification</t>
  </si>
  <si>
    <t>Table 12-3-1. Number of Persons Engaged by Section of Industrial Classification</t>
  </si>
  <si>
    <t>Table 12-5-1. Number of Persons Engaged by Section of Industrial Classification</t>
  </si>
  <si>
    <t>Table 12-6-1. Number of Persons Engaged by Section of Industrial Classification</t>
  </si>
  <si>
    <t>Table 12-7-1. Number of Persons Engaged by Section of Industrial Classification</t>
  </si>
  <si>
    <t>Table 12-8-1. Number of Persons Engaged by Section of Industrial Classification</t>
  </si>
  <si>
    <t>Table 12-8-2. Percent Distribution of Number of Persons Engaged by Section of Industrial Classification</t>
  </si>
  <si>
    <t>Table 12-9-1. Number of Persons Engaged by Section of Industrial Classification</t>
  </si>
  <si>
    <t xml:space="preserve">Table 12-4-1. Number of Persons Engaged by Section of Industrial Classification </t>
  </si>
  <si>
    <t xml:space="preserve">Table 12-1-4. Percent Distribution of Number of Persons Engaged by Section </t>
  </si>
  <si>
    <t>Table 12-1-3. Number of Persons Engaged by Section of Industrial Classification</t>
  </si>
  <si>
    <t>Sex of Persons Engaged</t>
  </si>
  <si>
    <t xml:space="preserve">Sex of Persons Engaged </t>
  </si>
  <si>
    <r>
      <t>200-499m</t>
    </r>
    <r>
      <rPr>
        <vertAlign val="superscript"/>
        <sz val="9"/>
        <rFont val="Arial Unicode MS"/>
        <family val="3"/>
      </rPr>
      <t>2</t>
    </r>
  </si>
  <si>
    <r>
      <t>500-999m</t>
    </r>
    <r>
      <rPr>
        <vertAlign val="superscript"/>
        <sz val="9"/>
        <rFont val="Arial Unicode MS"/>
        <family val="3"/>
      </rPr>
      <t>2</t>
    </r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</si>
  <si>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over </t>
    </r>
  </si>
  <si>
    <t>4) "State-owned" includes "Autonomy-owned".</t>
  </si>
  <si>
    <t>Rep. office of a foreign company 3)</t>
  </si>
  <si>
    <t>State- owned       4)</t>
  </si>
  <si>
    <t>Street Business</t>
  </si>
  <si>
    <t>1990 or before 3)</t>
  </si>
  <si>
    <t>3) Include establishments whose "Year of Starting the Business" is unknown.</t>
  </si>
  <si>
    <t>0</t>
  </si>
  <si>
    <t xml:space="preserve">Table 12-3-2. Percent Distribution of Number of Persons Engaged by Section </t>
  </si>
  <si>
    <t xml:space="preserve">               of Industrial Classification and Whether Registered</t>
  </si>
  <si>
    <t xml:space="preserve">Table 12-5-2. Percent Distribution of Number of Persons Engaged by Section of Industrial </t>
  </si>
  <si>
    <t xml:space="preserve">Table 12-6-2. Percent Distribution of Number of Persons Engaged by Section of Industrial </t>
  </si>
  <si>
    <t>2) Establishments which belong to Section A, O, T, and U of ISIC Rev.4 were not surveyed.</t>
  </si>
  <si>
    <t>2) Establishments which belong to Section A,O,T, and U of ISIC Rev.4 were not surveyed.</t>
  </si>
  <si>
    <t xml:space="preserve">Table 12-7-2. Percent Distribution of Number of Persons Engaged by Section of </t>
  </si>
  <si>
    <t>Table 12-1-1. Number of Persons Engaged by Section of Industrial Classification</t>
  </si>
  <si>
    <t>Table 12-1-3. Number of Persons Engaged by Section of Industrial Classification</t>
  </si>
  <si>
    <t>Table 12-2-1. Number of Persons Engaged by Section of Industrial Classification</t>
  </si>
  <si>
    <t>Table 12-3-1. Number of Persons Engaged by Section of Industrial Classification</t>
  </si>
  <si>
    <t xml:space="preserve">Table 12-4-1. Number of Persons Engaged by Section of Industrial Classification </t>
  </si>
  <si>
    <t>Table 12-5-1. Number of Persons Engaged by Section of Industrial Classification</t>
  </si>
  <si>
    <t>Table 12-6-1. Number of Persons Engaged by Section of Industrial Classification</t>
  </si>
  <si>
    <t>Table 12-7-1. Number of Persons Engaged by Section of Industrial Classification</t>
  </si>
  <si>
    <t>Table 12-8-1. Number of Persons Engaged by Section of Industrial Classification</t>
  </si>
  <si>
    <t>Table 12-9-1. Number of Persons Engaged by Section of Industrial Classification</t>
  </si>
  <si>
    <t xml:space="preserve">              and Sex of Representative - Kampong Cham (2011)</t>
  </si>
  <si>
    <t xml:space="preserve">     of Industrial Classification and Sex of Representative - Kampong Cham (2011)</t>
  </si>
  <si>
    <t>of Industrial Classification and Whether Cambodian Owner or not - Kampong Cham (2011)</t>
  </si>
  <si>
    <r>
      <t xml:space="preserve">             and whether Registered to </t>
    </r>
    <r>
      <rPr>
        <sz val="10"/>
        <rFont val="Arial"/>
        <family val="2"/>
      </rPr>
      <t>the Ministry of Commerce or Not - Kampong Cham (2011)</t>
    </r>
  </si>
  <si>
    <r>
      <t xml:space="preserve">               at </t>
    </r>
    <r>
      <rPr>
        <sz val="10"/>
        <rFont val="Arial"/>
        <family val="2"/>
      </rPr>
      <t>the Ministry of Commerce or Not - Kampong Cham (2011)</t>
    </r>
  </si>
  <si>
    <t xml:space="preserve">                    and Head Office or Branch - Kampong Cham (2011)</t>
  </si>
  <si>
    <t xml:space="preserve">              Classification and Whether Head Office or Branch - Kampong Cham (2011)</t>
  </si>
  <si>
    <t xml:space="preserve">                    and Tenure of Business Place - Kampong Cham (2011)</t>
  </si>
  <si>
    <t xml:space="preserve">              Classification and Tenure of Business Place - Kampong Cham (2011)</t>
  </si>
  <si>
    <t xml:space="preserve">              Industrial Classification and Kind of Business Place - Kampong Cham (2011)</t>
  </si>
  <si>
    <t xml:space="preserve">                    and Area of Business Place - Kampong Cham (2011)</t>
  </si>
  <si>
    <t xml:space="preserve">              and Sex - Kampong Cham (2011)</t>
  </si>
  <si>
    <t xml:space="preserve">              and Sex of Persons Engaged - Kampong Cham (2011)</t>
  </si>
  <si>
    <t xml:space="preserve">              of Industrial Classification and Sex - Kampong Cham (2011)</t>
  </si>
  <si>
    <t xml:space="preserve">              and Nationality of Owner - Kampong Cham (2011)</t>
  </si>
  <si>
    <t xml:space="preserve">              and Whether Cambodian Owner or not - Kampong Cham (2011)</t>
  </si>
  <si>
    <r>
      <t xml:space="preserve">              and </t>
    </r>
    <r>
      <rPr>
        <sz val="10"/>
        <rFont val="Arial"/>
        <family val="2"/>
      </rPr>
      <t>Whether Registered at the Ministry of Commerce or Not - Kampong Cham (2011)</t>
    </r>
  </si>
  <si>
    <t xml:space="preserve">              and Ownership - Kampong Cham (2011)</t>
  </si>
  <si>
    <t xml:space="preserve">Table 12-4-2. Percent Distribution of Number of Persons Engaged by Section of Industrial </t>
  </si>
  <si>
    <t xml:space="preserve">              Classification and Ownership - Kampong Cham (2011)</t>
  </si>
  <si>
    <r>
      <t xml:space="preserve">              and </t>
    </r>
    <r>
      <rPr>
        <sz val="10"/>
        <rFont val="Arial"/>
        <family val="2"/>
      </rPr>
      <t>Whether Head Office or Branch - Kampong Cham (2011)</t>
    </r>
  </si>
  <si>
    <t xml:space="preserve">              and Tenure of Business Place - Kampong Cham (2011)</t>
  </si>
  <si>
    <t xml:space="preserve">             and Kind of Business Place - Kampong Cham (2011)</t>
  </si>
  <si>
    <t xml:space="preserve">              and Kind of Business Place - Kampong Cham (2011)</t>
  </si>
  <si>
    <t xml:space="preserve">              and Area of Business Place - Kampong Cham (2011)</t>
  </si>
  <si>
    <t xml:space="preserve">              and Year of Starting the Business - Kampong Cham (2011)</t>
  </si>
  <si>
    <t>Table 12-9-2. Percent Distribution of Number of Persons Engaged by Section of Industrial</t>
  </si>
  <si>
    <t xml:space="preserve">Table 12-9-2. Percent Distribution of Number of Persons Engaged by Section of Industrial </t>
  </si>
  <si>
    <t xml:space="preserve">              Classification and Year of Starting the Business - Kampong Cham (2011)</t>
  </si>
  <si>
    <t xml:space="preserve">               Classification and Year of Starting the Business - Kampong Cham (2011)</t>
  </si>
  <si>
    <t xml:space="preserve">              and Cambodian Owner or not - Kampong Cham (2011)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</si>
</sst>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  <numFmt numFmtId="191" formatCode="0_);[Red]\(0\)"/>
    <numFmt numFmtId="192" formatCode="[$-411]yyyy&quot;年&quot;m&quot;月&quot;d&quot;日&quot;\ dddd"/>
    <numFmt numFmtId="193" formatCode="hh:mm:ss"/>
    <numFmt numFmtId="194" formatCode="###0"/>
    <numFmt numFmtId="195" formatCode="#,##0;[Red]#,##0"/>
  </numFmts>
  <fonts count="46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12"/>
      <name val="Times New Roman"/>
      <family val="1"/>
    </font>
    <font>
      <sz val="9"/>
      <name val="Arial Unicode MS"/>
      <family val="3"/>
    </font>
    <font>
      <vertAlign val="superscript"/>
      <sz val="9"/>
      <name val="Arial Unicode MS"/>
      <family val="3"/>
    </font>
    <font>
      <i/>
      <sz val="10"/>
      <name val="Arial Unicode MS"/>
      <family val="3"/>
    </font>
    <font>
      <i/>
      <sz val="9"/>
      <name val="Arial Unicode MS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 vertical="top"/>
      <protection/>
    </xf>
    <xf numFmtId="0" fontId="3" fillId="0" borderId="11" xfId="61" applyFont="1" applyFill="1" applyBorder="1" applyAlignment="1">
      <alignment horizontal="center" vertical="top"/>
      <protection/>
    </xf>
    <xf numFmtId="186" fontId="3" fillId="0" borderId="0" xfId="61" applyNumberFormat="1" applyFont="1" applyFill="1" applyBorder="1" applyAlignment="1">
      <alignment horizontal="right" vertical="center"/>
      <protection/>
    </xf>
    <xf numFmtId="186" fontId="3" fillId="0" borderId="11" xfId="61" applyNumberFormat="1" applyFont="1" applyFill="1" applyBorder="1" applyAlignment="1">
      <alignment horizontal="right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85" fontId="3" fillId="0" borderId="14" xfId="0" applyNumberFormat="1" applyFont="1" applyFill="1" applyBorder="1" applyAlignment="1">
      <alignment horizontal="center" vertical="center" wrapText="1"/>
    </xf>
    <xf numFmtId="185" fontId="3" fillId="0" borderId="15" xfId="0" applyNumberFormat="1" applyFont="1" applyFill="1" applyBorder="1" applyAlignment="1">
      <alignment horizontal="center" vertical="center" wrapText="1"/>
    </xf>
    <xf numFmtId="185" fontId="3" fillId="0" borderId="16" xfId="0" applyNumberFormat="1" applyFont="1" applyFill="1" applyBorder="1" applyAlignment="1">
      <alignment horizontal="center" vertical="center" wrapText="1"/>
    </xf>
    <xf numFmtId="185" fontId="3" fillId="0" borderId="17" xfId="61" applyNumberFormat="1" applyFont="1" applyFill="1" applyBorder="1" applyAlignment="1">
      <alignment horizontal="right" vertical="center"/>
      <protection/>
    </xf>
    <xf numFmtId="185" fontId="3" fillId="0" borderId="0" xfId="61" applyNumberFormat="1" applyFont="1" applyFill="1" applyBorder="1" applyAlignment="1">
      <alignment horizontal="right" vertical="center"/>
      <protection/>
    </xf>
    <xf numFmtId="185" fontId="3" fillId="0" borderId="11" xfId="61" applyNumberFormat="1" applyFont="1" applyFill="1" applyBorder="1" applyAlignment="1">
      <alignment horizontal="right" vertical="center"/>
      <protection/>
    </xf>
    <xf numFmtId="185" fontId="3" fillId="0" borderId="18" xfId="61" applyNumberFormat="1" applyFont="1" applyFill="1" applyBorder="1" applyAlignment="1">
      <alignment horizontal="right" vertical="center"/>
      <protection/>
    </xf>
    <xf numFmtId="185" fontId="3" fillId="0" borderId="19" xfId="61" applyNumberFormat="1" applyFont="1" applyFill="1" applyBorder="1" applyAlignment="1">
      <alignment horizontal="right" vertical="center"/>
      <protection/>
    </xf>
    <xf numFmtId="185" fontId="3" fillId="0" borderId="20" xfId="61" applyNumberFormat="1" applyFont="1" applyFill="1" applyBorder="1" applyAlignment="1">
      <alignment horizontal="right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6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185" fontId="3" fillId="0" borderId="17" xfId="0" applyNumberFormat="1" applyFont="1" applyFill="1" applyBorder="1" applyAlignment="1">
      <alignment vertical="center"/>
    </xf>
    <xf numFmtId="185" fontId="3" fillId="0" borderId="18" xfId="0" applyNumberFormat="1" applyFont="1" applyFill="1" applyBorder="1" applyAlignment="1">
      <alignment vertical="center"/>
    </xf>
    <xf numFmtId="185" fontId="3" fillId="0" borderId="19" xfId="0" applyNumberFormat="1" applyFont="1" applyFill="1" applyBorder="1" applyAlignment="1">
      <alignment vertical="center"/>
    </xf>
    <xf numFmtId="185" fontId="3" fillId="0" borderId="2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186" fontId="3" fillId="0" borderId="0" xfId="0" applyNumberFormat="1" applyFont="1" applyFill="1" applyBorder="1" applyAlignment="1">
      <alignment horizontal="center" vertical="center" wrapText="1"/>
    </xf>
    <xf numFmtId="186" fontId="3" fillId="0" borderId="0" xfId="61" applyNumberFormat="1" applyFont="1" applyFill="1" applyBorder="1" applyAlignment="1">
      <alignment horizontal="center" vertical="top"/>
      <protection/>
    </xf>
    <xf numFmtId="49" fontId="7" fillId="0" borderId="0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186" fontId="3" fillId="0" borderId="19" xfId="0" applyNumberFormat="1" applyFont="1" applyFill="1" applyBorder="1" applyAlignment="1">
      <alignment horizontal="right" vertical="center"/>
    </xf>
    <xf numFmtId="0" fontId="5" fillId="0" borderId="24" xfId="61" applyFont="1" applyFill="1" applyBorder="1" applyAlignment="1">
      <alignment horizontal="center" vertical="center" wrapText="1"/>
      <protection/>
    </xf>
    <xf numFmtId="0" fontId="5" fillId="0" borderId="27" xfId="61" applyFont="1" applyFill="1" applyBorder="1" applyAlignment="1">
      <alignment horizontal="center" vertical="center" wrapText="1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26" xfId="61" applyFont="1" applyFill="1" applyBorder="1" applyAlignment="1">
      <alignment horizontal="center" vertical="center" wrapText="1"/>
      <protection/>
    </xf>
    <xf numFmtId="186" fontId="3" fillId="0" borderId="15" xfId="0" applyNumberFormat="1" applyFont="1" applyFill="1" applyBorder="1" applyAlignment="1">
      <alignment/>
    </xf>
    <xf numFmtId="186" fontId="3" fillId="0" borderId="16" xfId="0" applyNumberFormat="1" applyFont="1" applyFill="1" applyBorder="1" applyAlignment="1">
      <alignment/>
    </xf>
    <xf numFmtId="0" fontId="5" fillId="0" borderId="29" xfId="61" applyFont="1" applyFill="1" applyBorder="1" applyAlignment="1">
      <alignment horizontal="center" vertical="center" wrapText="1"/>
      <protection/>
    </xf>
    <xf numFmtId="0" fontId="5" fillId="0" borderId="30" xfId="61" applyFont="1" applyFill="1" applyBorder="1" applyAlignment="1">
      <alignment horizontal="center" vertical="center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5" fillId="0" borderId="31" xfId="61" applyFont="1" applyFill="1" applyBorder="1" applyAlignment="1">
      <alignment horizontal="center" vertical="center" wrapText="1"/>
      <protection/>
    </xf>
    <xf numFmtId="0" fontId="5" fillId="0" borderId="32" xfId="6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33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34" xfId="61" applyFont="1" applyFill="1" applyBorder="1" applyAlignment="1">
      <alignment horizontal="center" vertical="center" wrapText="1"/>
      <protection/>
    </xf>
    <xf numFmtId="186" fontId="0" fillId="0" borderId="0" xfId="0" applyNumberFormat="1" applyFont="1" applyFill="1" applyAlignment="1">
      <alignment/>
    </xf>
    <xf numFmtId="0" fontId="5" fillId="0" borderId="35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/>
    </xf>
    <xf numFmtId="195" fontId="3" fillId="0" borderId="0" xfId="61" applyNumberFormat="1" applyFont="1" applyFill="1" applyBorder="1" applyAlignment="1">
      <alignment horizontal="right" vertical="center"/>
      <protection/>
    </xf>
    <xf numFmtId="195" fontId="3" fillId="0" borderId="11" xfId="61" applyNumberFormat="1" applyFont="1" applyFill="1" applyBorder="1" applyAlignment="1">
      <alignment horizontal="right" vertical="center"/>
      <protection/>
    </xf>
    <xf numFmtId="195" fontId="3" fillId="0" borderId="18" xfId="61" applyNumberFormat="1" applyFont="1" applyFill="1" applyBorder="1" applyAlignment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 vertical="center"/>
    </xf>
    <xf numFmtId="186" fontId="3" fillId="0" borderId="11" xfId="0" applyNumberFormat="1" applyFont="1" applyFill="1" applyBorder="1" applyAlignment="1">
      <alignment horizontal="right" vertical="center"/>
    </xf>
    <xf numFmtId="186" fontId="3" fillId="0" borderId="2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95" fontId="3" fillId="0" borderId="0" xfId="0" applyNumberFormat="1" applyFont="1" applyFill="1" applyBorder="1" applyAlignment="1">
      <alignment horizontal="right" vertical="center"/>
    </xf>
    <xf numFmtId="195" fontId="3" fillId="0" borderId="11" xfId="0" applyNumberFormat="1" applyFont="1" applyFill="1" applyBorder="1" applyAlignment="1">
      <alignment horizontal="right" vertical="center"/>
    </xf>
    <xf numFmtId="195" fontId="3" fillId="0" borderId="19" xfId="0" applyNumberFormat="1" applyFont="1" applyFill="1" applyBorder="1" applyAlignment="1">
      <alignment horizontal="right" vertical="center"/>
    </xf>
    <xf numFmtId="195" fontId="3" fillId="0" borderId="2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195" fontId="3" fillId="0" borderId="18" xfId="0" applyNumberFormat="1" applyFont="1" applyFill="1" applyBorder="1" applyAlignment="1">
      <alignment horizontal="right" vertical="center"/>
    </xf>
    <xf numFmtId="186" fontId="3" fillId="0" borderId="18" xfId="0" applyNumberFormat="1" applyFont="1" applyFill="1" applyBorder="1" applyAlignment="1">
      <alignment horizontal="right" vertical="center"/>
    </xf>
    <xf numFmtId="195" fontId="3" fillId="0" borderId="17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37" xfId="61" applyFont="1" applyFill="1" applyBorder="1" applyAlignment="1">
      <alignment horizontal="center" vertical="center"/>
      <protection/>
    </xf>
    <xf numFmtId="0" fontId="5" fillId="0" borderId="38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421875" style="19" customWidth="1"/>
    <col min="2" max="2" width="9.7109375" style="19" customWidth="1"/>
    <col min="3" max="3" width="33.7109375" style="19" customWidth="1"/>
    <col min="4" max="6" width="11.7109375" style="19" customWidth="1"/>
    <col min="7" max="7" width="2.140625" style="19" customWidth="1"/>
    <col min="8" max="8" width="3.140625" style="19" customWidth="1"/>
    <col min="9" max="16384" width="9.140625" style="19" customWidth="1"/>
  </cols>
  <sheetData>
    <row r="2" spans="2:7" ht="15">
      <c r="B2" s="53" t="s">
        <v>142</v>
      </c>
      <c r="C2" s="53"/>
      <c r="D2" s="53"/>
      <c r="E2" s="53"/>
      <c r="F2" s="53"/>
      <c r="G2" s="50"/>
    </row>
    <row r="3" spans="2:7" ht="15">
      <c r="B3" s="53" t="s">
        <v>163</v>
      </c>
      <c r="C3" s="53"/>
      <c r="D3" s="53"/>
      <c r="E3" s="53"/>
      <c r="F3" s="53"/>
      <c r="G3" s="50"/>
    </row>
    <row r="4" spans="2:7" ht="15">
      <c r="B4" s="53"/>
      <c r="C4" s="53"/>
      <c r="D4" s="53"/>
      <c r="E4" s="53"/>
      <c r="F4" s="54" t="s">
        <v>107</v>
      </c>
      <c r="G4" s="50"/>
    </row>
    <row r="5" spans="2:6" ht="15">
      <c r="B5" s="108" t="s">
        <v>13</v>
      </c>
      <c r="C5" s="109"/>
      <c r="D5" s="112" t="s">
        <v>123</v>
      </c>
      <c r="E5" s="113"/>
      <c r="F5" s="114"/>
    </row>
    <row r="6" spans="2:6" ht="30" customHeight="1">
      <c r="B6" s="110"/>
      <c r="C6" s="111"/>
      <c r="D6" s="2" t="s">
        <v>17</v>
      </c>
      <c r="E6" s="7" t="s">
        <v>22</v>
      </c>
      <c r="F6" s="8" t="s">
        <v>23</v>
      </c>
    </row>
    <row r="7" spans="2:6" ht="6.75" customHeight="1">
      <c r="B7" s="48"/>
      <c r="C7" s="37"/>
      <c r="D7" s="1"/>
      <c r="E7" s="3"/>
      <c r="F7" s="4"/>
    </row>
    <row r="8" spans="2:6" ht="12.75" customHeight="1">
      <c r="B8" s="69" t="s">
        <v>15</v>
      </c>
      <c r="C8" s="70"/>
      <c r="D8" s="5">
        <f>E8+F8</f>
        <v>78492.00000000003</v>
      </c>
      <c r="E8" s="5">
        <f>SUM(E10:E26)</f>
        <v>32519.00000000003</v>
      </c>
      <c r="F8" s="6">
        <f>SUM(F10:F26)</f>
        <v>45972.99999999999</v>
      </c>
    </row>
    <row r="9" spans="2:6" ht="6" customHeight="1">
      <c r="B9" s="69"/>
      <c r="C9" s="70"/>
      <c r="D9" s="5"/>
      <c r="E9" s="5"/>
      <c r="F9" s="6"/>
    </row>
    <row r="10" spans="2:6" ht="15">
      <c r="B10" s="69" t="s">
        <v>24</v>
      </c>
      <c r="C10" s="70" t="s">
        <v>19</v>
      </c>
      <c r="D10" s="49">
        <f aca="true" t="shared" si="0" ref="D10:D26">E10+F10</f>
        <v>249</v>
      </c>
      <c r="E10" s="49">
        <v>164</v>
      </c>
      <c r="F10" s="93">
        <v>85.00000000000001</v>
      </c>
    </row>
    <row r="11" spans="2:6" ht="20.25" customHeight="1">
      <c r="B11" s="69" t="s">
        <v>25</v>
      </c>
      <c r="C11" s="70" t="s">
        <v>20</v>
      </c>
      <c r="D11" s="49">
        <f t="shared" si="0"/>
        <v>17702.000000000007</v>
      </c>
      <c r="E11" s="49">
        <v>6586.00000000001</v>
      </c>
      <c r="F11" s="93">
        <v>11115.999999999998</v>
      </c>
    </row>
    <row r="12" spans="2:6" ht="36.75" customHeight="1">
      <c r="B12" s="69" t="s">
        <v>26</v>
      </c>
      <c r="C12" s="70" t="s">
        <v>21</v>
      </c>
      <c r="D12" s="49">
        <f t="shared" si="0"/>
        <v>1054.0000000000002</v>
      </c>
      <c r="E12" s="49">
        <v>730.0000000000003</v>
      </c>
      <c r="F12" s="93">
        <v>323.99999999999994</v>
      </c>
    </row>
    <row r="13" spans="2:6" ht="40.5" customHeight="1">
      <c r="B13" s="69" t="s">
        <v>27</v>
      </c>
      <c r="C13" s="70" t="s">
        <v>0</v>
      </c>
      <c r="D13" s="49">
        <f t="shared" si="0"/>
        <v>182.99999999999997</v>
      </c>
      <c r="E13" s="49">
        <v>138.99999999999997</v>
      </c>
      <c r="F13" s="93">
        <v>44</v>
      </c>
    </row>
    <row r="14" spans="2:6" ht="17.25" customHeight="1">
      <c r="B14" s="69" t="s">
        <v>28</v>
      </c>
      <c r="C14" s="70" t="s">
        <v>44</v>
      </c>
      <c r="D14" s="49">
        <f t="shared" si="0"/>
        <v>33</v>
      </c>
      <c r="E14" s="49">
        <v>24.000000000000004</v>
      </c>
      <c r="F14" s="93">
        <v>9</v>
      </c>
    </row>
    <row r="15" spans="2:6" ht="54.75" customHeight="1">
      <c r="B15" s="69" t="s">
        <v>29</v>
      </c>
      <c r="C15" s="70" t="s">
        <v>1</v>
      </c>
      <c r="D15" s="49">
        <f t="shared" si="0"/>
        <v>32482.00000000002</v>
      </c>
      <c r="E15" s="49">
        <v>11856.000000000022</v>
      </c>
      <c r="F15" s="93">
        <v>20625.999999999996</v>
      </c>
    </row>
    <row r="16" spans="2:6" ht="15">
      <c r="B16" s="69" t="s">
        <v>30</v>
      </c>
      <c r="C16" s="70" t="s">
        <v>2</v>
      </c>
      <c r="D16" s="49">
        <f t="shared" si="0"/>
        <v>131</v>
      </c>
      <c r="E16" s="49">
        <v>102</v>
      </c>
      <c r="F16" s="93">
        <v>28.999999999999996</v>
      </c>
    </row>
    <row r="17" spans="2:9" ht="40.5" customHeight="1">
      <c r="B17" s="69" t="s">
        <v>31</v>
      </c>
      <c r="C17" s="70" t="s">
        <v>3</v>
      </c>
      <c r="D17" s="49">
        <f t="shared" si="0"/>
        <v>9772</v>
      </c>
      <c r="E17" s="49">
        <v>3146.9999999999977</v>
      </c>
      <c r="F17" s="93">
        <v>6625.000000000003</v>
      </c>
      <c r="I17" s="19" t="s">
        <v>41</v>
      </c>
    </row>
    <row r="18" spans="2:6" ht="15">
      <c r="B18" s="69" t="s">
        <v>32</v>
      </c>
      <c r="C18" s="70" t="s">
        <v>4</v>
      </c>
      <c r="D18" s="49">
        <f t="shared" si="0"/>
        <v>538.9999999999997</v>
      </c>
      <c r="E18" s="49">
        <v>414.99999999999966</v>
      </c>
      <c r="F18" s="93">
        <v>123.99999999999996</v>
      </c>
    </row>
    <row r="19" spans="2:6" ht="15">
      <c r="B19" s="69" t="s">
        <v>33</v>
      </c>
      <c r="C19" s="70" t="s">
        <v>5</v>
      </c>
      <c r="D19" s="49">
        <f t="shared" si="0"/>
        <v>1370</v>
      </c>
      <c r="E19" s="49">
        <v>930</v>
      </c>
      <c r="F19" s="93">
        <v>440.0000000000001</v>
      </c>
    </row>
    <row r="20" spans="2:6" ht="15">
      <c r="B20" s="69" t="s">
        <v>34</v>
      </c>
      <c r="C20" s="70" t="s">
        <v>6</v>
      </c>
      <c r="D20" s="49">
        <f t="shared" si="0"/>
        <v>0</v>
      </c>
      <c r="E20" s="49">
        <v>0</v>
      </c>
      <c r="F20" s="93">
        <v>0</v>
      </c>
    </row>
    <row r="21" spans="2:6" ht="36.75" customHeight="1">
      <c r="B21" s="69" t="s">
        <v>35</v>
      </c>
      <c r="C21" s="70" t="s">
        <v>7</v>
      </c>
      <c r="D21" s="49">
        <f t="shared" si="0"/>
        <v>140.00000000000003</v>
      </c>
      <c r="E21" s="49">
        <v>87.00000000000003</v>
      </c>
      <c r="F21" s="93">
        <v>52.99999999999999</v>
      </c>
    </row>
    <row r="22" spans="2:6" ht="35.25" customHeight="1">
      <c r="B22" s="69" t="s">
        <v>36</v>
      </c>
      <c r="C22" s="70" t="s">
        <v>8</v>
      </c>
      <c r="D22" s="49">
        <f t="shared" si="0"/>
        <v>1338.999999999999</v>
      </c>
      <c r="E22" s="49">
        <v>857.9999999999992</v>
      </c>
      <c r="F22" s="93">
        <v>480.99999999999994</v>
      </c>
    </row>
    <row r="23" spans="2:6" ht="15">
      <c r="B23" s="69" t="s">
        <v>37</v>
      </c>
      <c r="C23" s="70" t="s">
        <v>9</v>
      </c>
      <c r="D23" s="49">
        <f t="shared" si="0"/>
        <v>8180.000000000002</v>
      </c>
      <c r="E23" s="49">
        <v>4576.000000000002</v>
      </c>
      <c r="F23" s="93">
        <v>3603.9999999999995</v>
      </c>
    </row>
    <row r="24" spans="2:6" ht="33" customHeight="1">
      <c r="B24" s="69" t="s">
        <v>38</v>
      </c>
      <c r="C24" s="70" t="s">
        <v>10</v>
      </c>
      <c r="D24" s="49">
        <f t="shared" si="0"/>
        <v>1428.0000000000005</v>
      </c>
      <c r="E24" s="49">
        <v>791.0000000000001</v>
      </c>
      <c r="F24" s="93">
        <v>637.0000000000002</v>
      </c>
    </row>
    <row r="25" spans="2:6" ht="15">
      <c r="B25" s="69" t="s">
        <v>39</v>
      </c>
      <c r="C25" s="70" t="s">
        <v>11</v>
      </c>
      <c r="D25" s="49">
        <f t="shared" si="0"/>
        <v>339</v>
      </c>
      <c r="E25" s="49">
        <v>173.00000000000003</v>
      </c>
      <c r="F25" s="93">
        <v>166</v>
      </c>
    </row>
    <row r="26" spans="2:6" ht="15">
      <c r="B26" s="71" t="s">
        <v>40</v>
      </c>
      <c r="C26" s="72" t="s">
        <v>12</v>
      </c>
      <c r="D26" s="55">
        <f t="shared" si="0"/>
        <v>3551.0000000000027</v>
      </c>
      <c r="E26" s="55">
        <v>1941.0000000000018</v>
      </c>
      <c r="F26" s="94">
        <v>1610.0000000000007</v>
      </c>
    </row>
    <row r="27" spans="2:6" ht="15">
      <c r="B27" s="73" t="s">
        <v>105</v>
      </c>
      <c r="C27" s="76"/>
      <c r="D27" s="49"/>
      <c r="E27" s="49"/>
      <c r="F27" s="49"/>
    </row>
    <row r="28" ht="15">
      <c r="B28" s="77" t="s">
        <v>43</v>
      </c>
    </row>
    <row r="30" ht="15">
      <c r="B30" s="19" t="s">
        <v>42</v>
      </c>
    </row>
    <row r="31" ht="16.5">
      <c r="C31" s="78"/>
    </row>
  </sheetData>
  <sheetProtection/>
  <mergeCells count="2">
    <mergeCell ref="B5:C6"/>
    <mergeCell ref="D5:F5"/>
  </mergeCells>
  <printOptions/>
  <pageMargins left="0.7" right="0.7" top="0.75" bottom="0.75" header="0.3" footer="0.3"/>
  <pageSetup horizontalDpi="600" verticalDpi="600" orientation="portrait" paperSize="9" r:id="rId1"/>
  <headerFooter>
    <oddFooter>&amp;CIV-2-1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20" customWidth="1"/>
    <col min="2" max="2" width="3.7109375" style="20" customWidth="1"/>
    <col min="3" max="3" width="28.7109375" style="20" customWidth="1"/>
    <col min="4" max="4" width="10.8515625" style="20" customWidth="1"/>
    <col min="5" max="5" width="9.7109375" style="20" customWidth="1"/>
    <col min="6" max="10" width="8.7109375" style="20" customWidth="1"/>
    <col min="11" max="11" width="0.9921875" style="20" customWidth="1"/>
    <col min="12" max="12" width="1.7109375" style="20" customWidth="1"/>
    <col min="13" max="13" width="3.7109375" style="20" customWidth="1"/>
    <col min="14" max="14" width="28.7109375" style="20" customWidth="1"/>
    <col min="15" max="15" width="9.7109375" style="20" customWidth="1"/>
    <col min="16" max="21" width="8.7109375" style="20" customWidth="1"/>
    <col min="22" max="24" width="1.8515625" style="20" customWidth="1"/>
    <col min="25" max="16384" width="9.140625" style="20" customWidth="1"/>
  </cols>
  <sheetData>
    <row r="1" spans="1:21" ht="15" customHeight="1">
      <c r="A1" s="19"/>
      <c r="B1" s="19"/>
      <c r="C1" s="19"/>
      <c r="D1" s="19"/>
      <c r="E1" s="19"/>
      <c r="F1" s="19"/>
      <c r="G1" s="19"/>
      <c r="H1" s="19"/>
      <c r="J1" s="30" t="s">
        <v>60</v>
      </c>
      <c r="L1" s="19"/>
      <c r="M1" s="19"/>
      <c r="N1" s="19"/>
      <c r="O1" s="19"/>
      <c r="P1" s="19"/>
      <c r="Q1" s="19"/>
      <c r="R1" s="19"/>
      <c r="S1" s="19"/>
      <c r="U1" s="31" t="s">
        <v>61</v>
      </c>
    </row>
    <row r="2" spans="1:19" ht="15" customHeight="1">
      <c r="A2" s="19"/>
      <c r="B2" s="50" t="s">
        <v>146</v>
      </c>
      <c r="C2" s="50"/>
      <c r="D2" s="50"/>
      <c r="E2" s="50"/>
      <c r="F2" s="50"/>
      <c r="G2" s="50"/>
      <c r="H2" s="50"/>
      <c r="L2" s="19"/>
      <c r="M2" s="50" t="s">
        <v>120</v>
      </c>
      <c r="N2" s="50"/>
      <c r="O2" s="50"/>
      <c r="P2" s="50"/>
      <c r="Q2" s="50"/>
      <c r="R2" s="50"/>
      <c r="S2" s="50"/>
    </row>
    <row r="3" spans="1:19" ht="15" customHeight="1">
      <c r="A3" s="19"/>
      <c r="B3" s="50" t="s">
        <v>169</v>
      </c>
      <c r="C3" s="50"/>
      <c r="D3" s="50"/>
      <c r="E3" s="50"/>
      <c r="F3" s="50"/>
      <c r="G3" s="50"/>
      <c r="H3" s="50"/>
      <c r="L3" s="19"/>
      <c r="M3" s="50" t="s">
        <v>169</v>
      </c>
      <c r="N3" s="50"/>
      <c r="O3" s="50"/>
      <c r="P3" s="50"/>
      <c r="Q3" s="50"/>
      <c r="R3" s="50"/>
      <c r="S3" s="50"/>
    </row>
    <row r="4" spans="1:19" ht="15" customHeight="1">
      <c r="A4" s="19"/>
      <c r="B4" s="19"/>
      <c r="C4" s="50"/>
      <c r="D4" s="50"/>
      <c r="E4" s="50"/>
      <c r="F4" s="50"/>
      <c r="G4" s="50"/>
      <c r="H4" s="50"/>
      <c r="L4" s="19"/>
      <c r="M4" s="19"/>
      <c r="N4" s="50"/>
      <c r="O4" s="50"/>
      <c r="P4" s="50"/>
      <c r="Q4" s="50"/>
      <c r="R4" s="50"/>
      <c r="S4" s="50"/>
    </row>
    <row r="5" spans="1:21" ht="15" customHeight="1">
      <c r="A5" s="19"/>
      <c r="B5" s="108" t="s">
        <v>13</v>
      </c>
      <c r="C5" s="109"/>
      <c r="D5" s="112" t="s">
        <v>64</v>
      </c>
      <c r="E5" s="113"/>
      <c r="F5" s="113"/>
      <c r="G5" s="113"/>
      <c r="H5" s="113"/>
      <c r="I5" s="113"/>
      <c r="J5" s="114"/>
      <c r="L5" s="19"/>
      <c r="M5" s="108" t="s">
        <v>13</v>
      </c>
      <c r="N5" s="109"/>
      <c r="O5" s="112" t="s">
        <v>64</v>
      </c>
      <c r="P5" s="113"/>
      <c r="Q5" s="113"/>
      <c r="R5" s="113"/>
      <c r="S5" s="113"/>
      <c r="T5" s="113"/>
      <c r="U5" s="114"/>
    </row>
    <row r="6" spans="1:21" ht="75.75" customHeight="1">
      <c r="A6" s="19"/>
      <c r="B6" s="118"/>
      <c r="C6" s="119"/>
      <c r="D6" s="68" t="s">
        <v>46</v>
      </c>
      <c r="E6" s="64" t="s">
        <v>65</v>
      </c>
      <c r="F6" s="65" t="s">
        <v>66</v>
      </c>
      <c r="G6" s="21" t="s">
        <v>67</v>
      </c>
      <c r="H6" s="66" t="s">
        <v>68</v>
      </c>
      <c r="I6" s="66" t="s">
        <v>69</v>
      </c>
      <c r="J6" s="67" t="s">
        <v>70</v>
      </c>
      <c r="L6" s="19"/>
      <c r="M6" s="118"/>
      <c r="N6" s="119"/>
      <c r="O6" s="68" t="s">
        <v>71</v>
      </c>
      <c r="P6" s="64" t="s">
        <v>72</v>
      </c>
      <c r="Q6" s="65" t="s">
        <v>129</v>
      </c>
      <c r="R6" s="21" t="s">
        <v>73</v>
      </c>
      <c r="S6" s="66" t="s">
        <v>130</v>
      </c>
      <c r="T6" s="66" t="s">
        <v>75</v>
      </c>
      <c r="U6" s="67" t="s">
        <v>55</v>
      </c>
    </row>
    <row r="7" spans="1:21" ht="15" customHeight="1">
      <c r="A7" s="19"/>
      <c r="B7" s="110"/>
      <c r="C7" s="111"/>
      <c r="D7" s="115" t="s">
        <v>107</v>
      </c>
      <c r="E7" s="116"/>
      <c r="F7" s="116"/>
      <c r="G7" s="116"/>
      <c r="H7" s="116"/>
      <c r="I7" s="116"/>
      <c r="J7" s="117"/>
      <c r="L7" s="19"/>
      <c r="M7" s="110"/>
      <c r="N7" s="111"/>
      <c r="O7" s="115" t="s">
        <v>107</v>
      </c>
      <c r="P7" s="116"/>
      <c r="Q7" s="116"/>
      <c r="R7" s="116"/>
      <c r="S7" s="116"/>
      <c r="T7" s="116"/>
      <c r="U7" s="117"/>
    </row>
    <row r="8" spans="1:21" ht="6.75" customHeight="1">
      <c r="A8" s="19"/>
      <c r="B8" s="48"/>
      <c r="C8" s="37"/>
      <c r="D8" s="22"/>
      <c r="E8" s="22"/>
      <c r="F8" s="22"/>
      <c r="G8" s="22"/>
      <c r="H8" s="23"/>
      <c r="I8" s="24"/>
      <c r="J8" s="25"/>
      <c r="L8" s="19"/>
      <c r="M8" s="48"/>
      <c r="N8" s="37"/>
      <c r="O8" s="22"/>
      <c r="P8" s="22"/>
      <c r="Q8" s="22"/>
      <c r="R8" s="22"/>
      <c r="S8" s="23"/>
      <c r="T8" s="24"/>
      <c r="U8" s="25"/>
    </row>
    <row r="9" spans="1:21" ht="15">
      <c r="A9" s="19"/>
      <c r="B9" s="69" t="s">
        <v>15</v>
      </c>
      <c r="C9" s="70"/>
      <c r="D9" s="86">
        <f>SUM(D11:D27)</f>
        <v>78491.99999999997</v>
      </c>
      <c r="E9" s="87">
        <f aca="true" t="shared" si="0" ref="E9:J9">SUM(E11:E27)</f>
        <v>59254.99999999998</v>
      </c>
      <c r="F9" s="87">
        <f t="shared" si="0"/>
        <v>4112</v>
      </c>
      <c r="G9" s="87">
        <f t="shared" si="0"/>
        <v>28</v>
      </c>
      <c r="H9" s="87">
        <f t="shared" si="0"/>
        <v>853</v>
      </c>
      <c r="I9" s="87">
        <f t="shared" si="0"/>
        <v>686</v>
      </c>
      <c r="J9" s="88">
        <f t="shared" si="0"/>
        <v>535</v>
      </c>
      <c r="L9" s="19"/>
      <c r="M9" s="69" t="s">
        <v>15</v>
      </c>
      <c r="N9" s="70"/>
      <c r="O9" s="22">
        <f aca="true" t="shared" si="1" ref="O9:U9">SUM(O11:O27)</f>
        <v>0</v>
      </c>
      <c r="P9" s="22">
        <f t="shared" si="1"/>
        <v>3780</v>
      </c>
      <c r="Q9" s="22">
        <f t="shared" si="1"/>
        <v>0</v>
      </c>
      <c r="R9" s="22">
        <f t="shared" si="1"/>
        <v>2</v>
      </c>
      <c r="S9" s="22">
        <f t="shared" si="1"/>
        <v>8544.99999999999</v>
      </c>
      <c r="T9" s="22">
        <f t="shared" si="1"/>
        <v>237</v>
      </c>
      <c r="U9" s="26">
        <f t="shared" si="1"/>
        <v>459.0000000000003</v>
      </c>
    </row>
    <row r="10" spans="1:21" ht="6.75" customHeight="1">
      <c r="A10" s="19"/>
      <c r="B10" s="69"/>
      <c r="C10" s="70"/>
      <c r="D10" s="86"/>
      <c r="E10" s="87"/>
      <c r="F10" s="87"/>
      <c r="G10" s="87"/>
      <c r="H10" s="89"/>
      <c r="I10" s="90"/>
      <c r="J10" s="91"/>
      <c r="L10" s="19"/>
      <c r="M10" s="69"/>
      <c r="N10" s="70"/>
      <c r="O10" s="22"/>
      <c r="P10" s="22"/>
      <c r="Q10" s="22"/>
      <c r="R10" s="22"/>
      <c r="S10" s="50"/>
      <c r="T10" s="51"/>
      <c r="U10" s="52"/>
    </row>
    <row r="11" spans="1:21" ht="24" customHeight="1">
      <c r="A11" s="19"/>
      <c r="B11" s="69" t="s">
        <v>24</v>
      </c>
      <c r="C11" s="70" t="s">
        <v>19</v>
      </c>
      <c r="D11" s="86">
        <f>SUM(E11:J11)+SUM(O11:U11)</f>
        <v>249</v>
      </c>
      <c r="E11" s="87">
        <v>226</v>
      </c>
      <c r="F11" s="87">
        <v>23</v>
      </c>
      <c r="G11" s="87" t="s">
        <v>134</v>
      </c>
      <c r="H11" s="87" t="s">
        <v>134</v>
      </c>
      <c r="I11" s="87" t="s">
        <v>134</v>
      </c>
      <c r="J11" s="88" t="s">
        <v>134</v>
      </c>
      <c r="L11" s="19"/>
      <c r="M11" s="69" t="s">
        <v>24</v>
      </c>
      <c r="N11" s="70" t="s">
        <v>19</v>
      </c>
      <c r="O11" s="87">
        <v>0</v>
      </c>
      <c r="P11" s="87" t="s">
        <v>134</v>
      </c>
      <c r="Q11" s="87">
        <v>0</v>
      </c>
      <c r="R11" s="87" t="s">
        <v>134</v>
      </c>
      <c r="S11" s="87" t="s">
        <v>134</v>
      </c>
      <c r="T11" s="100" t="s">
        <v>134</v>
      </c>
      <c r="U11" s="101" t="s">
        <v>134</v>
      </c>
    </row>
    <row r="12" spans="1:21" ht="24" customHeight="1">
      <c r="A12" s="19"/>
      <c r="B12" s="69" t="s">
        <v>25</v>
      </c>
      <c r="C12" s="70" t="s">
        <v>20</v>
      </c>
      <c r="D12" s="86">
        <f aca="true" t="shared" si="2" ref="D12:D27">SUM(E12:J12)+SUM(O12:U12)</f>
        <v>17702.000000000015</v>
      </c>
      <c r="E12" s="87">
        <v>10226.000000000013</v>
      </c>
      <c r="F12" s="87">
        <v>2788.0000000000005</v>
      </c>
      <c r="G12" s="87" t="s">
        <v>134</v>
      </c>
      <c r="H12" s="87">
        <v>654</v>
      </c>
      <c r="I12" s="87">
        <v>268</v>
      </c>
      <c r="J12" s="88" t="s">
        <v>134</v>
      </c>
      <c r="L12" s="19"/>
      <c r="M12" s="69" t="s">
        <v>25</v>
      </c>
      <c r="N12" s="70" t="s">
        <v>20</v>
      </c>
      <c r="O12" s="87">
        <v>0</v>
      </c>
      <c r="P12" s="87">
        <v>3766</v>
      </c>
      <c r="Q12" s="87">
        <v>0</v>
      </c>
      <c r="R12" s="87" t="s">
        <v>134</v>
      </c>
      <c r="S12" s="87" t="s">
        <v>134</v>
      </c>
      <c r="T12" s="100" t="s">
        <v>134</v>
      </c>
      <c r="U12" s="101" t="s">
        <v>134</v>
      </c>
    </row>
    <row r="13" spans="1:21" ht="39" customHeight="1">
      <c r="A13" s="19"/>
      <c r="B13" s="69" t="s">
        <v>26</v>
      </c>
      <c r="C13" s="70" t="s">
        <v>21</v>
      </c>
      <c r="D13" s="86">
        <f t="shared" si="2"/>
        <v>1054.0000000000005</v>
      </c>
      <c r="E13" s="87">
        <v>861.0000000000003</v>
      </c>
      <c r="F13" s="87">
        <v>75</v>
      </c>
      <c r="G13" s="87" t="s">
        <v>134</v>
      </c>
      <c r="H13" s="87">
        <v>41</v>
      </c>
      <c r="I13" s="87" t="s">
        <v>134</v>
      </c>
      <c r="J13" s="88" t="s">
        <v>134</v>
      </c>
      <c r="L13" s="19"/>
      <c r="M13" s="69" t="s">
        <v>26</v>
      </c>
      <c r="N13" s="70" t="s">
        <v>21</v>
      </c>
      <c r="O13" s="87">
        <v>0</v>
      </c>
      <c r="P13" s="87" t="s">
        <v>134</v>
      </c>
      <c r="Q13" s="87">
        <v>0</v>
      </c>
      <c r="R13" s="87" t="s">
        <v>134</v>
      </c>
      <c r="S13" s="87">
        <v>77</v>
      </c>
      <c r="T13" s="100" t="s">
        <v>134</v>
      </c>
      <c r="U13" s="101" t="s">
        <v>134</v>
      </c>
    </row>
    <row r="14" spans="1:21" ht="50.25" customHeight="1">
      <c r="A14" s="19"/>
      <c r="B14" s="69" t="s">
        <v>27</v>
      </c>
      <c r="C14" s="70" t="s">
        <v>0</v>
      </c>
      <c r="D14" s="86">
        <f t="shared" si="2"/>
        <v>182.99999999999997</v>
      </c>
      <c r="E14" s="87">
        <v>141.99999999999997</v>
      </c>
      <c r="F14" s="87">
        <v>9</v>
      </c>
      <c r="G14" s="87" t="s">
        <v>134</v>
      </c>
      <c r="H14" s="87" t="s">
        <v>134</v>
      </c>
      <c r="I14" s="87" t="s">
        <v>134</v>
      </c>
      <c r="J14" s="88" t="s">
        <v>134</v>
      </c>
      <c r="L14" s="19"/>
      <c r="M14" s="69" t="s">
        <v>27</v>
      </c>
      <c r="N14" s="70" t="s">
        <v>0</v>
      </c>
      <c r="O14" s="87">
        <v>0</v>
      </c>
      <c r="P14" s="87" t="s">
        <v>134</v>
      </c>
      <c r="Q14" s="87">
        <v>0</v>
      </c>
      <c r="R14" s="87" t="s">
        <v>134</v>
      </c>
      <c r="S14" s="87">
        <v>31</v>
      </c>
      <c r="T14" s="100">
        <v>1</v>
      </c>
      <c r="U14" s="101" t="s">
        <v>134</v>
      </c>
    </row>
    <row r="15" spans="1:21" ht="24" customHeight="1">
      <c r="A15" s="19"/>
      <c r="B15" s="69" t="s">
        <v>28</v>
      </c>
      <c r="C15" s="70" t="s">
        <v>44</v>
      </c>
      <c r="D15" s="86">
        <f t="shared" si="2"/>
        <v>33</v>
      </c>
      <c r="E15" s="87">
        <v>23.000000000000004</v>
      </c>
      <c r="F15" s="87">
        <v>10</v>
      </c>
      <c r="G15" s="87" t="s">
        <v>134</v>
      </c>
      <c r="H15" s="87" t="s">
        <v>134</v>
      </c>
      <c r="I15" s="87" t="s">
        <v>134</v>
      </c>
      <c r="J15" s="88" t="s">
        <v>134</v>
      </c>
      <c r="L15" s="19"/>
      <c r="M15" s="69" t="s">
        <v>28</v>
      </c>
      <c r="N15" s="70" t="s">
        <v>44</v>
      </c>
      <c r="O15" s="87">
        <v>0</v>
      </c>
      <c r="P15" s="87" t="s">
        <v>134</v>
      </c>
      <c r="Q15" s="87">
        <v>0</v>
      </c>
      <c r="R15" s="87" t="s">
        <v>134</v>
      </c>
      <c r="S15" s="87" t="s">
        <v>134</v>
      </c>
      <c r="T15" s="100" t="s">
        <v>134</v>
      </c>
      <c r="U15" s="101" t="s">
        <v>134</v>
      </c>
    </row>
    <row r="16" spans="1:21" ht="53.25" customHeight="1">
      <c r="A16" s="19"/>
      <c r="B16" s="69" t="s">
        <v>29</v>
      </c>
      <c r="C16" s="70" t="s">
        <v>1</v>
      </c>
      <c r="D16" s="86">
        <f t="shared" si="2"/>
        <v>32481.999999999978</v>
      </c>
      <c r="E16" s="87">
        <v>32024.999999999978</v>
      </c>
      <c r="F16" s="87">
        <v>419.0000000000001</v>
      </c>
      <c r="G16" s="87">
        <v>6</v>
      </c>
      <c r="H16" s="87" t="s">
        <v>134</v>
      </c>
      <c r="I16" s="87">
        <v>16</v>
      </c>
      <c r="J16" s="88" t="s">
        <v>134</v>
      </c>
      <c r="L16" s="19"/>
      <c r="M16" s="69" t="s">
        <v>29</v>
      </c>
      <c r="N16" s="70" t="s">
        <v>1</v>
      </c>
      <c r="O16" s="87">
        <v>0</v>
      </c>
      <c r="P16" s="87">
        <v>14</v>
      </c>
      <c r="Q16" s="87">
        <v>0</v>
      </c>
      <c r="R16" s="87">
        <v>2</v>
      </c>
      <c r="S16" s="87" t="s">
        <v>134</v>
      </c>
      <c r="T16" s="100" t="s">
        <v>134</v>
      </c>
      <c r="U16" s="101" t="s">
        <v>134</v>
      </c>
    </row>
    <row r="17" spans="1:21" ht="27" customHeight="1">
      <c r="A17" s="19"/>
      <c r="B17" s="69" t="s">
        <v>30</v>
      </c>
      <c r="C17" s="70" t="s">
        <v>2</v>
      </c>
      <c r="D17" s="86">
        <f t="shared" si="2"/>
        <v>131</v>
      </c>
      <c r="E17" s="87">
        <v>117</v>
      </c>
      <c r="F17" s="87">
        <v>14</v>
      </c>
      <c r="G17" s="87" t="s">
        <v>134</v>
      </c>
      <c r="H17" s="87" t="s">
        <v>134</v>
      </c>
      <c r="I17" s="87" t="s">
        <v>134</v>
      </c>
      <c r="J17" s="88" t="s">
        <v>134</v>
      </c>
      <c r="L17" s="19"/>
      <c r="M17" s="69" t="s">
        <v>30</v>
      </c>
      <c r="N17" s="70" t="s">
        <v>2</v>
      </c>
      <c r="O17" s="87">
        <v>0</v>
      </c>
      <c r="P17" s="87" t="s">
        <v>134</v>
      </c>
      <c r="Q17" s="87">
        <v>0</v>
      </c>
      <c r="R17" s="87" t="s">
        <v>134</v>
      </c>
      <c r="S17" s="87" t="s">
        <v>134</v>
      </c>
      <c r="T17" s="100" t="s">
        <v>134</v>
      </c>
      <c r="U17" s="101" t="s">
        <v>134</v>
      </c>
    </row>
    <row r="18" spans="1:21" ht="30">
      <c r="A18" s="19"/>
      <c r="B18" s="69" t="s">
        <v>31</v>
      </c>
      <c r="C18" s="70" t="s">
        <v>3</v>
      </c>
      <c r="D18" s="86">
        <f t="shared" si="2"/>
        <v>9771.999999999987</v>
      </c>
      <c r="E18" s="87">
        <v>9596.999999999987</v>
      </c>
      <c r="F18" s="87">
        <v>167.99999999999997</v>
      </c>
      <c r="G18" s="87">
        <v>7</v>
      </c>
      <c r="H18" s="87" t="s">
        <v>134</v>
      </c>
      <c r="I18" s="87" t="s">
        <v>134</v>
      </c>
      <c r="J18" s="88" t="s">
        <v>134</v>
      </c>
      <c r="L18" s="19"/>
      <c r="M18" s="69" t="s">
        <v>31</v>
      </c>
      <c r="N18" s="70" t="s">
        <v>3</v>
      </c>
      <c r="O18" s="87">
        <v>0</v>
      </c>
      <c r="P18" s="87" t="s">
        <v>134</v>
      </c>
      <c r="Q18" s="87">
        <v>0</v>
      </c>
      <c r="R18" s="87" t="s">
        <v>134</v>
      </c>
      <c r="S18" s="87" t="s">
        <v>134</v>
      </c>
      <c r="T18" s="100" t="s">
        <v>134</v>
      </c>
      <c r="U18" s="101" t="s">
        <v>134</v>
      </c>
    </row>
    <row r="19" spans="1:21" ht="26.25" customHeight="1">
      <c r="A19" s="19"/>
      <c r="B19" s="69" t="s">
        <v>32</v>
      </c>
      <c r="C19" s="70" t="s">
        <v>4</v>
      </c>
      <c r="D19" s="86">
        <f t="shared" si="2"/>
        <v>539</v>
      </c>
      <c r="E19" s="87">
        <v>132.00000000000003</v>
      </c>
      <c r="F19" s="87">
        <v>32</v>
      </c>
      <c r="G19" s="87" t="s">
        <v>134</v>
      </c>
      <c r="H19" s="87">
        <v>132</v>
      </c>
      <c r="I19" s="87">
        <v>238.99999999999994</v>
      </c>
      <c r="J19" s="88">
        <v>2</v>
      </c>
      <c r="L19" s="19"/>
      <c r="M19" s="69" t="s">
        <v>32</v>
      </c>
      <c r="N19" s="70" t="s">
        <v>4</v>
      </c>
      <c r="O19" s="87">
        <v>0</v>
      </c>
      <c r="P19" s="87" t="s">
        <v>134</v>
      </c>
      <c r="Q19" s="87">
        <v>0</v>
      </c>
      <c r="R19" s="87" t="s">
        <v>134</v>
      </c>
      <c r="S19" s="87">
        <v>2</v>
      </c>
      <c r="T19" s="100" t="s">
        <v>134</v>
      </c>
      <c r="U19" s="101" t="s">
        <v>134</v>
      </c>
    </row>
    <row r="20" spans="1:21" ht="24" customHeight="1">
      <c r="A20" s="19"/>
      <c r="B20" s="69" t="s">
        <v>33</v>
      </c>
      <c r="C20" s="70" t="s">
        <v>5</v>
      </c>
      <c r="D20" s="86">
        <f t="shared" si="2"/>
        <v>1370</v>
      </c>
      <c r="E20" s="87">
        <v>329</v>
      </c>
      <c r="F20" s="87">
        <v>267</v>
      </c>
      <c r="G20" s="87">
        <v>15</v>
      </c>
      <c r="H20" s="87">
        <v>26</v>
      </c>
      <c r="I20" s="87">
        <v>159.99999999999997</v>
      </c>
      <c r="J20" s="88">
        <v>533</v>
      </c>
      <c r="L20" s="19"/>
      <c r="M20" s="69" t="s">
        <v>33</v>
      </c>
      <c r="N20" s="70" t="s">
        <v>5</v>
      </c>
      <c r="O20" s="87">
        <v>0</v>
      </c>
      <c r="P20" s="87" t="s">
        <v>134</v>
      </c>
      <c r="Q20" s="87">
        <v>0</v>
      </c>
      <c r="R20" s="87" t="s">
        <v>134</v>
      </c>
      <c r="S20" s="87">
        <v>40</v>
      </c>
      <c r="T20" s="100" t="s">
        <v>134</v>
      </c>
      <c r="U20" s="101" t="s">
        <v>134</v>
      </c>
    </row>
    <row r="21" spans="1:21" ht="15">
      <c r="A21" s="19"/>
      <c r="B21" s="69" t="s">
        <v>34</v>
      </c>
      <c r="C21" s="70" t="s">
        <v>6</v>
      </c>
      <c r="D21" s="86">
        <f t="shared" si="2"/>
        <v>0</v>
      </c>
      <c r="E21" s="87" t="s">
        <v>134</v>
      </c>
      <c r="F21" s="87" t="s">
        <v>134</v>
      </c>
      <c r="G21" s="87" t="s">
        <v>134</v>
      </c>
      <c r="H21" s="87" t="s">
        <v>134</v>
      </c>
      <c r="I21" s="87" t="s">
        <v>134</v>
      </c>
      <c r="J21" s="88" t="s">
        <v>134</v>
      </c>
      <c r="L21" s="19"/>
      <c r="M21" s="69" t="s">
        <v>34</v>
      </c>
      <c r="N21" s="70" t="s">
        <v>6</v>
      </c>
      <c r="O21" s="87">
        <v>0</v>
      </c>
      <c r="P21" s="87" t="s">
        <v>134</v>
      </c>
      <c r="Q21" s="87">
        <v>0</v>
      </c>
      <c r="R21" s="87" t="s">
        <v>134</v>
      </c>
      <c r="S21" s="87" t="s">
        <v>134</v>
      </c>
      <c r="T21" s="100" t="s">
        <v>134</v>
      </c>
      <c r="U21" s="101" t="s">
        <v>134</v>
      </c>
    </row>
    <row r="22" spans="1:21" ht="43.5" customHeight="1">
      <c r="A22" s="19"/>
      <c r="B22" s="69" t="s">
        <v>35</v>
      </c>
      <c r="C22" s="70" t="s">
        <v>7</v>
      </c>
      <c r="D22" s="86">
        <f t="shared" si="2"/>
        <v>140</v>
      </c>
      <c r="E22" s="87">
        <v>135</v>
      </c>
      <c r="F22" s="87">
        <v>5</v>
      </c>
      <c r="G22" s="87" t="s">
        <v>134</v>
      </c>
      <c r="H22" s="87" t="s">
        <v>134</v>
      </c>
      <c r="I22" s="87" t="s">
        <v>134</v>
      </c>
      <c r="J22" s="88" t="s">
        <v>134</v>
      </c>
      <c r="L22" s="19"/>
      <c r="M22" s="69" t="s">
        <v>35</v>
      </c>
      <c r="N22" s="70" t="s">
        <v>7</v>
      </c>
      <c r="O22" s="87">
        <v>0</v>
      </c>
      <c r="P22" s="87" t="s">
        <v>134</v>
      </c>
      <c r="Q22" s="87">
        <v>0</v>
      </c>
      <c r="R22" s="87" t="s">
        <v>134</v>
      </c>
      <c r="S22" s="87" t="s">
        <v>134</v>
      </c>
      <c r="T22" s="100" t="s">
        <v>134</v>
      </c>
      <c r="U22" s="101" t="s">
        <v>134</v>
      </c>
    </row>
    <row r="23" spans="1:21" ht="35.25" customHeight="1">
      <c r="A23" s="19"/>
      <c r="B23" s="69" t="s">
        <v>36</v>
      </c>
      <c r="C23" s="70" t="s">
        <v>8</v>
      </c>
      <c r="D23" s="86">
        <f t="shared" si="2"/>
        <v>1339</v>
      </c>
      <c r="E23" s="87">
        <v>1206</v>
      </c>
      <c r="F23" s="87">
        <v>130</v>
      </c>
      <c r="G23" s="87" t="s">
        <v>134</v>
      </c>
      <c r="H23" s="87" t="s">
        <v>134</v>
      </c>
      <c r="I23" s="87">
        <v>3</v>
      </c>
      <c r="J23" s="88" t="s">
        <v>134</v>
      </c>
      <c r="L23" s="19"/>
      <c r="M23" s="69" t="s">
        <v>36</v>
      </c>
      <c r="N23" s="70" t="s">
        <v>8</v>
      </c>
      <c r="O23" s="87">
        <v>0</v>
      </c>
      <c r="P23" s="87" t="s">
        <v>134</v>
      </c>
      <c r="Q23" s="87">
        <v>0</v>
      </c>
      <c r="R23" s="87" t="s">
        <v>134</v>
      </c>
      <c r="S23" s="87" t="s">
        <v>134</v>
      </c>
      <c r="T23" s="100" t="s">
        <v>134</v>
      </c>
      <c r="U23" s="101" t="s">
        <v>134</v>
      </c>
    </row>
    <row r="24" spans="1:21" ht="27" customHeight="1">
      <c r="A24" s="19"/>
      <c r="B24" s="69" t="s">
        <v>37</v>
      </c>
      <c r="C24" s="70" t="s">
        <v>9</v>
      </c>
      <c r="D24" s="86">
        <f t="shared" si="2"/>
        <v>8179.99999999999</v>
      </c>
      <c r="E24" s="87">
        <v>635</v>
      </c>
      <c r="F24" s="87">
        <v>52</v>
      </c>
      <c r="G24" s="87" t="s">
        <v>134</v>
      </c>
      <c r="H24" s="87" t="s">
        <v>134</v>
      </c>
      <c r="I24" s="87" t="s">
        <v>134</v>
      </c>
      <c r="J24" s="88" t="s">
        <v>134</v>
      </c>
      <c r="L24" s="19"/>
      <c r="M24" s="69" t="s">
        <v>37</v>
      </c>
      <c r="N24" s="70" t="s">
        <v>9</v>
      </c>
      <c r="O24" s="87">
        <v>0</v>
      </c>
      <c r="P24" s="87" t="s">
        <v>134</v>
      </c>
      <c r="Q24" s="87">
        <v>0</v>
      </c>
      <c r="R24" s="87" t="s">
        <v>134</v>
      </c>
      <c r="S24" s="87">
        <v>7459.99999999999</v>
      </c>
      <c r="T24" s="100">
        <v>33</v>
      </c>
      <c r="U24" s="101" t="s">
        <v>134</v>
      </c>
    </row>
    <row r="25" spans="1:21" ht="30">
      <c r="A25" s="19"/>
      <c r="B25" s="69" t="s">
        <v>38</v>
      </c>
      <c r="C25" s="70" t="s">
        <v>10</v>
      </c>
      <c r="D25" s="86">
        <f t="shared" si="2"/>
        <v>1428.0000000000002</v>
      </c>
      <c r="E25" s="87">
        <v>411.00000000000006</v>
      </c>
      <c r="F25" s="87">
        <v>89</v>
      </c>
      <c r="G25" s="87" t="s">
        <v>134</v>
      </c>
      <c r="H25" s="87" t="s">
        <v>134</v>
      </c>
      <c r="I25" s="87" t="s">
        <v>134</v>
      </c>
      <c r="J25" s="88" t="s">
        <v>134</v>
      </c>
      <c r="L25" s="19"/>
      <c r="M25" s="69" t="s">
        <v>38</v>
      </c>
      <c r="N25" s="70" t="s">
        <v>10</v>
      </c>
      <c r="O25" s="87">
        <v>0</v>
      </c>
      <c r="P25" s="87" t="s">
        <v>134</v>
      </c>
      <c r="Q25" s="87">
        <v>0</v>
      </c>
      <c r="R25" s="87" t="s">
        <v>134</v>
      </c>
      <c r="S25" s="87">
        <v>920.0000000000002</v>
      </c>
      <c r="T25" s="100">
        <v>8</v>
      </c>
      <c r="U25" s="101" t="s">
        <v>134</v>
      </c>
    </row>
    <row r="26" spans="1:21" ht="33.75" customHeight="1">
      <c r="A26" s="19"/>
      <c r="B26" s="69" t="s">
        <v>39</v>
      </c>
      <c r="C26" s="70" t="s">
        <v>11</v>
      </c>
      <c r="D26" s="86">
        <f t="shared" si="2"/>
        <v>338.99999999999994</v>
      </c>
      <c r="E26" s="87">
        <v>327.99999999999994</v>
      </c>
      <c r="F26" s="87" t="s">
        <v>134</v>
      </c>
      <c r="G26" s="87" t="s">
        <v>134</v>
      </c>
      <c r="H26" s="87" t="s">
        <v>134</v>
      </c>
      <c r="I26" s="87" t="s">
        <v>134</v>
      </c>
      <c r="J26" s="88" t="s">
        <v>134</v>
      </c>
      <c r="L26" s="19"/>
      <c r="M26" s="69" t="s">
        <v>39</v>
      </c>
      <c r="N26" s="70" t="s">
        <v>11</v>
      </c>
      <c r="O26" s="87">
        <v>0</v>
      </c>
      <c r="P26" s="87" t="s">
        <v>134</v>
      </c>
      <c r="Q26" s="87">
        <v>0</v>
      </c>
      <c r="R26" s="87" t="s">
        <v>134</v>
      </c>
      <c r="S26" s="87" t="s">
        <v>134</v>
      </c>
      <c r="T26" s="100">
        <v>11</v>
      </c>
      <c r="U26" s="101" t="s">
        <v>134</v>
      </c>
    </row>
    <row r="27" spans="1:21" ht="24.75" customHeight="1">
      <c r="A27" s="19"/>
      <c r="B27" s="71" t="s">
        <v>40</v>
      </c>
      <c r="C27" s="72" t="s">
        <v>12</v>
      </c>
      <c r="D27" s="92">
        <f t="shared" si="2"/>
        <v>3551.000000000002</v>
      </c>
      <c r="E27" s="102">
        <v>2862.0000000000014</v>
      </c>
      <c r="F27" s="102">
        <v>30.999999999999996</v>
      </c>
      <c r="G27" s="102" t="s">
        <v>134</v>
      </c>
      <c r="H27" s="102" t="s">
        <v>134</v>
      </c>
      <c r="I27" s="102" t="s">
        <v>134</v>
      </c>
      <c r="J27" s="103" t="s">
        <v>134</v>
      </c>
      <c r="L27" s="19"/>
      <c r="M27" s="71" t="s">
        <v>40</v>
      </c>
      <c r="N27" s="72" t="s">
        <v>12</v>
      </c>
      <c r="O27" s="92">
        <v>0</v>
      </c>
      <c r="P27" s="102" t="s">
        <v>134</v>
      </c>
      <c r="Q27" s="102">
        <v>0</v>
      </c>
      <c r="R27" s="102" t="s">
        <v>134</v>
      </c>
      <c r="S27" s="102">
        <v>15</v>
      </c>
      <c r="T27" s="102">
        <v>184</v>
      </c>
      <c r="U27" s="103">
        <v>459.0000000000003</v>
      </c>
    </row>
    <row r="28" ht="6.75" customHeight="1"/>
    <row r="29" spans="3:14" ht="12" customHeight="1">
      <c r="C29" s="73" t="s">
        <v>105</v>
      </c>
      <c r="N29" s="73" t="s">
        <v>105</v>
      </c>
    </row>
    <row r="30" spans="3:14" ht="12" customHeight="1">
      <c r="C30" s="77" t="s">
        <v>43</v>
      </c>
      <c r="N30" s="74" t="s">
        <v>43</v>
      </c>
    </row>
    <row r="31" ht="12" customHeight="1">
      <c r="N31" s="44" t="s">
        <v>76</v>
      </c>
    </row>
    <row r="32" ht="12" customHeight="1">
      <c r="N32" s="44" t="s">
        <v>128</v>
      </c>
    </row>
  </sheetData>
  <sheetProtection/>
  <mergeCells count="6">
    <mergeCell ref="D7:J7"/>
    <mergeCell ref="O7:U7"/>
    <mergeCell ref="B5:C7"/>
    <mergeCell ref="D5:J5"/>
    <mergeCell ref="M5:N7"/>
    <mergeCell ref="O5:U5"/>
  </mergeCells>
  <printOptions/>
  <pageMargins left="0.31496062992125984" right="0.31496062992125984" top="0.5511811023622047" bottom="0.35433070866141736" header="0.31496062992125984" footer="0.31496062992125984"/>
  <pageSetup firstPageNumber="10" useFirstPageNumber="1" horizontalDpi="300" verticalDpi="300" orientation="portrait" paperSize="9" r:id="rId1"/>
  <headerFooter>
    <oddFooter>&amp;CIV-2-&amp;P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Q32"/>
  <sheetViews>
    <sheetView showGridLines="0" workbookViewId="0" topLeftCell="W1">
      <selection activeCell="W1" sqref="W1"/>
    </sheetView>
  </sheetViews>
  <sheetFormatPr defaultColWidth="9.140625" defaultRowHeight="12.75"/>
  <cols>
    <col min="1" max="1" width="1.7109375" style="20" customWidth="1"/>
    <col min="2" max="2" width="3.7109375" style="20" customWidth="1"/>
    <col min="3" max="3" width="28.7109375" style="20" customWidth="1"/>
    <col min="4" max="4" width="10.8515625" style="20" customWidth="1"/>
    <col min="5" max="5" width="9.7109375" style="20" customWidth="1"/>
    <col min="6" max="10" width="8.7109375" style="20" customWidth="1"/>
    <col min="11" max="11" width="1.8515625" style="20" customWidth="1"/>
    <col min="12" max="12" width="1.7109375" style="20" customWidth="1"/>
    <col min="13" max="13" width="3.7109375" style="20" customWidth="1"/>
    <col min="14" max="14" width="28.7109375" style="20" customWidth="1"/>
    <col min="15" max="15" width="9.7109375" style="20" customWidth="1"/>
    <col min="16" max="21" width="8.7109375" style="20" customWidth="1"/>
    <col min="22" max="22" width="1.8515625" style="20" customWidth="1"/>
    <col min="23" max="23" width="1.7109375" style="20" customWidth="1"/>
    <col min="24" max="24" width="3.7109375" style="20" customWidth="1"/>
    <col min="25" max="25" width="28.7109375" style="20" customWidth="1"/>
    <col min="26" max="26" width="8.7109375" style="20" customWidth="1"/>
    <col min="27" max="27" width="9.7109375" style="20" customWidth="1"/>
    <col min="28" max="32" width="8.7109375" style="20" customWidth="1"/>
    <col min="33" max="33" width="1.8515625" style="20" customWidth="1"/>
    <col min="34" max="34" width="1.7109375" style="20" customWidth="1"/>
    <col min="35" max="35" width="3.7109375" style="20" customWidth="1"/>
    <col min="36" max="36" width="28.7109375" style="20" customWidth="1"/>
    <col min="37" max="37" width="9.7109375" style="20" customWidth="1"/>
    <col min="38" max="43" width="8.7109375" style="20" customWidth="1"/>
    <col min="44" max="44" width="1.8515625" style="20" customWidth="1"/>
    <col min="45" max="16384" width="9.140625" style="20" customWidth="1"/>
  </cols>
  <sheetData>
    <row r="1" spans="1:43" ht="15" customHeight="1">
      <c r="A1" s="19"/>
      <c r="B1" s="19"/>
      <c r="C1" s="19"/>
      <c r="D1" s="19"/>
      <c r="E1" s="19"/>
      <c r="F1" s="19"/>
      <c r="G1" s="19"/>
      <c r="H1" s="19"/>
      <c r="J1" s="30" t="s">
        <v>60</v>
      </c>
      <c r="L1" s="19"/>
      <c r="M1" s="19"/>
      <c r="N1" s="19"/>
      <c r="O1" s="19"/>
      <c r="P1" s="19"/>
      <c r="Q1" s="19"/>
      <c r="R1" s="19"/>
      <c r="S1" s="19"/>
      <c r="U1" s="31" t="s">
        <v>61</v>
      </c>
      <c r="W1" s="19"/>
      <c r="X1" s="19"/>
      <c r="Y1" s="19"/>
      <c r="Z1" s="19"/>
      <c r="AA1" s="19"/>
      <c r="AB1" s="19"/>
      <c r="AC1" s="19"/>
      <c r="AD1" s="19"/>
      <c r="AF1" s="30" t="s">
        <v>60</v>
      </c>
      <c r="AH1" s="19"/>
      <c r="AI1" s="19"/>
      <c r="AJ1" s="19"/>
      <c r="AK1" s="19"/>
      <c r="AL1" s="19"/>
      <c r="AM1" s="19"/>
      <c r="AN1" s="19"/>
      <c r="AO1" s="19"/>
      <c r="AQ1" s="31" t="s">
        <v>61</v>
      </c>
    </row>
    <row r="2" spans="1:41" ht="15" customHeight="1">
      <c r="A2" s="19"/>
      <c r="B2" s="50" t="s">
        <v>120</v>
      </c>
      <c r="C2" s="50"/>
      <c r="D2" s="50"/>
      <c r="E2" s="50"/>
      <c r="F2" s="50"/>
      <c r="G2" s="50"/>
      <c r="H2" s="50"/>
      <c r="L2" s="19"/>
      <c r="M2" s="50" t="s">
        <v>120</v>
      </c>
      <c r="N2" s="50"/>
      <c r="O2" s="50"/>
      <c r="P2" s="50"/>
      <c r="Q2" s="50"/>
      <c r="R2" s="50"/>
      <c r="S2" s="50"/>
      <c r="W2" s="19"/>
      <c r="X2" s="50" t="s">
        <v>170</v>
      </c>
      <c r="Y2" s="50"/>
      <c r="Z2" s="50"/>
      <c r="AA2" s="50"/>
      <c r="AB2" s="50"/>
      <c r="AC2" s="50"/>
      <c r="AD2" s="50"/>
      <c r="AH2" s="19"/>
      <c r="AI2" s="50" t="s">
        <v>170</v>
      </c>
      <c r="AJ2" s="50"/>
      <c r="AK2" s="50"/>
      <c r="AL2" s="50"/>
      <c r="AM2" s="50"/>
      <c r="AN2" s="50"/>
      <c r="AO2" s="50"/>
    </row>
    <row r="3" spans="1:41" ht="15" customHeight="1">
      <c r="A3" s="19"/>
      <c r="B3" s="50" t="s">
        <v>169</v>
      </c>
      <c r="C3" s="50"/>
      <c r="D3" s="50"/>
      <c r="E3" s="50"/>
      <c r="F3" s="50"/>
      <c r="G3" s="50"/>
      <c r="H3" s="50"/>
      <c r="L3" s="19"/>
      <c r="M3" s="50" t="s">
        <v>169</v>
      </c>
      <c r="N3" s="50"/>
      <c r="O3" s="50"/>
      <c r="P3" s="50"/>
      <c r="Q3" s="50"/>
      <c r="R3" s="50"/>
      <c r="S3" s="50"/>
      <c r="W3" s="19"/>
      <c r="X3" s="50" t="s">
        <v>171</v>
      </c>
      <c r="Y3" s="50"/>
      <c r="Z3" s="50"/>
      <c r="AA3" s="50"/>
      <c r="AB3" s="50"/>
      <c r="AC3" s="50"/>
      <c r="AD3" s="50"/>
      <c r="AH3" s="19"/>
      <c r="AI3" s="50" t="s">
        <v>171</v>
      </c>
      <c r="AJ3" s="50"/>
      <c r="AK3" s="50"/>
      <c r="AL3" s="50"/>
      <c r="AM3" s="50"/>
      <c r="AN3" s="50"/>
      <c r="AO3" s="50"/>
    </row>
    <row r="4" spans="1:41" ht="15" customHeight="1">
      <c r="A4" s="19"/>
      <c r="B4" s="19"/>
      <c r="C4" s="50"/>
      <c r="D4" s="50"/>
      <c r="E4" s="50"/>
      <c r="F4" s="50"/>
      <c r="G4" s="50"/>
      <c r="H4" s="50"/>
      <c r="L4" s="19"/>
      <c r="M4" s="19"/>
      <c r="N4" s="50"/>
      <c r="O4" s="50"/>
      <c r="P4" s="50"/>
      <c r="Q4" s="50"/>
      <c r="R4" s="50"/>
      <c r="S4" s="50"/>
      <c r="W4" s="19"/>
      <c r="X4" s="19"/>
      <c r="Y4" s="50"/>
      <c r="Z4" s="50"/>
      <c r="AA4" s="50"/>
      <c r="AB4" s="50"/>
      <c r="AC4" s="50"/>
      <c r="AD4" s="50"/>
      <c r="AH4" s="19"/>
      <c r="AI4" s="19"/>
      <c r="AJ4" s="50"/>
      <c r="AK4" s="50"/>
      <c r="AL4" s="50"/>
      <c r="AM4" s="50"/>
      <c r="AN4" s="50"/>
      <c r="AO4" s="50"/>
    </row>
    <row r="5" spans="1:43" ht="15" customHeight="1">
      <c r="A5" s="19"/>
      <c r="B5" s="108" t="s">
        <v>13</v>
      </c>
      <c r="C5" s="109"/>
      <c r="D5" s="112" t="s">
        <v>64</v>
      </c>
      <c r="E5" s="113"/>
      <c r="F5" s="113"/>
      <c r="G5" s="113"/>
      <c r="H5" s="113"/>
      <c r="I5" s="113"/>
      <c r="J5" s="114"/>
      <c r="L5" s="19"/>
      <c r="M5" s="108" t="s">
        <v>13</v>
      </c>
      <c r="N5" s="109"/>
      <c r="O5" s="112" t="s">
        <v>64</v>
      </c>
      <c r="P5" s="113"/>
      <c r="Q5" s="113"/>
      <c r="R5" s="113"/>
      <c r="S5" s="113"/>
      <c r="T5" s="113"/>
      <c r="U5" s="114"/>
      <c r="W5" s="19"/>
      <c r="X5" s="108" t="s">
        <v>13</v>
      </c>
      <c r="Y5" s="109"/>
      <c r="Z5" s="112" t="s">
        <v>64</v>
      </c>
      <c r="AA5" s="113"/>
      <c r="AB5" s="113"/>
      <c r="AC5" s="113"/>
      <c r="AD5" s="113"/>
      <c r="AE5" s="113"/>
      <c r="AF5" s="114"/>
      <c r="AH5" s="19"/>
      <c r="AI5" s="108" t="s">
        <v>13</v>
      </c>
      <c r="AJ5" s="109"/>
      <c r="AK5" s="112" t="s">
        <v>64</v>
      </c>
      <c r="AL5" s="113"/>
      <c r="AM5" s="113"/>
      <c r="AN5" s="113"/>
      <c r="AO5" s="113"/>
      <c r="AP5" s="113"/>
      <c r="AQ5" s="114"/>
    </row>
    <row r="6" spans="1:43" ht="75.75" customHeight="1">
      <c r="A6" s="19"/>
      <c r="B6" s="118"/>
      <c r="C6" s="119"/>
      <c r="D6" s="68" t="s">
        <v>46</v>
      </c>
      <c r="E6" s="64" t="s">
        <v>65</v>
      </c>
      <c r="F6" s="65" t="s">
        <v>66</v>
      </c>
      <c r="G6" s="21" t="s">
        <v>67</v>
      </c>
      <c r="H6" s="66" t="s">
        <v>68</v>
      </c>
      <c r="I6" s="66" t="s">
        <v>69</v>
      </c>
      <c r="J6" s="67" t="s">
        <v>70</v>
      </c>
      <c r="L6" s="19"/>
      <c r="M6" s="118"/>
      <c r="N6" s="119"/>
      <c r="O6" s="68" t="s">
        <v>71</v>
      </c>
      <c r="P6" s="64" t="s">
        <v>72</v>
      </c>
      <c r="Q6" s="65" t="s">
        <v>77</v>
      </c>
      <c r="R6" s="21" t="s">
        <v>73</v>
      </c>
      <c r="S6" s="66" t="s">
        <v>74</v>
      </c>
      <c r="T6" s="66" t="s">
        <v>75</v>
      </c>
      <c r="U6" s="67" t="s">
        <v>55</v>
      </c>
      <c r="W6" s="19"/>
      <c r="X6" s="118"/>
      <c r="Y6" s="119"/>
      <c r="Z6" s="68" t="s">
        <v>46</v>
      </c>
      <c r="AA6" s="64" t="s">
        <v>65</v>
      </c>
      <c r="AB6" s="65" t="s">
        <v>66</v>
      </c>
      <c r="AC6" s="21" t="s">
        <v>67</v>
      </c>
      <c r="AD6" s="66" t="s">
        <v>68</v>
      </c>
      <c r="AE6" s="66" t="s">
        <v>69</v>
      </c>
      <c r="AF6" s="67" t="s">
        <v>70</v>
      </c>
      <c r="AH6" s="19"/>
      <c r="AI6" s="118"/>
      <c r="AJ6" s="119"/>
      <c r="AK6" s="68" t="s">
        <v>71</v>
      </c>
      <c r="AL6" s="64" t="s">
        <v>72</v>
      </c>
      <c r="AM6" s="65" t="s">
        <v>129</v>
      </c>
      <c r="AN6" s="21" t="s">
        <v>73</v>
      </c>
      <c r="AO6" s="66" t="s">
        <v>130</v>
      </c>
      <c r="AP6" s="66" t="s">
        <v>75</v>
      </c>
      <c r="AQ6" s="67" t="s">
        <v>55</v>
      </c>
    </row>
    <row r="7" spans="1:43" ht="15" customHeight="1">
      <c r="A7" s="19"/>
      <c r="B7" s="110"/>
      <c r="C7" s="111"/>
      <c r="D7" s="115" t="s">
        <v>107</v>
      </c>
      <c r="E7" s="116"/>
      <c r="F7" s="116"/>
      <c r="G7" s="116"/>
      <c r="H7" s="116"/>
      <c r="I7" s="116"/>
      <c r="J7" s="117"/>
      <c r="L7" s="19"/>
      <c r="M7" s="110"/>
      <c r="N7" s="111"/>
      <c r="O7" s="115" t="s">
        <v>107</v>
      </c>
      <c r="P7" s="116"/>
      <c r="Q7" s="116"/>
      <c r="R7" s="116"/>
      <c r="S7" s="116"/>
      <c r="T7" s="116"/>
      <c r="U7" s="117"/>
      <c r="W7" s="19"/>
      <c r="X7" s="110"/>
      <c r="Y7" s="111"/>
      <c r="Z7" s="115" t="s">
        <v>16</v>
      </c>
      <c r="AA7" s="116"/>
      <c r="AB7" s="116"/>
      <c r="AC7" s="116"/>
      <c r="AD7" s="116"/>
      <c r="AE7" s="116"/>
      <c r="AF7" s="117"/>
      <c r="AH7" s="19"/>
      <c r="AI7" s="110"/>
      <c r="AJ7" s="111"/>
      <c r="AK7" s="115" t="s">
        <v>16</v>
      </c>
      <c r="AL7" s="116"/>
      <c r="AM7" s="116"/>
      <c r="AN7" s="116"/>
      <c r="AO7" s="116"/>
      <c r="AP7" s="116"/>
      <c r="AQ7" s="117"/>
    </row>
    <row r="8" spans="1:43" ht="6.75" customHeight="1">
      <c r="A8" s="19"/>
      <c r="B8" s="48"/>
      <c r="C8" s="37"/>
      <c r="D8" s="22"/>
      <c r="E8" s="22"/>
      <c r="F8" s="22"/>
      <c r="G8" s="22"/>
      <c r="H8" s="23"/>
      <c r="I8" s="24"/>
      <c r="J8" s="25"/>
      <c r="L8" s="19"/>
      <c r="M8" s="48"/>
      <c r="N8" s="37"/>
      <c r="O8" s="22"/>
      <c r="P8" s="22"/>
      <c r="Q8" s="22"/>
      <c r="R8" s="22"/>
      <c r="S8" s="23"/>
      <c r="T8" s="24"/>
      <c r="U8" s="25"/>
      <c r="W8" s="19"/>
      <c r="X8" s="48"/>
      <c r="Y8" s="37"/>
      <c r="Z8" s="22"/>
      <c r="AA8" s="22"/>
      <c r="AB8" s="22"/>
      <c r="AC8" s="22"/>
      <c r="AD8" s="23"/>
      <c r="AE8" s="24"/>
      <c r="AF8" s="25"/>
      <c r="AH8" s="19"/>
      <c r="AI8" s="48"/>
      <c r="AJ8" s="37"/>
      <c r="AK8" s="22"/>
      <c r="AL8" s="22"/>
      <c r="AM8" s="22"/>
      <c r="AN8" s="22"/>
      <c r="AO8" s="23"/>
      <c r="AP8" s="24"/>
      <c r="AQ8" s="25"/>
    </row>
    <row r="9" spans="1:43" ht="15">
      <c r="A9" s="19"/>
      <c r="B9" s="69" t="s">
        <v>15</v>
      </c>
      <c r="C9" s="70"/>
      <c r="D9" s="86">
        <f>SUM(D11:D27)</f>
        <v>78491.99999999997</v>
      </c>
      <c r="E9" s="87">
        <f aca="true" t="shared" si="0" ref="E9:J9">SUM(E11:E27)</f>
        <v>59254.99999999998</v>
      </c>
      <c r="F9" s="87">
        <f t="shared" si="0"/>
        <v>4112</v>
      </c>
      <c r="G9" s="87">
        <f t="shared" si="0"/>
        <v>28</v>
      </c>
      <c r="H9" s="87">
        <f t="shared" si="0"/>
        <v>853</v>
      </c>
      <c r="I9" s="87">
        <f t="shared" si="0"/>
        <v>686</v>
      </c>
      <c r="J9" s="88">
        <f t="shared" si="0"/>
        <v>535</v>
      </c>
      <c r="L9" s="19"/>
      <c r="M9" s="69" t="s">
        <v>15</v>
      </c>
      <c r="N9" s="70"/>
      <c r="O9" s="22">
        <f aca="true" t="shared" si="1" ref="O9:U9">SUM(O11:O27)</f>
        <v>0</v>
      </c>
      <c r="P9" s="22">
        <f t="shared" si="1"/>
        <v>3780</v>
      </c>
      <c r="Q9" s="22">
        <f t="shared" si="1"/>
        <v>0</v>
      </c>
      <c r="R9" s="22">
        <f t="shared" si="1"/>
        <v>2</v>
      </c>
      <c r="S9" s="22">
        <f t="shared" si="1"/>
        <v>8544.99999999999</v>
      </c>
      <c r="T9" s="22">
        <f t="shared" si="1"/>
        <v>237</v>
      </c>
      <c r="U9" s="26">
        <f t="shared" si="1"/>
        <v>459.0000000000003</v>
      </c>
      <c r="W9" s="19"/>
      <c r="X9" s="69" t="s">
        <v>15</v>
      </c>
      <c r="Y9" s="70"/>
      <c r="Z9" s="38">
        <f>D9/$D$9*100</f>
        <v>100</v>
      </c>
      <c r="AA9" s="38">
        <f aca="true" t="shared" si="2" ref="AA9:AF9">E9/$D$9*100</f>
        <v>75.49176986189676</v>
      </c>
      <c r="AB9" s="38">
        <f t="shared" si="2"/>
        <v>5.238750445905318</v>
      </c>
      <c r="AC9" s="38">
        <f t="shared" si="2"/>
        <v>0.03567242521530858</v>
      </c>
      <c r="AD9" s="38">
        <f t="shared" si="2"/>
        <v>1.0867349538806506</v>
      </c>
      <c r="AE9" s="38">
        <f t="shared" si="2"/>
        <v>0.8739744177750601</v>
      </c>
      <c r="AF9" s="39">
        <f t="shared" si="2"/>
        <v>0.6815981246496461</v>
      </c>
      <c r="AH9" s="19"/>
      <c r="AI9" s="69" t="s">
        <v>15</v>
      </c>
      <c r="AJ9" s="70"/>
      <c r="AK9" s="38">
        <f aca="true" t="shared" si="3" ref="AK9:AQ9">O9/$D$9*100</f>
        <v>0</v>
      </c>
      <c r="AL9" s="38">
        <f t="shared" si="3"/>
        <v>4.815777404066658</v>
      </c>
      <c r="AM9" s="38">
        <f t="shared" si="3"/>
        <v>0</v>
      </c>
      <c r="AN9" s="38">
        <f t="shared" si="3"/>
        <v>0.002548030372522041</v>
      </c>
      <c r="AO9" s="38">
        <f t="shared" si="3"/>
        <v>10.88645976660041</v>
      </c>
      <c r="AP9" s="38">
        <f t="shared" si="3"/>
        <v>0.3019415991438619</v>
      </c>
      <c r="AQ9" s="39">
        <f t="shared" si="3"/>
        <v>0.5847729704938088</v>
      </c>
    </row>
    <row r="10" spans="1:43" ht="6.75" customHeight="1">
      <c r="A10" s="19"/>
      <c r="B10" s="69"/>
      <c r="C10" s="70"/>
      <c r="D10" s="86"/>
      <c r="E10" s="87"/>
      <c r="F10" s="87"/>
      <c r="G10" s="87"/>
      <c r="H10" s="89"/>
      <c r="I10" s="90"/>
      <c r="J10" s="91"/>
      <c r="L10" s="19"/>
      <c r="M10" s="69"/>
      <c r="N10" s="70"/>
      <c r="O10" s="22"/>
      <c r="P10" s="22"/>
      <c r="Q10" s="22"/>
      <c r="R10" s="22"/>
      <c r="S10" s="50"/>
      <c r="T10" s="51"/>
      <c r="U10" s="52"/>
      <c r="W10" s="19"/>
      <c r="X10" s="69"/>
      <c r="Y10" s="70"/>
      <c r="Z10" s="22"/>
      <c r="AA10" s="22"/>
      <c r="AB10" s="22"/>
      <c r="AC10" s="22"/>
      <c r="AD10" s="27"/>
      <c r="AE10" s="28"/>
      <c r="AF10" s="29"/>
      <c r="AH10" s="19"/>
      <c r="AI10" s="69"/>
      <c r="AJ10" s="70"/>
      <c r="AK10" s="22"/>
      <c r="AL10" s="22"/>
      <c r="AM10" s="22"/>
      <c r="AN10" s="22"/>
      <c r="AO10" s="27"/>
      <c r="AP10" s="28"/>
      <c r="AQ10" s="29"/>
    </row>
    <row r="11" spans="1:43" ht="24" customHeight="1">
      <c r="A11" s="19"/>
      <c r="B11" s="69" t="s">
        <v>24</v>
      </c>
      <c r="C11" s="70" t="s">
        <v>19</v>
      </c>
      <c r="D11" s="86">
        <f>SUM(E11:J11)+SUM(O11:U11)</f>
        <v>249</v>
      </c>
      <c r="E11" s="87">
        <v>226</v>
      </c>
      <c r="F11" s="87">
        <v>23</v>
      </c>
      <c r="G11" s="87" t="s">
        <v>134</v>
      </c>
      <c r="H11" s="87" t="s">
        <v>134</v>
      </c>
      <c r="I11" s="87" t="s">
        <v>134</v>
      </c>
      <c r="J11" s="88" t="s">
        <v>134</v>
      </c>
      <c r="L11" s="19"/>
      <c r="M11" s="69" t="s">
        <v>24</v>
      </c>
      <c r="N11" s="70" t="s">
        <v>19</v>
      </c>
      <c r="O11" s="87">
        <v>0</v>
      </c>
      <c r="P11" s="87" t="s">
        <v>134</v>
      </c>
      <c r="Q11" s="87">
        <v>0</v>
      </c>
      <c r="R11" s="87" t="s">
        <v>134</v>
      </c>
      <c r="S11" s="87" t="s">
        <v>134</v>
      </c>
      <c r="T11" s="100" t="s">
        <v>134</v>
      </c>
      <c r="U11" s="101" t="s">
        <v>134</v>
      </c>
      <c r="W11" s="19"/>
      <c r="X11" s="69" t="s">
        <v>24</v>
      </c>
      <c r="Y11" s="70" t="s">
        <v>19</v>
      </c>
      <c r="Z11" s="40">
        <f aca="true" t="shared" si="4" ref="Z11:Z27">D11/$D$9*100</f>
        <v>0.31722978137899416</v>
      </c>
      <c r="AA11" s="38">
        <f aca="true" t="shared" si="5" ref="AA11:AA27">E11/$D$9*100</f>
        <v>0.28792743209499067</v>
      </c>
      <c r="AB11" s="38">
        <f aca="true" t="shared" si="6" ref="AB11:AB27">F11/$D$9*100</f>
        <v>0.029302349284003472</v>
      </c>
      <c r="AC11" s="38">
        <f aca="true" t="shared" si="7" ref="AC11:AC27">G11/$D$9*100</f>
        <v>0</v>
      </c>
      <c r="AD11" s="38">
        <f aca="true" t="shared" si="8" ref="AD11:AD27">H11/$D$9*100</f>
        <v>0</v>
      </c>
      <c r="AE11" s="38">
        <f aca="true" t="shared" si="9" ref="AE11:AE27">I11/$D$9*100</f>
        <v>0</v>
      </c>
      <c r="AF11" s="39">
        <f aca="true" t="shared" si="10" ref="AF11:AF27">J11/$D$9*100</f>
        <v>0</v>
      </c>
      <c r="AH11" s="19"/>
      <c r="AI11" s="69" t="s">
        <v>24</v>
      </c>
      <c r="AJ11" s="70" t="s">
        <v>19</v>
      </c>
      <c r="AK11" s="40">
        <f aca="true" t="shared" si="11" ref="AK11:AK27">O11/$D$9*100</f>
        <v>0</v>
      </c>
      <c r="AL11" s="38">
        <f aca="true" t="shared" si="12" ref="AL11:AL27">P11/$D$9*100</f>
        <v>0</v>
      </c>
      <c r="AM11" s="38">
        <f aca="true" t="shared" si="13" ref="AM11:AM27">Q11/$D$9*100</f>
        <v>0</v>
      </c>
      <c r="AN11" s="38">
        <f aca="true" t="shared" si="14" ref="AN11:AN27">R11/$D$9*100</f>
        <v>0</v>
      </c>
      <c r="AO11" s="38">
        <f aca="true" t="shared" si="15" ref="AO11:AO27">S11/$D$9*100</f>
        <v>0</v>
      </c>
      <c r="AP11" s="38">
        <f aca="true" t="shared" si="16" ref="AP11:AP27">T11/$D$9*100</f>
        <v>0</v>
      </c>
      <c r="AQ11" s="39">
        <f aca="true" t="shared" si="17" ref="AQ11:AQ27">U11/$D$9*100</f>
        <v>0</v>
      </c>
    </row>
    <row r="12" spans="1:43" ht="24" customHeight="1">
      <c r="A12" s="19"/>
      <c r="B12" s="69" t="s">
        <v>25</v>
      </c>
      <c r="C12" s="70" t="s">
        <v>20</v>
      </c>
      <c r="D12" s="86">
        <f aca="true" t="shared" si="18" ref="D12:D27">SUM(E12:J12)+SUM(O12:U12)</f>
        <v>17702.000000000015</v>
      </c>
      <c r="E12" s="87">
        <v>10226.000000000013</v>
      </c>
      <c r="F12" s="87">
        <v>2788.0000000000005</v>
      </c>
      <c r="G12" s="87" t="s">
        <v>134</v>
      </c>
      <c r="H12" s="87">
        <v>654</v>
      </c>
      <c r="I12" s="87">
        <v>268</v>
      </c>
      <c r="J12" s="88" t="s">
        <v>134</v>
      </c>
      <c r="L12" s="19"/>
      <c r="M12" s="69" t="s">
        <v>25</v>
      </c>
      <c r="N12" s="70" t="s">
        <v>20</v>
      </c>
      <c r="O12" s="87">
        <v>0</v>
      </c>
      <c r="P12" s="87">
        <v>3766</v>
      </c>
      <c r="Q12" s="87">
        <v>0</v>
      </c>
      <c r="R12" s="87" t="s">
        <v>134</v>
      </c>
      <c r="S12" s="87" t="s">
        <v>134</v>
      </c>
      <c r="T12" s="100" t="s">
        <v>134</v>
      </c>
      <c r="U12" s="101" t="s">
        <v>134</v>
      </c>
      <c r="W12" s="19"/>
      <c r="X12" s="69" t="s">
        <v>25</v>
      </c>
      <c r="Y12" s="70" t="s">
        <v>20</v>
      </c>
      <c r="Z12" s="40">
        <f t="shared" si="4"/>
        <v>22.552616827192608</v>
      </c>
      <c r="AA12" s="38">
        <f t="shared" si="5"/>
        <v>13.028079294705213</v>
      </c>
      <c r="AB12" s="38">
        <f t="shared" si="6"/>
        <v>3.5519543392957265</v>
      </c>
      <c r="AC12" s="38">
        <f t="shared" si="7"/>
        <v>0</v>
      </c>
      <c r="AD12" s="38">
        <f t="shared" si="8"/>
        <v>0.8332059318147076</v>
      </c>
      <c r="AE12" s="38">
        <f t="shared" si="9"/>
        <v>0.34143606991795356</v>
      </c>
      <c r="AF12" s="39">
        <f t="shared" si="10"/>
        <v>0</v>
      </c>
      <c r="AH12" s="19"/>
      <c r="AI12" s="69" t="s">
        <v>25</v>
      </c>
      <c r="AJ12" s="70" t="s">
        <v>20</v>
      </c>
      <c r="AK12" s="40">
        <f t="shared" si="11"/>
        <v>0</v>
      </c>
      <c r="AL12" s="38">
        <f t="shared" si="12"/>
        <v>4.797941191459004</v>
      </c>
      <c r="AM12" s="38">
        <f t="shared" si="13"/>
        <v>0</v>
      </c>
      <c r="AN12" s="38">
        <f t="shared" si="14"/>
        <v>0</v>
      </c>
      <c r="AO12" s="38">
        <f t="shared" si="15"/>
        <v>0</v>
      </c>
      <c r="AP12" s="38">
        <f t="shared" si="16"/>
        <v>0</v>
      </c>
      <c r="AQ12" s="39">
        <f t="shared" si="17"/>
        <v>0</v>
      </c>
    </row>
    <row r="13" spans="1:43" ht="39" customHeight="1">
      <c r="A13" s="19"/>
      <c r="B13" s="69" t="s">
        <v>26</v>
      </c>
      <c r="C13" s="70" t="s">
        <v>21</v>
      </c>
      <c r="D13" s="86">
        <f t="shared" si="18"/>
        <v>1054.0000000000005</v>
      </c>
      <c r="E13" s="87">
        <v>861.0000000000003</v>
      </c>
      <c r="F13" s="87">
        <v>75</v>
      </c>
      <c r="G13" s="87" t="s">
        <v>134</v>
      </c>
      <c r="H13" s="87">
        <v>41</v>
      </c>
      <c r="I13" s="87" t="s">
        <v>134</v>
      </c>
      <c r="J13" s="88" t="s">
        <v>134</v>
      </c>
      <c r="L13" s="19"/>
      <c r="M13" s="69" t="s">
        <v>26</v>
      </c>
      <c r="N13" s="70" t="s">
        <v>21</v>
      </c>
      <c r="O13" s="87">
        <v>0</v>
      </c>
      <c r="P13" s="87" t="s">
        <v>134</v>
      </c>
      <c r="Q13" s="87">
        <v>0</v>
      </c>
      <c r="R13" s="87" t="s">
        <v>134</v>
      </c>
      <c r="S13" s="87">
        <v>77</v>
      </c>
      <c r="T13" s="100" t="s">
        <v>134</v>
      </c>
      <c r="U13" s="101" t="s">
        <v>134</v>
      </c>
      <c r="W13" s="19"/>
      <c r="X13" s="69" t="s">
        <v>26</v>
      </c>
      <c r="Y13" s="70" t="s">
        <v>21</v>
      </c>
      <c r="Z13" s="40">
        <f t="shared" si="4"/>
        <v>1.3428120063191165</v>
      </c>
      <c r="AA13" s="38">
        <f t="shared" si="5"/>
        <v>1.0969270753707394</v>
      </c>
      <c r="AB13" s="38">
        <f t="shared" si="6"/>
        <v>0.09555113896957655</v>
      </c>
      <c r="AC13" s="38">
        <f t="shared" si="7"/>
        <v>0</v>
      </c>
      <c r="AD13" s="38">
        <f t="shared" si="8"/>
        <v>0.052234622636701845</v>
      </c>
      <c r="AE13" s="38">
        <f t="shared" si="9"/>
        <v>0</v>
      </c>
      <c r="AF13" s="39">
        <f t="shared" si="10"/>
        <v>0</v>
      </c>
      <c r="AH13" s="19"/>
      <c r="AI13" s="69" t="s">
        <v>26</v>
      </c>
      <c r="AJ13" s="70" t="s">
        <v>21</v>
      </c>
      <c r="AK13" s="40">
        <f t="shared" si="11"/>
        <v>0</v>
      </c>
      <c r="AL13" s="38">
        <f t="shared" si="12"/>
        <v>0</v>
      </c>
      <c r="AM13" s="38">
        <f t="shared" si="13"/>
        <v>0</v>
      </c>
      <c r="AN13" s="38">
        <f t="shared" si="14"/>
        <v>0</v>
      </c>
      <c r="AO13" s="38">
        <f t="shared" si="15"/>
        <v>0.09809916934209859</v>
      </c>
      <c r="AP13" s="38">
        <f t="shared" si="16"/>
        <v>0</v>
      </c>
      <c r="AQ13" s="39">
        <f t="shared" si="17"/>
        <v>0</v>
      </c>
    </row>
    <row r="14" spans="1:43" ht="50.25" customHeight="1">
      <c r="A14" s="19"/>
      <c r="B14" s="69" t="s">
        <v>27</v>
      </c>
      <c r="C14" s="70" t="s">
        <v>0</v>
      </c>
      <c r="D14" s="86">
        <f t="shared" si="18"/>
        <v>182.99999999999997</v>
      </c>
      <c r="E14" s="87">
        <v>141.99999999999997</v>
      </c>
      <c r="F14" s="87">
        <v>9</v>
      </c>
      <c r="G14" s="87" t="s">
        <v>134</v>
      </c>
      <c r="H14" s="87" t="s">
        <v>134</v>
      </c>
      <c r="I14" s="87" t="s">
        <v>134</v>
      </c>
      <c r="J14" s="88" t="s">
        <v>134</v>
      </c>
      <c r="L14" s="19"/>
      <c r="M14" s="69" t="s">
        <v>27</v>
      </c>
      <c r="N14" s="70" t="s">
        <v>0</v>
      </c>
      <c r="O14" s="87">
        <v>0</v>
      </c>
      <c r="P14" s="87" t="s">
        <v>134</v>
      </c>
      <c r="Q14" s="87">
        <v>0</v>
      </c>
      <c r="R14" s="87" t="s">
        <v>134</v>
      </c>
      <c r="S14" s="87">
        <v>31</v>
      </c>
      <c r="T14" s="100">
        <v>1</v>
      </c>
      <c r="U14" s="101" t="s">
        <v>134</v>
      </c>
      <c r="W14" s="19"/>
      <c r="X14" s="69" t="s">
        <v>27</v>
      </c>
      <c r="Y14" s="70" t="s">
        <v>0</v>
      </c>
      <c r="Z14" s="40">
        <f t="shared" si="4"/>
        <v>0.23314477908576675</v>
      </c>
      <c r="AA14" s="38">
        <f t="shared" si="5"/>
        <v>0.1809101564490649</v>
      </c>
      <c r="AB14" s="38">
        <f t="shared" si="6"/>
        <v>0.011466136676349187</v>
      </c>
      <c r="AC14" s="38">
        <f t="shared" si="7"/>
        <v>0</v>
      </c>
      <c r="AD14" s="38">
        <f t="shared" si="8"/>
        <v>0</v>
      </c>
      <c r="AE14" s="38">
        <f t="shared" si="9"/>
        <v>0</v>
      </c>
      <c r="AF14" s="39">
        <f t="shared" si="10"/>
        <v>0</v>
      </c>
      <c r="AH14" s="19"/>
      <c r="AI14" s="69" t="s">
        <v>27</v>
      </c>
      <c r="AJ14" s="70" t="s">
        <v>0</v>
      </c>
      <c r="AK14" s="40">
        <f t="shared" si="11"/>
        <v>0</v>
      </c>
      <c r="AL14" s="38">
        <f t="shared" si="12"/>
        <v>0</v>
      </c>
      <c r="AM14" s="38">
        <f t="shared" si="13"/>
        <v>0</v>
      </c>
      <c r="AN14" s="38">
        <f t="shared" si="14"/>
        <v>0</v>
      </c>
      <c r="AO14" s="38">
        <f t="shared" si="15"/>
        <v>0.03949447077409164</v>
      </c>
      <c r="AP14" s="38">
        <f t="shared" si="16"/>
        <v>0.0012740151862610206</v>
      </c>
      <c r="AQ14" s="39">
        <f t="shared" si="17"/>
        <v>0</v>
      </c>
    </row>
    <row r="15" spans="1:43" ht="24" customHeight="1">
      <c r="A15" s="19"/>
      <c r="B15" s="69" t="s">
        <v>28</v>
      </c>
      <c r="C15" s="70" t="s">
        <v>44</v>
      </c>
      <c r="D15" s="86">
        <f t="shared" si="18"/>
        <v>33</v>
      </c>
      <c r="E15" s="87">
        <v>23.000000000000004</v>
      </c>
      <c r="F15" s="87">
        <v>10</v>
      </c>
      <c r="G15" s="87" t="s">
        <v>134</v>
      </c>
      <c r="H15" s="87" t="s">
        <v>134</v>
      </c>
      <c r="I15" s="87" t="s">
        <v>134</v>
      </c>
      <c r="J15" s="88" t="s">
        <v>134</v>
      </c>
      <c r="L15" s="19"/>
      <c r="M15" s="69" t="s">
        <v>28</v>
      </c>
      <c r="N15" s="70" t="s">
        <v>44</v>
      </c>
      <c r="O15" s="87">
        <v>0</v>
      </c>
      <c r="P15" s="87" t="s">
        <v>134</v>
      </c>
      <c r="Q15" s="87">
        <v>0</v>
      </c>
      <c r="R15" s="87" t="s">
        <v>134</v>
      </c>
      <c r="S15" s="87" t="s">
        <v>134</v>
      </c>
      <c r="T15" s="100" t="s">
        <v>134</v>
      </c>
      <c r="U15" s="101" t="s">
        <v>134</v>
      </c>
      <c r="W15" s="19"/>
      <c r="X15" s="69" t="s">
        <v>28</v>
      </c>
      <c r="Y15" s="70" t="s">
        <v>44</v>
      </c>
      <c r="Z15" s="40">
        <f t="shared" si="4"/>
        <v>0.04204250114661368</v>
      </c>
      <c r="AA15" s="38">
        <f t="shared" si="5"/>
        <v>0.02930234928400348</v>
      </c>
      <c r="AB15" s="38">
        <f t="shared" si="6"/>
        <v>0.012740151862610207</v>
      </c>
      <c r="AC15" s="38">
        <f t="shared" si="7"/>
        <v>0</v>
      </c>
      <c r="AD15" s="38">
        <f t="shared" si="8"/>
        <v>0</v>
      </c>
      <c r="AE15" s="38">
        <f t="shared" si="9"/>
        <v>0</v>
      </c>
      <c r="AF15" s="39">
        <f t="shared" si="10"/>
        <v>0</v>
      </c>
      <c r="AH15" s="19"/>
      <c r="AI15" s="69" t="s">
        <v>28</v>
      </c>
      <c r="AJ15" s="70" t="s">
        <v>44</v>
      </c>
      <c r="AK15" s="40">
        <f t="shared" si="11"/>
        <v>0</v>
      </c>
      <c r="AL15" s="38">
        <f t="shared" si="12"/>
        <v>0</v>
      </c>
      <c r="AM15" s="38">
        <f t="shared" si="13"/>
        <v>0</v>
      </c>
      <c r="AN15" s="38">
        <f t="shared" si="14"/>
        <v>0</v>
      </c>
      <c r="AO15" s="38">
        <f t="shared" si="15"/>
        <v>0</v>
      </c>
      <c r="AP15" s="38">
        <f t="shared" si="16"/>
        <v>0</v>
      </c>
      <c r="AQ15" s="39">
        <f t="shared" si="17"/>
        <v>0</v>
      </c>
    </row>
    <row r="16" spans="1:43" ht="53.25" customHeight="1">
      <c r="A16" s="19"/>
      <c r="B16" s="69" t="s">
        <v>29</v>
      </c>
      <c r="C16" s="70" t="s">
        <v>1</v>
      </c>
      <c r="D16" s="86">
        <f t="shared" si="18"/>
        <v>32481.999999999978</v>
      </c>
      <c r="E16" s="87">
        <v>32024.999999999978</v>
      </c>
      <c r="F16" s="87">
        <v>419.0000000000001</v>
      </c>
      <c r="G16" s="87">
        <v>6</v>
      </c>
      <c r="H16" s="87" t="s">
        <v>134</v>
      </c>
      <c r="I16" s="87">
        <v>16</v>
      </c>
      <c r="J16" s="88" t="s">
        <v>134</v>
      </c>
      <c r="L16" s="19"/>
      <c r="M16" s="69" t="s">
        <v>29</v>
      </c>
      <c r="N16" s="70" t="s">
        <v>1</v>
      </c>
      <c r="O16" s="87">
        <v>0</v>
      </c>
      <c r="P16" s="87">
        <v>14</v>
      </c>
      <c r="Q16" s="87">
        <v>0</v>
      </c>
      <c r="R16" s="87">
        <v>2</v>
      </c>
      <c r="S16" s="87" t="s">
        <v>134</v>
      </c>
      <c r="T16" s="100" t="s">
        <v>134</v>
      </c>
      <c r="U16" s="101" t="s">
        <v>134</v>
      </c>
      <c r="W16" s="19"/>
      <c r="X16" s="69" t="s">
        <v>29</v>
      </c>
      <c r="Y16" s="70" t="s">
        <v>1</v>
      </c>
      <c r="Z16" s="40">
        <f t="shared" si="4"/>
        <v>41.382561280130446</v>
      </c>
      <c r="AA16" s="38">
        <f t="shared" si="5"/>
        <v>40.80033634000916</v>
      </c>
      <c r="AB16" s="38">
        <f t="shared" si="6"/>
        <v>0.5338123630433679</v>
      </c>
      <c r="AC16" s="38">
        <f t="shared" si="7"/>
        <v>0.007644091117566124</v>
      </c>
      <c r="AD16" s="38">
        <f t="shared" si="8"/>
        <v>0</v>
      </c>
      <c r="AE16" s="38">
        <f t="shared" si="9"/>
        <v>0.02038424298017633</v>
      </c>
      <c r="AF16" s="39">
        <f t="shared" si="10"/>
        <v>0</v>
      </c>
      <c r="AH16" s="19"/>
      <c r="AI16" s="69" t="s">
        <v>29</v>
      </c>
      <c r="AJ16" s="70" t="s">
        <v>1</v>
      </c>
      <c r="AK16" s="40">
        <f t="shared" si="11"/>
        <v>0</v>
      </c>
      <c r="AL16" s="38">
        <f t="shared" si="12"/>
        <v>0.01783621260765429</v>
      </c>
      <c r="AM16" s="38">
        <f t="shared" si="13"/>
        <v>0</v>
      </c>
      <c r="AN16" s="38">
        <f t="shared" si="14"/>
        <v>0.002548030372522041</v>
      </c>
      <c r="AO16" s="38">
        <f t="shared" si="15"/>
        <v>0</v>
      </c>
      <c r="AP16" s="38">
        <f t="shared" si="16"/>
        <v>0</v>
      </c>
      <c r="AQ16" s="39">
        <f t="shared" si="17"/>
        <v>0</v>
      </c>
    </row>
    <row r="17" spans="1:43" ht="27" customHeight="1">
      <c r="A17" s="19"/>
      <c r="B17" s="69" t="s">
        <v>30</v>
      </c>
      <c r="C17" s="70" t="s">
        <v>2</v>
      </c>
      <c r="D17" s="86">
        <f t="shared" si="18"/>
        <v>131</v>
      </c>
      <c r="E17" s="87">
        <v>117</v>
      </c>
      <c r="F17" s="87">
        <v>14</v>
      </c>
      <c r="G17" s="87" t="s">
        <v>134</v>
      </c>
      <c r="H17" s="87" t="s">
        <v>134</v>
      </c>
      <c r="I17" s="87" t="s">
        <v>134</v>
      </c>
      <c r="J17" s="88" t="s">
        <v>134</v>
      </c>
      <c r="L17" s="19"/>
      <c r="M17" s="69" t="s">
        <v>30</v>
      </c>
      <c r="N17" s="70" t="s">
        <v>2</v>
      </c>
      <c r="O17" s="87">
        <v>0</v>
      </c>
      <c r="P17" s="87" t="s">
        <v>134</v>
      </c>
      <c r="Q17" s="87">
        <v>0</v>
      </c>
      <c r="R17" s="87" t="s">
        <v>134</v>
      </c>
      <c r="S17" s="87" t="s">
        <v>134</v>
      </c>
      <c r="T17" s="100" t="s">
        <v>134</v>
      </c>
      <c r="U17" s="101" t="s">
        <v>134</v>
      </c>
      <c r="W17" s="19"/>
      <c r="X17" s="69" t="s">
        <v>30</v>
      </c>
      <c r="Y17" s="70" t="s">
        <v>2</v>
      </c>
      <c r="Z17" s="40">
        <f t="shared" si="4"/>
        <v>0.1668959894001937</v>
      </c>
      <c r="AA17" s="38">
        <f t="shared" si="5"/>
        <v>0.14905977679253943</v>
      </c>
      <c r="AB17" s="38">
        <f t="shared" si="6"/>
        <v>0.01783621260765429</v>
      </c>
      <c r="AC17" s="38">
        <f t="shared" si="7"/>
        <v>0</v>
      </c>
      <c r="AD17" s="38">
        <f t="shared" si="8"/>
        <v>0</v>
      </c>
      <c r="AE17" s="38">
        <f t="shared" si="9"/>
        <v>0</v>
      </c>
      <c r="AF17" s="39">
        <f t="shared" si="10"/>
        <v>0</v>
      </c>
      <c r="AH17" s="19"/>
      <c r="AI17" s="69" t="s">
        <v>30</v>
      </c>
      <c r="AJ17" s="70" t="s">
        <v>2</v>
      </c>
      <c r="AK17" s="40">
        <f t="shared" si="11"/>
        <v>0</v>
      </c>
      <c r="AL17" s="38">
        <f t="shared" si="12"/>
        <v>0</v>
      </c>
      <c r="AM17" s="38">
        <f t="shared" si="13"/>
        <v>0</v>
      </c>
      <c r="AN17" s="38">
        <f t="shared" si="14"/>
        <v>0</v>
      </c>
      <c r="AO17" s="38">
        <f t="shared" si="15"/>
        <v>0</v>
      </c>
      <c r="AP17" s="38">
        <f t="shared" si="16"/>
        <v>0</v>
      </c>
      <c r="AQ17" s="39">
        <f t="shared" si="17"/>
        <v>0</v>
      </c>
    </row>
    <row r="18" spans="1:43" ht="30">
      <c r="A18" s="19"/>
      <c r="B18" s="69" t="s">
        <v>31</v>
      </c>
      <c r="C18" s="70" t="s">
        <v>3</v>
      </c>
      <c r="D18" s="86">
        <f t="shared" si="18"/>
        <v>9771.999999999987</v>
      </c>
      <c r="E18" s="87">
        <v>9596.999999999987</v>
      </c>
      <c r="F18" s="87">
        <v>167.99999999999997</v>
      </c>
      <c r="G18" s="87">
        <v>7</v>
      </c>
      <c r="H18" s="87" t="s">
        <v>134</v>
      </c>
      <c r="I18" s="87" t="s">
        <v>134</v>
      </c>
      <c r="J18" s="88" t="s">
        <v>134</v>
      </c>
      <c r="L18" s="19"/>
      <c r="M18" s="69" t="s">
        <v>31</v>
      </c>
      <c r="N18" s="70" t="s">
        <v>3</v>
      </c>
      <c r="O18" s="87">
        <v>0</v>
      </c>
      <c r="P18" s="87" t="s">
        <v>134</v>
      </c>
      <c r="Q18" s="87">
        <v>0</v>
      </c>
      <c r="R18" s="87" t="s">
        <v>134</v>
      </c>
      <c r="S18" s="87" t="s">
        <v>134</v>
      </c>
      <c r="T18" s="100" t="s">
        <v>134</v>
      </c>
      <c r="U18" s="101" t="s">
        <v>134</v>
      </c>
      <c r="W18" s="19"/>
      <c r="X18" s="69" t="s">
        <v>31</v>
      </c>
      <c r="Y18" s="70" t="s">
        <v>3</v>
      </c>
      <c r="Z18" s="40">
        <f t="shared" si="4"/>
        <v>12.449676400142678</v>
      </c>
      <c r="AA18" s="38">
        <f t="shared" si="5"/>
        <v>12.226723742547</v>
      </c>
      <c r="AB18" s="38">
        <f t="shared" si="6"/>
        <v>0.21403455129185145</v>
      </c>
      <c r="AC18" s="38">
        <f t="shared" si="7"/>
        <v>0.008918106303827144</v>
      </c>
      <c r="AD18" s="38">
        <f t="shared" si="8"/>
        <v>0</v>
      </c>
      <c r="AE18" s="38">
        <f t="shared" si="9"/>
        <v>0</v>
      </c>
      <c r="AF18" s="39">
        <f t="shared" si="10"/>
        <v>0</v>
      </c>
      <c r="AH18" s="19"/>
      <c r="AI18" s="69" t="s">
        <v>31</v>
      </c>
      <c r="AJ18" s="70" t="s">
        <v>3</v>
      </c>
      <c r="AK18" s="40">
        <f t="shared" si="11"/>
        <v>0</v>
      </c>
      <c r="AL18" s="38">
        <f t="shared" si="12"/>
        <v>0</v>
      </c>
      <c r="AM18" s="38">
        <f t="shared" si="13"/>
        <v>0</v>
      </c>
      <c r="AN18" s="38">
        <f t="shared" si="14"/>
        <v>0</v>
      </c>
      <c r="AO18" s="38">
        <f t="shared" si="15"/>
        <v>0</v>
      </c>
      <c r="AP18" s="38">
        <f t="shared" si="16"/>
        <v>0</v>
      </c>
      <c r="AQ18" s="39">
        <f t="shared" si="17"/>
        <v>0</v>
      </c>
    </row>
    <row r="19" spans="1:43" ht="26.25" customHeight="1">
      <c r="A19" s="19"/>
      <c r="B19" s="69" t="s">
        <v>32</v>
      </c>
      <c r="C19" s="70" t="s">
        <v>4</v>
      </c>
      <c r="D19" s="86">
        <f t="shared" si="18"/>
        <v>539</v>
      </c>
      <c r="E19" s="87">
        <v>132.00000000000003</v>
      </c>
      <c r="F19" s="87">
        <v>32</v>
      </c>
      <c r="G19" s="87" t="s">
        <v>134</v>
      </c>
      <c r="H19" s="87">
        <v>132</v>
      </c>
      <c r="I19" s="87">
        <v>238.99999999999994</v>
      </c>
      <c r="J19" s="88">
        <v>2</v>
      </c>
      <c r="L19" s="19"/>
      <c r="M19" s="69" t="s">
        <v>32</v>
      </c>
      <c r="N19" s="70" t="s">
        <v>4</v>
      </c>
      <c r="O19" s="87">
        <v>0</v>
      </c>
      <c r="P19" s="87" t="s">
        <v>134</v>
      </c>
      <c r="Q19" s="87">
        <v>0</v>
      </c>
      <c r="R19" s="87" t="s">
        <v>134</v>
      </c>
      <c r="S19" s="87">
        <v>2</v>
      </c>
      <c r="T19" s="100" t="s">
        <v>134</v>
      </c>
      <c r="U19" s="101" t="s">
        <v>134</v>
      </c>
      <c r="W19" s="19"/>
      <c r="X19" s="69" t="s">
        <v>32</v>
      </c>
      <c r="Y19" s="70" t="s">
        <v>4</v>
      </c>
      <c r="Z19" s="40">
        <f t="shared" si="4"/>
        <v>0.6866941853946902</v>
      </c>
      <c r="AA19" s="38">
        <f t="shared" si="5"/>
        <v>0.16817000458645479</v>
      </c>
      <c r="AB19" s="38">
        <f t="shared" si="6"/>
        <v>0.04076848596035266</v>
      </c>
      <c r="AC19" s="38">
        <f t="shared" si="7"/>
        <v>0</v>
      </c>
      <c r="AD19" s="38">
        <f t="shared" si="8"/>
        <v>0.16817000458645473</v>
      </c>
      <c r="AE19" s="38">
        <f t="shared" si="9"/>
        <v>0.30448962951638386</v>
      </c>
      <c r="AF19" s="39">
        <f t="shared" si="10"/>
        <v>0.002548030372522041</v>
      </c>
      <c r="AH19" s="19"/>
      <c r="AI19" s="69" t="s">
        <v>32</v>
      </c>
      <c r="AJ19" s="70" t="s">
        <v>4</v>
      </c>
      <c r="AK19" s="40">
        <f t="shared" si="11"/>
        <v>0</v>
      </c>
      <c r="AL19" s="38">
        <f t="shared" si="12"/>
        <v>0</v>
      </c>
      <c r="AM19" s="38">
        <f t="shared" si="13"/>
        <v>0</v>
      </c>
      <c r="AN19" s="38">
        <f t="shared" si="14"/>
        <v>0</v>
      </c>
      <c r="AO19" s="38">
        <f t="shared" si="15"/>
        <v>0.002548030372522041</v>
      </c>
      <c r="AP19" s="38">
        <f t="shared" si="16"/>
        <v>0</v>
      </c>
      <c r="AQ19" s="39">
        <f t="shared" si="17"/>
        <v>0</v>
      </c>
    </row>
    <row r="20" spans="1:43" ht="24" customHeight="1">
      <c r="A20" s="19"/>
      <c r="B20" s="69" t="s">
        <v>33</v>
      </c>
      <c r="C20" s="70" t="s">
        <v>5</v>
      </c>
      <c r="D20" s="86">
        <f t="shared" si="18"/>
        <v>1370</v>
      </c>
      <c r="E20" s="87">
        <v>329</v>
      </c>
      <c r="F20" s="87">
        <v>267</v>
      </c>
      <c r="G20" s="87">
        <v>15</v>
      </c>
      <c r="H20" s="87">
        <v>26</v>
      </c>
      <c r="I20" s="87">
        <v>159.99999999999997</v>
      </c>
      <c r="J20" s="88">
        <v>533</v>
      </c>
      <c r="L20" s="19"/>
      <c r="M20" s="69" t="s">
        <v>33</v>
      </c>
      <c r="N20" s="70" t="s">
        <v>5</v>
      </c>
      <c r="O20" s="87">
        <v>0</v>
      </c>
      <c r="P20" s="87" t="s">
        <v>134</v>
      </c>
      <c r="Q20" s="87">
        <v>0</v>
      </c>
      <c r="R20" s="87" t="s">
        <v>134</v>
      </c>
      <c r="S20" s="87">
        <v>40</v>
      </c>
      <c r="T20" s="100" t="s">
        <v>134</v>
      </c>
      <c r="U20" s="101" t="s">
        <v>134</v>
      </c>
      <c r="W20" s="19"/>
      <c r="X20" s="69" t="s">
        <v>33</v>
      </c>
      <c r="Y20" s="70" t="s">
        <v>5</v>
      </c>
      <c r="Z20" s="40">
        <f t="shared" si="4"/>
        <v>1.7454008051775982</v>
      </c>
      <c r="AA20" s="38">
        <f t="shared" si="5"/>
        <v>0.4191509962798758</v>
      </c>
      <c r="AB20" s="38">
        <f t="shared" si="6"/>
        <v>0.34016205473169253</v>
      </c>
      <c r="AC20" s="38">
        <f t="shared" si="7"/>
        <v>0.01911022779391531</v>
      </c>
      <c r="AD20" s="38">
        <f t="shared" si="8"/>
        <v>0.033124394842786536</v>
      </c>
      <c r="AE20" s="38">
        <f t="shared" si="9"/>
        <v>0.2038424298017633</v>
      </c>
      <c r="AF20" s="39">
        <f t="shared" si="10"/>
        <v>0.679050094277124</v>
      </c>
      <c r="AH20" s="19"/>
      <c r="AI20" s="69" t="s">
        <v>33</v>
      </c>
      <c r="AJ20" s="70" t="s">
        <v>5</v>
      </c>
      <c r="AK20" s="40">
        <f t="shared" si="11"/>
        <v>0</v>
      </c>
      <c r="AL20" s="38">
        <f t="shared" si="12"/>
        <v>0</v>
      </c>
      <c r="AM20" s="38">
        <f t="shared" si="13"/>
        <v>0</v>
      </c>
      <c r="AN20" s="38">
        <f t="shared" si="14"/>
        <v>0</v>
      </c>
      <c r="AO20" s="38">
        <f t="shared" si="15"/>
        <v>0.05096060745044083</v>
      </c>
      <c r="AP20" s="38">
        <f t="shared" si="16"/>
        <v>0</v>
      </c>
      <c r="AQ20" s="39">
        <f t="shared" si="17"/>
        <v>0</v>
      </c>
    </row>
    <row r="21" spans="1:43" ht="15">
      <c r="A21" s="19"/>
      <c r="B21" s="69" t="s">
        <v>34</v>
      </c>
      <c r="C21" s="70" t="s">
        <v>6</v>
      </c>
      <c r="D21" s="86">
        <f t="shared" si="18"/>
        <v>0</v>
      </c>
      <c r="E21" s="87" t="s">
        <v>134</v>
      </c>
      <c r="F21" s="87" t="s">
        <v>134</v>
      </c>
      <c r="G21" s="87" t="s">
        <v>134</v>
      </c>
      <c r="H21" s="87" t="s">
        <v>134</v>
      </c>
      <c r="I21" s="87" t="s">
        <v>134</v>
      </c>
      <c r="J21" s="88" t="s">
        <v>134</v>
      </c>
      <c r="L21" s="19"/>
      <c r="M21" s="69" t="s">
        <v>34</v>
      </c>
      <c r="N21" s="70" t="s">
        <v>6</v>
      </c>
      <c r="O21" s="87">
        <v>0</v>
      </c>
      <c r="P21" s="87" t="s">
        <v>134</v>
      </c>
      <c r="Q21" s="87">
        <v>0</v>
      </c>
      <c r="R21" s="87" t="s">
        <v>134</v>
      </c>
      <c r="S21" s="87" t="s">
        <v>134</v>
      </c>
      <c r="T21" s="100" t="s">
        <v>134</v>
      </c>
      <c r="U21" s="101" t="s">
        <v>134</v>
      </c>
      <c r="W21" s="19"/>
      <c r="X21" s="69" t="s">
        <v>34</v>
      </c>
      <c r="Y21" s="70" t="s">
        <v>6</v>
      </c>
      <c r="Z21" s="40">
        <f t="shared" si="4"/>
        <v>0</v>
      </c>
      <c r="AA21" s="38">
        <f t="shared" si="5"/>
        <v>0</v>
      </c>
      <c r="AB21" s="38">
        <f t="shared" si="6"/>
        <v>0</v>
      </c>
      <c r="AC21" s="38">
        <f t="shared" si="7"/>
        <v>0</v>
      </c>
      <c r="AD21" s="38">
        <f t="shared" si="8"/>
        <v>0</v>
      </c>
      <c r="AE21" s="38">
        <f t="shared" si="9"/>
        <v>0</v>
      </c>
      <c r="AF21" s="39">
        <f t="shared" si="10"/>
        <v>0</v>
      </c>
      <c r="AH21" s="19"/>
      <c r="AI21" s="69" t="s">
        <v>34</v>
      </c>
      <c r="AJ21" s="70" t="s">
        <v>6</v>
      </c>
      <c r="AK21" s="40">
        <f t="shared" si="11"/>
        <v>0</v>
      </c>
      <c r="AL21" s="38">
        <f t="shared" si="12"/>
        <v>0</v>
      </c>
      <c r="AM21" s="38">
        <f t="shared" si="13"/>
        <v>0</v>
      </c>
      <c r="AN21" s="38">
        <f t="shared" si="14"/>
        <v>0</v>
      </c>
      <c r="AO21" s="38">
        <f t="shared" si="15"/>
        <v>0</v>
      </c>
      <c r="AP21" s="38">
        <f t="shared" si="16"/>
        <v>0</v>
      </c>
      <c r="AQ21" s="39">
        <f t="shared" si="17"/>
        <v>0</v>
      </c>
    </row>
    <row r="22" spans="1:43" ht="43.5" customHeight="1">
      <c r="A22" s="19"/>
      <c r="B22" s="69" t="s">
        <v>35</v>
      </c>
      <c r="C22" s="70" t="s">
        <v>7</v>
      </c>
      <c r="D22" s="86">
        <f t="shared" si="18"/>
        <v>140</v>
      </c>
      <c r="E22" s="87">
        <v>135</v>
      </c>
      <c r="F22" s="87">
        <v>5</v>
      </c>
      <c r="G22" s="87" t="s">
        <v>134</v>
      </c>
      <c r="H22" s="87" t="s">
        <v>134</v>
      </c>
      <c r="I22" s="87" t="s">
        <v>134</v>
      </c>
      <c r="J22" s="88" t="s">
        <v>134</v>
      </c>
      <c r="L22" s="19"/>
      <c r="M22" s="69" t="s">
        <v>35</v>
      </c>
      <c r="N22" s="70" t="s">
        <v>7</v>
      </c>
      <c r="O22" s="87">
        <v>0</v>
      </c>
      <c r="P22" s="87" t="s">
        <v>134</v>
      </c>
      <c r="Q22" s="87">
        <v>0</v>
      </c>
      <c r="R22" s="87" t="s">
        <v>134</v>
      </c>
      <c r="S22" s="87" t="s">
        <v>134</v>
      </c>
      <c r="T22" s="100" t="s">
        <v>134</v>
      </c>
      <c r="U22" s="101" t="s">
        <v>134</v>
      </c>
      <c r="W22" s="19"/>
      <c r="X22" s="69" t="s">
        <v>35</v>
      </c>
      <c r="Y22" s="70" t="s">
        <v>7</v>
      </c>
      <c r="Z22" s="40">
        <f t="shared" si="4"/>
        <v>0.1783621260765429</v>
      </c>
      <c r="AA22" s="38">
        <f t="shared" si="5"/>
        <v>0.1719920501452378</v>
      </c>
      <c r="AB22" s="38">
        <f t="shared" si="6"/>
        <v>0.0063700759313051036</v>
      </c>
      <c r="AC22" s="38">
        <f t="shared" si="7"/>
        <v>0</v>
      </c>
      <c r="AD22" s="38">
        <f t="shared" si="8"/>
        <v>0</v>
      </c>
      <c r="AE22" s="38">
        <f t="shared" si="9"/>
        <v>0</v>
      </c>
      <c r="AF22" s="39">
        <f t="shared" si="10"/>
        <v>0</v>
      </c>
      <c r="AH22" s="19"/>
      <c r="AI22" s="69" t="s">
        <v>35</v>
      </c>
      <c r="AJ22" s="70" t="s">
        <v>7</v>
      </c>
      <c r="AK22" s="40">
        <f t="shared" si="11"/>
        <v>0</v>
      </c>
      <c r="AL22" s="38">
        <f t="shared" si="12"/>
        <v>0</v>
      </c>
      <c r="AM22" s="38">
        <f t="shared" si="13"/>
        <v>0</v>
      </c>
      <c r="AN22" s="38">
        <f t="shared" si="14"/>
        <v>0</v>
      </c>
      <c r="AO22" s="38">
        <f t="shared" si="15"/>
        <v>0</v>
      </c>
      <c r="AP22" s="38">
        <f t="shared" si="16"/>
        <v>0</v>
      </c>
      <c r="AQ22" s="39">
        <f t="shared" si="17"/>
        <v>0</v>
      </c>
    </row>
    <row r="23" spans="1:43" ht="35.25" customHeight="1">
      <c r="A23" s="19"/>
      <c r="B23" s="69" t="s">
        <v>36</v>
      </c>
      <c r="C23" s="70" t="s">
        <v>8</v>
      </c>
      <c r="D23" s="86">
        <f t="shared" si="18"/>
        <v>1339</v>
      </c>
      <c r="E23" s="87">
        <v>1206</v>
      </c>
      <c r="F23" s="87">
        <v>130</v>
      </c>
      <c r="G23" s="87" t="s">
        <v>134</v>
      </c>
      <c r="H23" s="87" t="s">
        <v>134</v>
      </c>
      <c r="I23" s="87">
        <v>3</v>
      </c>
      <c r="J23" s="88" t="s">
        <v>134</v>
      </c>
      <c r="L23" s="19"/>
      <c r="M23" s="69" t="s">
        <v>36</v>
      </c>
      <c r="N23" s="70" t="s">
        <v>8</v>
      </c>
      <c r="O23" s="87">
        <v>0</v>
      </c>
      <c r="P23" s="87" t="s">
        <v>134</v>
      </c>
      <c r="Q23" s="87">
        <v>0</v>
      </c>
      <c r="R23" s="87" t="s">
        <v>134</v>
      </c>
      <c r="S23" s="87" t="s">
        <v>134</v>
      </c>
      <c r="T23" s="100" t="s">
        <v>134</v>
      </c>
      <c r="U23" s="101" t="s">
        <v>134</v>
      </c>
      <c r="W23" s="19"/>
      <c r="X23" s="69" t="s">
        <v>36</v>
      </c>
      <c r="Y23" s="70" t="s">
        <v>8</v>
      </c>
      <c r="Z23" s="40">
        <f t="shared" si="4"/>
        <v>1.7059063344035068</v>
      </c>
      <c r="AA23" s="38">
        <f t="shared" si="5"/>
        <v>1.536462314630791</v>
      </c>
      <c r="AB23" s="38">
        <f t="shared" si="6"/>
        <v>0.1656219742139327</v>
      </c>
      <c r="AC23" s="38">
        <f t="shared" si="7"/>
        <v>0</v>
      </c>
      <c r="AD23" s="38">
        <f t="shared" si="8"/>
        <v>0</v>
      </c>
      <c r="AE23" s="38">
        <f t="shared" si="9"/>
        <v>0.003822045558783062</v>
      </c>
      <c r="AF23" s="39">
        <f t="shared" si="10"/>
        <v>0</v>
      </c>
      <c r="AH23" s="19"/>
      <c r="AI23" s="69" t="s">
        <v>36</v>
      </c>
      <c r="AJ23" s="70" t="s">
        <v>8</v>
      </c>
      <c r="AK23" s="40">
        <f t="shared" si="11"/>
        <v>0</v>
      </c>
      <c r="AL23" s="38">
        <f t="shared" si="12"/>
        <v>0</v>
      </c>
      <c r="AM23" s="38">
        <f t="shared" si="13"/>
        <v>0</v>
      </c>
      <c r="AN23" s="38">
        <f t="shared" si="14"/>
        <v>0</v>
      </c>
      <c r="AO23" s="38">
        <f t="shared" si="15"/>
        <v>0</v>
      </c>
      <c r="AP23" s="38">
        <f t="shared" si="16"/>
        <v>0</v>
      </c>
      <c r="AQ23" s="39">
        <f t="shared" si="17"/>
        <v>0</v>
      </c>
    </row>
    <row r="24" spans="1:43" ht="27" customHeight="1">
      <c r="A24" s="19"/>
      <c r="B24" s="69" t="s">
        <v>37</v>
      </c>
      <c r="C24" s="70" t="s">
        <v>9</v>
      </c>
      <c r="D24" s="86">
        <f t="shared" si="18"/>
        <v>8179.99999999999</v>
      </c>
      <c r="E24" s="87">
        <v>635</v>
      </c>
      <c r="F24" s="87">
        <v>52</v>
      </c>
      <c r="G24" s="87" t="s">
        <v>134</v>
      </c>
      <c r="H24" s="87" t="s">
        <v>134</v>
      </c>
      <c r="I24" s="87" t="s">
        <v>134</v>
      </c>
      <c r="J24" s="88" t="s">
        <v>134</v>
      </c>
      <c r="L24" s="19"/>
      <c r="M24" s="69" t="s">
        <v>37</v>
      </c>
      <c r="N24" s="70" t="s">
        <v>9</v>
      </c>
      <c r="O24" s="87">
        <v>0</v>
      </c>
      <c r="P24" s="87" t="s">
        <v>134</v>
      </c>
      <c r="Q24" s="87">
        <v>0</v>
      </c>
      <c r="R24" s="87" t="s">
        <v>134</v>
      </c>
      <c r="S24" s="87">
        <v>7459.99999999999</v>
      </c>
      <c r="T24" s="100">
        <v>33</v>
      </c>
      <c r="U24" s="101" t="s">
        <v>134</v>
      </c>
      <c r="W24" s="19"/>
      <c r="X24" s="69" t="s">
        <v>37</v>
      </c>
      <c r="Y24" s="70" t="s">
        <v>9</v>
      </c>
      <c r="Z24" s="40">
        <f t="shared" si="4"/>
        <v>10.421444223615136</v>
      </c>
      <c r="AA24" s="38">
        <f t="shared" si="5"/>
        <v>0.8089996432757481</v>
      </c>
      <c r="AB24" s="38">
        <f t="shared" si="6"/>
        <v>0.06624878968557307</v>
      </c>
      <c r="AC24" s="38">
        <f t="shared" si="7"/>
        <v>0</v>
      </c>
      <c r="AD24" s="38">
        <f t="shared" si="8"/>
        <v>0</v>
      </c>
      <c r="AE24" s="38">
        <f t="shared" si="9"/>
        <v>0</v>
      </c>
      <c r="AF24" s="39">
        <f t="shared" si="10"/>
        <v>0</v>
      </c>
      <c r="AH24" s="19"/>
      <c r="AI24" s="69" t="s">
        <v>37</v>
      </c>
      <c r="AJ24" s="70" t="s">
        <v>9</v>
      </c>
      <c r="AK24" s="40">
        <f t="shared" si="11"/>
        <v>0</v>
      </c>
      <c r="AL24" s="38">
        <f t="shared" si="12"/>
        <v>0</v>
      </c>
      <c r="AM24" s="38">
        <f t="shared" si="13"/>
        <v>0</v>
      </c>
      <c r="AN24" s="38">
        <f t="shared" si="14"/>
        <v>0</v>
      </c>
      <c r="AO24" s="38">
        <f t="shared" si="15"/>
        <v>9.504153289507201</v>
      </c>
      <c r="AP24" s="38">
        <f t="shared" si="16"/>
        <v>0.04204250114661368</v>
      </c>
      <c r="AQ24" s="39">
        <f t="shared" si="17"/>
        <v>0</v>
      </c>
    </row>
    <row r="25" spans="1:43" ht="30">
      <c r="A25" s="19"/>
      <c r="B25" s="69" t="s">
        <v>38</v>
      </c>
      <c r="C25" s="70" t="s">
        <v>10</v>
      </c>
      <c r="D25" s="86">
        <f t="shared" si="18"/>
        <v>1428.0000000000002</v>
      </c>
      <c r="E25" s="87">
        <v>411.00000000000006</v>
      </c>
      <c r="F25" s="87">
        <v>89</v>
      </c>
      <c r="G25" s="87" t="s">
        <v>134</v>
      </c>
      <c r="H25" s="87" t="s">
        <v>134</v>
      </c>
      <c r="I25" s="87" t="s">
        <v>134</v>
      </c>
      <c r="J25" s="88" t="s">
        <v>134</v>
      </c>
      <c r="L25" s="19"/>
      <c r="M25" s="69" t="s">
        <v>38</v>
      </c>
      <c r="N25" s="70" t="s">
        <v>10</v>
      </c>
      <c r="O25" s="87">
        <v>0</v>
      </c>
      <c r="P25" s="87" t="s">
        <v>134</v>
      </c>
      <c r="Q25" s="87">
        <v>0</v>
      </c>
      <c r="R25" s="87" t="s">
        <v>134</v>
      </c>
      <c r="S25" s="87">
        <v>920.0000000000002</v>
      </c>
      <c r="T25" s="100">
        <v>8</v>
      </c>
      <c r="U25" s="101" t="s">
        <v>134</v>
      </c>
      <c r="W25" s="19"/>
      <c r="X25" s="69" t="s">
        <v>38</v>
      </c>
      <c r="Y25" s="70" t="s">
        <v>10</v>
      </c>
      <c r="Z25" s="40">
        <f t="shared" si="4"/>
        <v>1.8192936859807378</v>
      </c>
      <c r="AA25" s="38">
        <f t="shared" si="5"/>
        <v>0.5236202415532796</v>
      </c>
      <c r="AB25" s="38">
        <f t="shared" si="6"/>
        <v>0.11338735157723084</v>
      </c>
      <c r="AC25" s="38">
        <f t="shared" si="7"/>
        <v>0</v>
      </c>
      <c r="AD25" s="38">
        <f t="shared" si="8"/>
        <v>0</v>
      </c>
      <c r="AE25" s="38">
        <f t="shared" si="9"/>
        <v>0</v>
      </c>
      <c r="AF25" s="39">
        <f t="shared" si="10"/>
        <v>0</v>
      </c>
      <c r="AH25" s="19"/>
      <c r="AI25" s="69" t="s">
        <v>38</v>
      </c>
      <c r="AJ25" s="70" t="s">
        <v>10</v>
      </c>
      <c r="AK25" s="40">
        <f t="shared" si="11"/>
        <v>0</v>
      </c>
      <c r="AL25" s="38">
        <f t="shared" si="12"/>
        <v>0</v>
      </c>
      <c r="AM25" s="38">
        <f t="shared" si="13"/>
        <v>0</v>
      </c>
      <c r="AN25" s="38">
        <f t="shared" si="14"/>
        <v>0</v>
      </c>
      <c r="AO25" s="38">
        <f t="shared" si="15"/>
        <v>1.1720939713601393</v>
      </c>
      <c r="AP25" s="38">
        <f t="shared" si="16"/>
        <v>0.010192121490088165</v>
      </c>
      <c r="AQ25" s="39">
        <f t="shared" si="17"/>
        <v>0</v>
      </c>
    </row>
    <row r="26" spans="1:43" ht="33.75" customHeight="1">
      <c r="A26" s="19"/>
      <c r="B26" s="69" t="s">
        <v>39</v>
      </c>
      <c r="C26" s="70" t="s">
        <v>11</v>
      </c>
      <c r="D26" s="86">
        <f t="shared" si="18"/>
        <v>338.99999999999994</v>
      </c>
      <c r="E26" s="87">
        <v>327.99999999999994</v>
      </c>
      <c r="F26" s="87" t="s">
        <v>134</v>
      </c>
      <c r="G26" s="87" t="s">
        <v>134</v>
      </c>
      <c r="H26" s="87" t="s">
        <v>134</v>
      </c>
      <c r="I26" s="87" t="s">
        <v>134</v>
      </c>
      <c r="J26" s="88" t="s">
        <v>134</v>
      </c>
      <c r="L26" s="19"/>
      <c r="M26" s="69" t="s">
        <v>39</v>
      </c>
      <c r="N26" s="70" t="s">
        <v>11</v>
      </c>
      <c r="O26" s="87">
        <v>0</v>
      </c>
      <c r="P26" s="87" t="s">
        <v>134</v>
      </c>
      <c r="Q26" s="87">
        <v>0</v>
      </c>
      <c r="R26" s="87" t="s">
        <v>134</v>
      </c>
      <c r="S26" s="87" t="s">
        <v>134</v>
      </c>
      <c r="T26" s="100">
        <v>11</v>
      </c>
      <c r="U26" s="101" t="s">
        <v>134</v>
      </c>
      <c r="W26" s="19"/>
      <c r="X26" s="69" t="s">
        <v>39</v>
      </c>
      <c r="Y26" s="70" t="s">
        <v>11</v>
      </c>
      <c r="Z26" s="40">
        <f t="shared" si="4"/>
        <v>0.4318911481424859</v>
      </c>
      <c r="AA26" s="38">
        <f t="shared" si="5"/>
        <v>0.4178769810936147</v>
      </c>
      <c r="AB26" s="38">
        <f t="shared" si="6"/>
        <v>0</v>
      </c>
      <c r="AC26" s="38">
        <f t="shared" si="7"/>
        <v>0</v>
      </c>
      <c r="AD26" s="38">
        <f t="shared" si="8"/>
        <v>0</v>
      </c>
      <c r="AE26" s="38">
        <f t="shared" si="9"/>
        <v>0</v>
      </c>
      <c r="AF26" s="39">
        <f t="shared" si="10"/>
        <v>0</v>
      </c>
      <c r="AH26" s="19"/>
      <c r="AI26" s="69" t="s">
        <v>39</v>
      </c>
      <c r="AJ26" s="70" t="s">
        <v>11</v>
      </c>
      <c r="AK26" s="40">
        <f t="shared" si="11"/>
        <v>0</v>
      </c>
      <c r="AL26" s="38">
        <f t="shared" si="12"/>
        <v>0</v>
      </c>
      <c r="AM26" s="38">
        <f t="shared" si="13"/>
        <v>0</v>
      </c>
      <c r="AN26" s="38">
        <f t="shared" si="14"/>
        <v>0</v>
      </c>
      <c r="AO26" s="38">
        <f t="shared" si="15"/>
        <v>0</v>
      </c>
      <c r="AP26" s="38">
        <f t="shared" si="16"/>
        <v>0.014014167048871227</v>
      </c>
      <c r="AQ26" s="39">
        <f t="shared" si="17"/>
        <v>0</v>
      </c>
    </row>
    <row r="27" spans="1:43" ht="24.75" customHeight="1">
      <c r="A27" s="19"/>
      <c r="B27" s="71" t="s">
        <v>40</v>
      </c>
      <c r="C27" s="72" t="s">
        <v>12</v>
      </c>
      <c r="D27" s="92">
        <f t="shared" si="18"/>
        <v>3551.000000000002</v>
      </c>
      <c r="E27" s="102">
        <v>2862.0000000000014</v>
      </c>
      <c r="F27" s="102">
        <v>30.999999999999996</v>
      </c>
      <c r="G27" s="102" t="s">
        <v>134</v>
      </c>
      <c r="H27" s="102" t="s">
        <v>134</v>
      </c>
      <c r="I27" s="102" t="s">
        <v>134</v>
      </c>
      <c r="J27" s="103" t="s">
        <v>134</v>
      </c>
      <c r="L27" s="19"/>
      <c r="M27" s="71" t="s">
        <v>40</v>
      </c>
      <c r="N27" s="72" t="s">
        <v>12</v>
      </c>
      <c r="O27" s="92">
        <v>0</v>
      </c>
      <c r="P27" s="102" t="s">
        <v>134</v>
      </c>
      <c r="Q27" s="102">
        <v>0</v>
      </c>
      <c r="R27" s="102" t="s">
        <v>134</v>
      </c>
      <c r="S27" s="102">
        <v>15</v>
      </c>
      <c r="T27" s="102">
        <v>184</v>
      </c>
      <c r="U27" s="103">
        <v>459.0000000000003</v>
      </c>
      <c r="W27" s="19"/>
      <c r="X27" s="71" t="s">
        <v>40</v>
      </c>
      <c r="Y27" s="72" t="s">
        <v>12</v>
      </c>
      <c r="Z27" s="41">
        <f t="shared" si="4"/>
        <v>4.524027926412886</v>
      </c>
      <c r="AA27" s="42">
        <f t="shared" si="5"/>
        <v>3.646231463079043</v>
      </c>
      <c r="AB27" s="42">
        <f t="shared" si="6"/>
        <v>0.039494470774091635</v>
      </c>
      <c r="AC27" s="42">
        <f t="shared" si="7"/>
        <v>0</v>
      </c>
      <c r="AD27" s="42">
        <f t="shared" si="8"/>
        <v>0</v>
      </c>
      <c r="AE27" s="42">
        <f t="shared" si="9"/>
        <v>0</v>
      </c>
      <c r="AF27" s="43">
        <f t="shared" si="10"/>
        <v>0</v>
      </c>
      <c r="AH27" s="19"/>
      <c r="AI27" s="71" t="s">
        <v>40</v>
      </c>
      <c r="AJ27" s="72" t="s">
        <v>12</v>
      </c>
      <c r="AK27" s="41">
        <f t="shared" si="11"/>
        <v>0</v>
      </c>
      <c r="AL27" s="42">
        <f t="shared" si="12"/>
        <v>0</v>
      </c>
      <c r="AM27" s="42">
        <f t="shared" si="13"/>
        <v>0</v>
      </c>
      <c r="AN27" s="42">
        <f t="shared" si="14"/>
        <v>0</v>
      </c>
      <c r="AO27" s="42">
        <f t="shared" si="15"/>
        <v>0.01911022779391531</v>
      </c>
      <c r="AP27" s="42">
        <f t="shared" si="16"/>
        <v>0.23441879427202778</v>
      </c>
      <c r="AQ27" s="43">
        <f t="shared" si="17"/>
        <v>0.5847729704938088</v>
      </c>
    </row>
    <row r="28" ht="6.75" customHeight="1"/>
    <row r="29" spans="3:36" ht="12" customHeight="1">
      <c r="C29" s="73" t="s">
        <v>105</v>
      </c>
      <c r="N29" s="73" t="s">
        <v>105</v>
      </c>
      <c r="Y29" s="73" t="s">
        <v>105</v>
      </c>
      <c r="AJ29" s="73" t="s">
        <v>105</v>
      </c>
    </row>
    <row r="30" spans="3:36" ht="12" customHeight="1">
      <c r="C30" s="77" t="s">
        <v>43</v>
      </c>
      <c r="N30" s="74" t="s">
        <v>43</v>
      </c>
      <c r="Y30" s="77" t="s">
        <v>43</v>
      </c>
      <c r="AJ30" s="74" t="s">
        <v>43</v>
      </c>
    </row>
    <row r="31" spans="14:36" ht="12" customHeight="1">
      <c r="N31" s="44" t="s">
        <v>76</v>
      </c>
      <c r="AJ31" s="44" t="s">
        <v>76</v>
      </c>
    </row>
    <row r="32" ht="12" customHeight="1">
      <c r="AJ32" s="44" t="s">
        <v>128</v>
      </c>
    </row>
  </sheetData>
  <sheetProtection/>
  <mergeCells count="12">
    <mergeCell ref="B5:C7"/>
    <mergeCell ref="D5:J5"/>
    <mergeCell ref="M5:N7"/>
    <mergeCell ref="O5:U5"/>
    <mergeCell ref="D7:J7"/>
    <mergeCell ref="O7:U7"/>
    <mergeCell ref="X5:Y7"/>
    <mergeCell ref="Z5:AF5"/>
    <mergeCell ref="AI5:AJ7"/>
    <mergeCell ref="AK5:AQ5"/>
    <mergeCell ref="Z7:AF7"/>
    <mergeCell ref="AK7:AQ7"/>
  </mergeCells>
  <printOptions/>
  <pageMargins left="0.31496062992125984" right="0.31496062992125984" top="0.7480314960629921" bottom="0.35433070866141736" header="0.31496062992125984" footer="0.31496062992125984"/>
  <pageSetup firstPageNumber="12" useFirstPageNumber="1" horizontalDpi="600" verticalDpi="600" orientation="portrait" paperSize="9" r:id="rId1"/>
  <headerFooter>
    <oddFooter>&amp;CIV-2-&amp;P</oddFooter>
  </headerFooter>
  <colBreaks count="1" manualBreakCount="1">
    <brk id="3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H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19" customWidth="1"/>
    <col min="2" max="2" width="5.28125" style="19" customWidth="1"/>
    <col min="3" max="3" width="30.28125" style="19" customWidth="1"/>
    <col min="4" max="4" width="11.00390625" style="19" customWidth="1"/>
    <col min="5" max="7" width="11.7109375" style="19" customWidth="1"/>
    <col min="8" max="8" width="2.140625" style="19" customWidth="1"/>
    <col min="9" max="9" width="3.00390625" style="20" customWidth="1"/>
    <col min="10" max="16384" width="9.140625" style="20" customWidth="1"/>
  </cols>
  <sheetData>
    <row r="2" spans="2:8" ht="15">
      <c r="B2" s="53" t="s">
        <v>147</v>
      </c>
      <c r="C2" s="53"/>
      <c r="D2" s="53"/>
      <c r="E2" s="53"/>
      <c r="F2" s="53"/>
      <c r="G2" s="53"/>
      <c r="H2" s="50"/>
    </row>
    <row r="3" spans="2:8" ht="15">
      <c r="B3" s="53" t="s">
        <v>172</v>
      </c>
      <c r="C3" s="53"/>
      <c r="D3" s="53"/>
      <c r="E3" s="53"/>
      <c r="F3" s="53"/>
      <c r="G3" s="53"/>
      <c r="H3" s="50"/>
    </row>
    <row r="4" spans="2:8" ht="15">
      <c r="B4" s="53"/>
      <c r="C4" s="53"/>
      <c r="D4" s="53"/>
      <c r="E4" s="53"/>
      <c r="F4" s="53"/>
      <c r="G4" s="54" t="s">
        <v>107</v>
      </c>
      <c r="H4" s="50"/>
    </row>
    <row r="5" spans="2:7" ht="15">
      <c r="B5" s="108" t="s">
        <v>13</v>
      </c>
      <c r="C5" s="109"/>
      <c r="D5" s="112" t="s">
        <v>81</v>
      </c>
      <c r="E5" s="113"/>
      <c r="F5" s="113"/>
      <c r="G5" s="114"/>
    </row>
    <row r="6" spans="2:7" ht="15">
      <c r="B6" s="110"/>
      <c r="C6" s="111"/>
      <c r="D6" s="32" t="s">
        <v>46</v>
      </c>
      <c r="E6" s="33" t="s">
        <v>78</v>
      </c>
      <c r="F6" s="34" t="s">
        <v>79</v>
      </c>
      <c r="G6" s="35" t="s">
        <v>80</v>
      </c>
    </row>
    <row r="7" spans="2:7" ht="15">
      <c r="B7" s="48"/>
      <c r="C7" s="37"/>
      <c r="D7" s="1"/>
      <c r="E7" s="1"/>
      <c r="F7" s="3"/>
      <c r="G7" s="4"/>
    </row>
    <row r="8" spans="2:7" ht="15">
      <c r="B8" s="69" t="s">
        <v>15</v>
      </c>
      <c r="C8" s="70"/>
      <c r="D8" s="83">
        <f>SUM(D10:D26)</f>
        <v>78492.00000000009</v>
      </c>
      <c r="E8" s="83">
        <f>SUM(E10:E26)</f>
        <v>68390.00000000007</v>
      </c>
      <c r="F8" s="83">
        <f>SUM(F10:F26)</f>
        <v>132</v>
      </c>
      <c r="G8" s="84">
        <f>SUM(G10:G26)</f>
        <v>9969.999999999998</v>
      </c>
    </row>
    <row r="9" spans="2:7" ht="15">
      <c r="B9" s="69"/>
      <c r="C9" s="70"/>
      <c r="D9" s="83"/>
      <c r="E9" s="83"/>
      <c r="F9" s="83"/>
      <c r="G9" s="84"/>
    </row>
    <row r="10" spans="2:7" ht="20.25" customHeight="1">
      <c r="B10" s="69" t="s">
        <v>24</v>
      </c>
      <c r="C10" s="70" t="s">
        <v>19</v>
      </c>
      <c r="D10" s="96">
        <f>SUM(E10:G10)</f>
        <v>248.99999999999997</v>
      </c>
      <c r="E10" s="96">
        <v>195.99999999999997</v>
      </c>
      <c r="F10" s="96" t="s">
        <v>134</v>
      </c>
      <c r="G10" s="97">
        <v>53</v>
      </c>
    </row>
    <row r="11" spans="2:7" ht="22.5" customHeight="1">
      <c r="B11" s="69" t="s">
        <v>25</v>
      </c>
      <c r="C11" s="70" t="s">
        <v>20</v>
      </c>
      <c r="D11" s="96">
        <f aca="true" t="shared" si="0" ref="D11:D26">SUM(E11:G11)</f>
        <v>17702.000000000036</v>
      </c>
      <c r="E11" s="96">
        <v>10648.000000000038</v>
      </c>
      <c r="F11" s="96" t="s">
        <v>134</v>
      </c>
      <c r="G11" s="97">
        <v>7053.999999999999</v>
      </c>
    </row>
    <row r="12" spans="2:7" ht="37.5" customHeight="1">
      <c r="B12" s="69" t="s">
        <v>26</v>
      </c>
      <c r="C12" s="70" t="s">
        <v>21</v>
      </c>
      <c r="D12" s="96">
        <f t="shared" si="0"/>
        <v>1054.0000000000007</v>
      </c>
      <c r="E12" s="96">
        <v>893.0000000000007</v>
      </c>
      <c r="F12" s="96" t="s">
        <v>134</v>
      </c>
      <c r="G12" s="97">
        <v>161</v>
      </c>
    </row>
    <row r="13" spans="2:7" ht="57" customHeight="1">
      <c r="B13" s="69" t="s">
        <v>27</v>
      </c>
      <c r="C13" s="70" t="s">
        <v>0</v>
      </c>
      <c r="D13" s="96">
        <f t="shared" si="0"/>
        <v>183</v>
      </c>
      <c r="E13" s="96">
        <v>145</v>
      </c>
      <c r="F13" s="96" t="s">
        <v>134</v>
      </c>
      <c r="G13" s="97">
        <v>38</v>
      </c>
    </row>
    <row r="14" spans="2:7" ht="22.5" customHeight="1">
      <c r="B14" s="69" t="s">
        <v>28</v>
      </c>
      <c r="C14" s="70" t="s">
        <v>44</v>
      </c>
      <c r="D14" s="96">
        <f t="shared" si="0"/>
        <v>33</v>
      </c>
      <c r="E14" s="96">
        <v>23.000000000000004</v>
      </c>
      <c r="F14" s="96" t="s">
        <v>134</v>
      </c>
      <c r="G14" s="97">
        <v>10</v>
      </c>
    </row>
    <row r="15" spans="2:7" ht="50.25" customHeight="1">
      <c r="B15" s="69" t="s">
        <v>29</v>
      </c>
      <c r="C15" s="70" t="s">
        <v>1</v>
      </c>
      <c r="D15" s="96">
        <f t="shared" si="0"/>
        <v>32482.000000000022</v>
      </c>
      <c r="E15" s="96">
        <v>32202.000000000022</v>
      </c>
      <c r="F15" s="96" t="s">
        <v>134</v>
      </c>
      <c r="G15" s="97">
        <v>279.99999999999994</v>
      </c>
    </row>
    <row r="16" spans="2:7" ht="24.75" customHeight="1">
      <c r="B16" s="69" t="s">
        <v>30</v>
      </c>
      <c r="C16" s="70" t="s">
        <v>2</v>
      </c>
      <c r="D16" s="96">
        <f t="shared" si="0"/>
        <v>131</v>
      </c>
      <c r="E16" s="96">
        <v>102</v>
      </c>
      <c r="F16" s="96" t="s">
        <v>134</v>
      </c>
      <c r="G16" s="97">
        <v>29.000000000000004</v>
      </c>
    </row>
    <row r="17" spans="2:7" ht="36" customHeight="1">
      <c r="B17" s="69" t="s">
        <v>31</v>
      </c>
      <c r="C17" s="70" t="s">
        <v>3</v>
      </c>
      <c r="D17" s="96">
        <f t="shared" si="0"/>
        <v>9772.00000000003</v>
      </c>
      <c r="E17" s="96">
        <v>9697.00000000003</v>
      </c>
      <c r="F17" s="96">
        <v>15</v>
      </c>
      <c r="G17" s="97">
        <v>60</v>
      </c>
    </row>
    <row r="18" spans="2:7" ht="24.75" customHeight="1">
      <c r="B18" s="69" t="s">
        <v>32</v>
      </c>
      <c r="C18" s="70" t="s">
        <v>4</v>
      </c>
      <c r="D18" s="96">
        <f t="shared" si="0"/>
        <v>539</v>
      </c>
      <c r="E18" s="96">
        <v>111.00000000000001</v>
      </c>
      <c r="F18" s="96" t="s">
        <v>134</v>
      </c>
      <c r="G18" s="97">
        <v>428</v>
      </c>
    </row>
    <row r="19" spans="2:7" ht="22.5" customHeight="1">
      <c r="B19" s="69" t="s">
        <v>33</v>
      </c>
      <c r="C19" s="70" t="s">
        <v>5</v>
      </c>
      <c r="D19" s="96">
        <f t="shared" si="0"/>
        <v>1369.9999999999995</v>
      </c>
      <c r="E19" s="96">
        <v>204.9999999999999</v>
      </c>
      <c r="F19" s="96" t="s">
        <v>134</v>
      </c>
      <c r="G19" s="97">
        <v>1164.9999999999998</v>
      </c>
    </row>
    <row r="20" spans="2:7" ht="27.75" customHeight="1">
      <c r="B20" s="69" t="s">
        <v>34</v>
      </c>
      <c r="C20" s="70" t="s">
        <v>6</v>
      </c>
      <c r="D20" s="96">
        <f t="shared" si="0"/>
        <v>0</v>
      </c>
      <c r="E20" s="96" t="s">
        <v>134</v>
      </c>
      <c r="F20" s="96" t="s">
        <v>134</v>
      </c>
      <c r="G20" s="97" t="s">
        <v>134</v>
      </c>
    </row>
    <row r="21" spans="2:7" ht="39" customHeight="1">
      <c r="B21" s="69" t="s">
        <v>35</v>
      </c>
      <c r="C21" s="70" t="s">
        <v>7</v>
      </c>
      <c r="D21" s="96">
        <f t="shared" si="0"/>
        <v>140</v>
      </c>
      <c r="E21" s="96">
        <v>126.00000000000001</v>
      </c>
      <c r="F21" s="96" t="s">
        <v>134</v>
      </c>
      <c r="G21" s="97">
        <v>14</v>
      </c>
    </row>
    <row r="22" spans="2:7" ht="37.5" customHeight="1">
      <c r="B22" s="69" t="s">
        <v>36</v>
      </c>
      <c r="C22" s="70" t="s">
        <v>8</v>
      </c>
      <c r="D22" s="96">
        <f t="shared" si="0"/>
        <v>1339</v>
      </c>
      <c r="E22" s="96">
        <v>1183</v>
      </c>
      <c r="F22" s="96" t="s">
        <v>134</v>
      </c>
      <c r="G22" s="97">
        <v>156</v>
      </c>
    </row>
    <row r="23" spans="2:7" ht="24" customHeight="1">
      <c r="B23" s="69" t="s">
        <v>37</v>
      </c>
      <c r="C23" s="70" t="s">
        <v>9</v>
      </c>
      <c r="D23" s="96">
        <f t="shared" si="0"/>
        <v>8179.999999999995</v>
      </c>
      <c r="E23" s="96">
        <v>7770.999999999995</v>
      </c>
      <c r="F23" s="96">
        <v>117</v>
      </c>
      <c r="G23" s="97">
        <v>292.00000000000006</v>
      </c>
    </row>
    <row r="24" spans="2:7" ht="33.75" customHeight="1">
      <c r="B24" s="69" t="s">
        <v>38</v>
      </c>
      <c r="C24" s="70" t="s">
        <v>10</v>
      </c>
      <c r="D24" s="96">
        <f t="shared" si="0"/>
        <v>1427.9999999999993</v>
      </c>
      <c r="E24" s="96">
        <v>1409.9999999999993</v>
      </c>
      <c r="F24" s="96" t="s">
        <v>134</v>
      </c>
      <c r="G24" s="97">
        <v>18</v>
      </c>
    </row>
    <row r="25" spans="2:7" ht="20.25" customHeight="1">
      <c r="B25" s="69" t="s">
        <v>39</v>
      </c>
      <c r="C25" s="70" t="s">
        <v>11</v>
      </c>
      <c r="D25" s="96">
        <f t="shared" si="0"/>
        <v>338.99999999999994</v>
      </c>
      <c r="E25" s="96">
        <v>327.99999999999994</v>
      </c>
      <c r="F25" s="96" t="s">
        <v>134</v>
      </c>
      <c r="G25" s="97">
        <v>11</v>
      </c>
    </row>
    <row r="26" spans="2:7" ht="26.25" customHeight="1">
      <c r="B26" s="71" t="s">
        <v>40</v>
      </c>
      <c r="C26" s="72" t="s">
        <v>12</v>
      </c>
      <c r="D26" s="104">
        <f t="shared" si="0"/>
        <v>3550.9999999999973</v>
      </c>
      <c r="E26" s="98">
        <v>3349.9999999999973</v>
      </c>
      <c r="F26" s="98" t="s">
        <v>134</v>
      </c>
      <c r="G26" s="99">
        <v>201</v>
      </c>
    </row>
    <row r="27" spans="2:7" ht="15">
      <c r="B27" s="73" t="s">
        <v>105</v>
      </c>
      <c r="C27" s="76"/>
      <c r="D27" s="49"/>
      <c r="E27" s="49"/>
      <c r="F27" s="49"/>
      <c r="G27" s="49"/>
    </row>
    <row r="28" ht="15">
      <c r="B28" s="95" t="s">
        <v>139</v>
      </c>
    </row>
    <row r="30" ht="15">
      <c r="B30" s="19" t="s">
        <v>42</v>
      </c>
    </row>
    <row r="31" ht="16.5">
      <c r="C31" s="78"/>
    </row>
  </sheetData>
  <sheetProtection/>
  <mergeCells count="2">
    <mergeCell ref="B5:C6"/>
    <mergeCell ref="D5:G5"/>
  </mergeCells>
  <printOptions/>
  <pageMargins left="0.7" right="0.7" top="0.75" bottom="0.75" header="0.3" footer="0.3"/>
  <pageSetup horizontalDpi="300" verticalDpi="300" orientation="portrait" paperSize="9" r:id="rId1"/>
  <headerFooter>
    <oddFooter>&amp;CIV-2-14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R31"/>
  <sheetViews>
    <sheetView showGridLines="0" workbookViewId="0" topLeftCell="K1">
      <selection activeCell="K1" sqref="K1"/>
    </sheetView>
  </sheetViews>
  <sheetFormatPr defaultColWidth="9.140625" defaultRowHeight="12.75"/>
  <cols>
    <col min="1" max="1" width="2.421875" style="19" customWidth="1"/>
    <col min="2" max="2" width="5.28125" style="19" customWidth="1"/>
    <col min="3" max="3" width="28.8515625" style="19" customWidth="1"/>
    <col min="4" max="7" width="11.7109375" style="19" customWidth="1"/>
    <col min="8" max="8" width="2.140625" style="19" customWidth="1"/>
    <col min="9" max="9" width="3.00390625" style="20" customWidth="1"/>
    <col min="10" max="10" width="9.140625" style="20" customWidth="1"/>
    <col min="11" max="11" width="0.9921875" style="19" customWidth="1"/>
    <col min="12" max="12" width="5.28125" style="19" customWidth="1"/>
    <col min="13" max="13" width="28.8515625" style="19" customWidth="1"/>
    <col min="14" max="17" width="11.7109375" style="19" customWidth="1"/>
    <col min="18" max="18" width="2.140625" style="19" customWidth="1"/>
    <col min="19" max="19" width="5.140625" style="20" customWidth="1"/>
    <col min="20" max="16384" width="9.140625" style="20" customWidth="1"/>
  </cols>
  <sheetData>
    <row r="2" spans="2:18" ht="15">
      <c r="B2" s="53" t="s">
        <v>114</v>
      </c>
      <c r="C2" s="53"/>
      <c r="D2" s="53"/>
      <c r="E2" s="53"/>
      <c r="F2" s="53"/>
      <c r="G2" s="53"/>
      <c r="H2" s="50"/>
      <c r="L2" s="53" t="s">
        <v>137</v>
      </c>
      <c r="M2" s="53"/>
      <c r="N2" s="53"/>
      <c r="O2" s="53"/>
      <c r="P2" s="53"/>
      <c r="Q2" s="53"/>
      <c r="R2" s="50"/>
    </row>
    <row r="3" spans="2:18" ht="15">
      <c r="B3" s="53" t="s">
        <v>157</v>
      </c>
      <c r="C3" s="53"/>
      <c r="D3" s="53"/>
      <c r="E3" s="53"/>
      <c r="F3" s="53"/>
      <c r="G3" s="53"/>
      <c r="H3" s="50"/>
      <c r="L3" s="53" t="s">
        <v>158</v>
      </c>
      <c r="M3" s="53"/>
      <c r="N3" s="53"/>
      <c r="O3" s="53"/>
      <c r="P3" s="53"/>
      <c r="Q3" s="53"/>
      <c r="R3" s="50"/>
    </row>
    <row r="4" spans="2:18" ht="15">
      <c r="B4" s="53"/>
      <c r="C4" s="53"/>
      <c r="D4" s="53"/>
      <c r="E4" s="53"/>
      <c r="F4" s="53"/>
      <c r="G4" s="54" t="s">
        <v>107</v>
      </c>
      <c r="H4" s="50"/>
      <c r="L4" s="53"/>
      <c r="M4" s="53"/>
      <c r="N4" s="53"/>
      <c r="O4" s="53"/>
      <c r="P4" s="53"/>
      <c r="Q4" s="54" t="s">
        <v>16</v>
      </c>
      <c r="R4" s="50"/>
    </row>
    <row r="5" spans="2:17" ht="15" customHeight="1">
      <c r="B5" s="108" t="s">
        <v>13</v>
      </c>
      <c r="C5" s="109"/>
      <c r="D5" s="112" t="s">
        <v>81</v>
      </c>
      <c r="E5" s="113"/>
      <c r="F5" s="113"/>
      <c r="G5" s="114"/>
      <c r="L5" s="108" t="s">
        <v>13</v>
      </c>
      <c r="M5" s="109"/>
      <c r="N5" s="112" t="s">
        <v>81</v>
      </c>
      <c r="O5" s="113"/>
      <c r="P5" s="113"/>
      <c r="Q5" s="114"/>
    </row>
    <row r="6" spans="2:17" ht="15">
      <c r="B6" s="110"/>
      <c r="C6" s="111"/>
      <c r="D6" s="32" t="s">
        <v>46</v>
      </c>
      <c r="E6" s="33" t="s">
        <v>78</v>
      </c>
      <c r="F6" s="34" t="s">
        <v>79</v>
      </c>
      <c r="G6" s="35" t="s">
        <v>80</v>
      </c>
      <c r="L6" s="110"/>
      <c r="M6" s="111"/>
      <c r="N6" s="32" t="s">
        <v>46</v>
      </c>
      <c r="O6" s="33" t="s">
        <v>78</v>
      </c>
      <c r="P6" s="34" t="s">
        <v>79</v>
      </c>
      <c r="Q6" s="35" t="s">
        <v>80</v>
      </c>
    </row>
    <row r="7" spans="2:17" ht="15">
      <c r="B7" s="48"/>
      <c r="C7" s="37"/>
      <c r="D7" s="1"/>
      <c r="E7" s="1"/>
      <c r="F7" s="3"/>
      <c r="G7" s="4"/>
      <c r="L7" s="48"/>
      <c r="M7" s="37"/>
      <c r="N7" s="1"/>
      <c r="O7" s="1"/>
      <c r="P7" s="3"/>
      <c r="Q7" s="4"/>
    </row>
    <row r="8" spans="2:17" ht="15">
      <c r="B8" s="69" t="s">
        <v>15</v>
      </c>
      <c r="C8" s="70"/>
      <c r="D8" s="83">
        <f>SUM(D10:D26)</f>
        <v>78492.00000000009</v>
      </c>
      <c r="E8" s="83">
        <f>SUM(E10:E26)</f>
        <v>68390.00000000007</v>
      </c>
      <c r="F8" s="83">
        <f>SUM(F10:F26)</f>
        <v>132</v>
      </c>
      <c r="G8" s="84">
        <f>SUM(G10:G26)</f>
        <v>9969.999999999998</v>
      </c>
      <c r="L8" s="69" t="s">
        <v>15</v>
      </c>
      <c r="M8" s="76"/>
      <c r="N8" s="12">
        <f>D8/$D$8*100</f>
        <v>100</v>
      </c>
      <c r="O8" s="13">
        <f>E8/$D$8*100</f>
        <v>87.12989858839117</v>
      </c>
      <c r="P8" s="13">
        <f>F8/$D$8*100</f>
        <v>0.16817000458645448</v>
      </c>
      <c r="Q8" s="14">
        <f>G8/$D$8*100</f>
        <v>12.701931407022354</v>
      </c>
    </row>
    <row r="9" spans="2:17" ht="15">
      <c r="B9" s="69"/>
      <c r="C9" s="70"/>
      <c r="D9" s="83"/>
      <c r="E9" s="83"/>
      <c r="F9" s="83"/>
      <c r="G9" s="84"/>
      <c r="L9" s="69"/>
      <c r="M9" s="70"/>
      <c r="N9" s="12"/>
      <c r="O9" s="13"/>
      <c r="P9" s="13"/>
      <c r="Q9" s="6"/>
    </row>
    <row r="10" spans="2:17" ht="27.75" customHeight="1">
      <c r="B10" s="69" t="s">
        <v>24</v>
      </c>
      <c r="C10" s="70" t="s">
        <v>19</v>
      </c>
      <c r="D10" s="96">
        <f>SUM(E10:G10)</f>
        <v>248.99999999999997</v>
      </c>
      <c r="E10" s="96">
        <v>195.99999999999997</v>
      </c>
      <c r="F10" s="96" t="s">
        <v>134</v>
      </c>
      <c r="G10" s="97">
        <v>53</v>
      </c>
      <c r="L10" s="69" t="s">
        <v>24</v>
      </c>
      <c r="M10" s="70" t="s">
        <v>19</v>
      </c>
      <c r="N10" s="12">
        <f aca="true" t="shared" si="0" ref="N10:N26">D10/$D$8*100</f>
        <v>0.31722978137899366</v>
      </c>
      <c r="O10" s="13">
        <f>E10/$D$8*100</f>
        <v>0.24970697650715964</v>
      </c>
      <c r="P10" s="13">
        <f>F10/$D$8*100</f>
        <v>0</v>
      </c>
      <c r="Q10" s="14">
        <f>G10/$D$8*100</f>
        <v>0.067522804871834</v>
      </c>
    </row>
    <row r="11" spans="2:17" ht="25.5" customHeight="1">
      <c r="B11" s="69" t="s">
        <v>25</v>
      </c>
      <c r="C11" s="70" t="s">
        <v>20</v>
      </c>
      <c r="D11" s="96">
        <f aca="true" t="shared" si="1" ref="D11:D26">SUM(E11:G11)</f>
        <v>17702.000000000036</v>
      </c>
      <c r="E11" s="96">
        <v>10648.000000000038</v>
      </c>
      <c r="F11" s="96" t="s">
        <v>134</v>
      </c>
      <c r="G11" s="97">
        <v>7053.999999999999</v>
      </c>
      <c r="L11" s="69" t="s">
        <v>25</v>
      </c>
      <c r="M11" s="70" t="s">
        <v>20</v>
      </c>
      <c r="N11" s="12">
        <f t="shared" si="0"/>
        <v>22.5526168271926</v>
      </c>
      <c r="O11" s="13">
        <f aca="true" t="shared" si="2" ref="O11:O26">E11/$D$8*100</f>
        <v>13.565713703307377</v>
      </c>
      <c r="P11" s="13">
        <f aca="true" t="shared" si="3" ref="P11:P26">F11/$D$8*100</f>
        <v>0</v>
      </c>
      <c r="Q11" s="14">
        <f aca="true" t="shared" si="4" ref="Q11:Q26">G11/$D$8*100</f>
        <v>8.986903123885225</v>
      </c>
    </row>
    <row r="12" spans="2:17" ht="42" customHeight="1">
      <c r="B12" s="69" t="s">
        <v>26</v>
      </c>
      <c r="C12" s="70" t="s">
        <v>21</v>
      </c>
      <c r="D12" s="96">
        <f t="shared" si="1"/>
        <v>1054.0000000000007</v>
      </c>
      <c r="E12" s="96">
        <v>893.0000000000007</v>
      </c>
      <c r="F12" s="96" t="s">
        <v>134</v>
      </c>
      <c r="G12" s="97">
        <v>161</v>
      </c>
      <c r="L12" s="69" t="s">
        <v>26</v>
      </c>
      <c r="M12" s="70" t="s">
        <v>21</v>
      </c>
      <c r="N12" s="12">
        <f t="shared" si="0"/>
        <v>1.3428120063191147</v>
      </c>
      <c r="O12" s="13">
        <f t="shared" si="2"/>
        <v>1.1376955613310906</v>
      </c>
      <c r="P12" s="13">
        <f t="shared" si="3"/>
        <v>0</v>
      </c>
      <c r="Q12" s="14">
        <f t="shared" si="4"/>
        <v>0.205116444988024</v>
      </c>
    </row>
    <row r="13" spans="2:17" ht="53.25" customHeight="1">
      <c r="B13" s="69" t="s">
        <v>27</v>
      </c>
      <c r="C13" s="70" t="s">
        <v>0</v>
      </c>
      <c r="D13" s="96">
        <f t="shared" si="1"/>
        <v>183</v>
      </c>
      <c r="E13" s="96">
        <v>145</v>
      </c>
      <c r="F13" s="96" t="s">
        <v>134</v>
      </c>
      <c r="G13" s="97">
        <v>38</v>
      </c>
      <c r="L13" s="69" t="s">
        <v>27</v>
      </c>
      <c r="M13" s="70" t="s">
        <v>0</v>
      </c>
      <c r="N13" s="12">
        <f t="shared" si="0"/>
        <v>0.23314477908576645</v>
      </c>
      <c r="O13" s="13">
        <f t="shared" si="2"/>
        <v>0.18473220200784773</v>
      </c>
      <c r="P13" s="13">
        <f t="shared" si="3"/>
        <v>0</v>
      </c>
      <c r="Q13" s="14">
        <f t="shared" si="4"/>
        <v>0.04841257707791871</v>
      </c>
    </row>
    <row r="14" spans="2:17" ht="27" customHeight="1">
      <c r="B14" s="69" t="s">
        <v>28</v>
      </c>
      <c r="C14" s="70" t="s">
        <v>44</v>
      </c>
      <c r="D14" s="96">
        <f t="shared" si="1"/>
        <v>33</v>
      </c>
      <c r="E14" s="96">
        <v>23.000000000000004</v>
      </c>
      <c r="F14" s="96" t="s">
        <v>134</v>
      </c>
      <c r="G14" s="97">
        <v>10</v>
      </c>
      <c r="L14" s="69" t="s">
        <v>28</v>
      </c>
      <c r="M14" s="70" t="s">
        <v>44</v>
      </c>
      <c r="N14" s="12">
        <f t="shared" si="0"/>
        <v>0.04204250114661362</v>
      </c>
      <c r="O14" s="13">
        <f t="shared" si="2"/>
        <v>0.029302349284003437</v>
      </c>
      <c r="P14" s="13">
        <f t="shared" si="3"/>
        <v>0</v>
      </c>
      <c r="Q14" s="14">
        <f t="shared" si="4"/>
        <v>0.012740151862610188</v>
      </c>
    </row>
    <row r="15" spans="2:17" ht="56.25" customHeight="1">
      <c r="B15" s="69" t="s">
        <v>29</v>
      </c>
      <c r="C15" s="70" t="s">
        <v>1</v>
      </c>
      <c r="D15" s="96">
        <f t="shared" si="1"/>
        <v>32482.000000000022</v>
      </c>
      <c r="E15" s="96">
        <v>32202.000000000022</v>
      </c>
      <c r="F15" s="96" t="s">
        <v>134</v>
      </c>
      <c r="G15" s="97">
        <v>279.99999999999994</v>
      </c>
      <c r="L15" s="69" t="s">
        <v>29</v>
      </c>
      <c r="M15" s="70" t="s">
        <v>1</v>
      </c>
      <c r="N15" s="12">
        <f t="shared" si="0"/>
        <v>41.38256128013044</v>
      </c>
      <c r="O15" s="13">
        <f t="shared" si="2"/>
        <v>41.02583702797736</v>
      </c>
      <c r="P15" s="13">
        <f t="shared" si="3"/>
        <v>0</v>
      </c>
      <c r="Q15" s="14">
        <f t="shared" si="4"/>
        <v>0.3567242521530852</v>
      </c>
    </row>
    <row r="16" spans="2:17" ht="29.25" customHeight="1">
      <c r="B16" s="69" t="s">
        <v>30</v>
      </c>
      <c r="C16" s="70" t="s">
        <v>2</v>
      </c>
      <c r="D16" s="96">
        <f t="shared" si="1"/>
        <v>131</v>
      </c>
      <c r="E16" s="96">
        <v>102</v>
      </c>
      <c r="F16" s="96" t="s">
        <v>134</v>
      </c>
      <c r="G16" s="97">
        <v>29.000000000000004</v>
      </c>
      <c r="L16" s="69" t="s">
        <v>30</v>
      </c>
      <c r="M16" s="70" t="s">
        <v>2</v>
      </c>
      <c r="N16" s="12">
        <f t="shared" si="0"/>
        <v>0.16689598940019346</v>
      </c>
      <c r="O16" s="13">
        <f t="shared" si="2"/>
        <v>0.12994954899862393</v>
      </c>
      <c r="P16" s="13">
        <f t="shared" si="3"/>
        <v>0</v>
      </c>
      <c r="Q16" s="14">
        <f t="shared" si="4"/>
        <v>0.036946440401569546</v>
      </c>
    </row>
    <row r="17" spans="2:17" ht="36" customHeight="1">
      <c r="B17" s="69" t="s">
        <v>31</v>
      </c>
      <c r="C17" s="70" t="s">
        <v>3</v>
      </c>
      <c r="D17" s="96">
        <f t="shared" si="1"/>
        <v>9772.00000000003</v>
      </c>
      <c r="E17" s="96">
        <v>9697.00000000003</v>
      </c>
      <c r="F17" s="96">
        <v>15</v>
      </c>
      <c r="G17" s="97">
        <v>60</v>
      </c>
      <c r="L17" s="69" t="s">
        <v>31</v>
      </c>
      <c r="M17" s="70" t="s">
        <v>3</v>
      </c>
      <c r="N17" s="12">
        <f t="shared" si="0"/>
        <v>12.449676400142714</v>
      </c>
      <c r="O17" s="13">
        <f t="shared" si="2"/>
        <v>12.354125261173136</v>
      </c>
      <c r="P17" s="13">
        <f t="shared" si="3"/>
        <v>0.01911022779391528</v>
      </c>
      <c r="Q17" s="14">
        <f t="shared" si="4"/>
        <v>0.07644091117566112</v>
      </c>
    </row>
    <row r="18" spans="2:17" ht="27" customHeight="1">
      <c r="B18" s="69" t="s">
        <v>32</v>
      </c>
      <c r="C18" s="70" t="s">
        <v>4</v>
      </c>
      <c r="D18" s="96">
        <f t="shared" si="1"/>
        <v>539</v>
      </c>
      <c r="E18" s="96">
        <v>111.00000000000001</v>
      </c>
      <c r="F18" s="96" t="s">
        <v>134</v>
      </c>
      <c r="G18" s="97">
        <v>428</v>
      </c>
      <c r="L18" s="69" t="s">
        <v>32</v>
      </c>
      <c r="M18" s="70" t="s">
        <v>4</v>
      </c>
      <c r="N18" s="12">
        <f t="shared" si="0"/>
        <v>0.6866941853946891</v>
      </c>
      <c r="O18" s="13">
        <f t="shared" si="2"/>
        <v>0.1414156856749731</v>
      </c>
      <c r="P18" s="13">
        <f t="shared" si="3"/>
        <v>0</v>
      </c>
      <c r="Q18" s="14">
        <f t="shared" si="4"/>
        <v>0.545278499719716</v>
      </c>
    </row>
    <row r="19" spans="2:17" ht="24.75" customHeight="1">
      <c r="B19" s="69" t="s">
        <v>33</v>
      </c>
      <c r="C19" s="70" t="s">
        <v>5</v>
      </c>
      <c r="D19" s="96">
        <f t="shared" si="1"/>
        <v>1369.9999999999995</v>
      </c>
      <c r="E19" s="96">
        <v>204.9999999999999</v>
      </c>
      <c r="F19" s="96" t="s">
        <v>134</v>
      </c>
      <c r="G19" s="97">
        <v>1164.9999999999998</v>
      </c>
      <c r="L19" s="69" t="s">
        <v>33</v>
      </c>
      <c r="M19" s="70" t="s">
        <v>5</v>
      </c>
      <c r="N19" s="12">
        <f t="shared" si="0"/>
        <v>1.745400805177595</v>
      </c>
      <c r="O19" s="13">
        <f t="shared" si="2"/>
        <v>0.2611731131835087</v>
      </c>
      <c r="P19" s="13">
        <f t="shared" si="3"/>
        <v>0</v>
      </c>
      <c r="Q19" s="14">
        <f t="shared" si="4"/>
        <v>1.4842276919940867</v>
      </c>
    </row>
    <row r="20" spans="2:17" ht="23.25" customHeight="1">
      <c r="B20" s="69" t="s">
        <v>34</v>
      </c>
      <c r="C20" s="70" t="s">
        <v>6</v>
      </c>
      <c r="D20" s="96">
        <f t="shared" si="1"/>
        <v>0</v>
      </c>
      <c r="E20" s="96" t="s">
        <v>134</v>
      </c>
      <c r="F20" s="96" t="s">
        <v>134</v>
      </c>
      <c r="G20" s="97" t="s">
        <v>134</v>
      </c>
      <c r="L20" s="69" t="s">
        <v>34</v>
      </c>
      <c r="M20" s="70" t="s">
        <v>6</v>
      </c>
      <c r="N20" s="12">
        <f t="shared" si="0"/>
        <v>0</v>
      </c>
      <c r="O20" s="13">
        <f t="shared" si="2"/>
        <v>0</v>
      </c>
      <c r="P20" s="13">
        <f t="shared" si="3"/>
        <v>0</v>
      </c>
      <c r="Q20" s="14">
        <f t="shared" si="4"/>
        <v>0</v>
      </c>
    </row>
    <row r="21" spans="2:17" ht="37.5" customHeight="1">
      <c r="B21" s="69" t="s">
        <v>35</v>
      </c>
      <c r="C21" s="70" t="s">
        <v>7</v>
      </c>
      <c r="D21" s="96">
        <f t="shared" si="1"/>
        <v>140</v>
      </c>
      <c r="E21" s="96">
        <v>126.00000000000001</v>
      </c>
      <c r="F21" s="96" t="s">
        <v>134</v>
      </c>
      <c r="G21" s="97">
        <v>14</v>
      </c>
      <c r="L21" s="69" t="s">
        <v>35</v>
      </c>
      <c r="M21" s="70" t="s">
        <v>7</v>
      </c>
      <c r="N21" s="12">
        <f t="shared" si="0"/>
        <v>0.17836212607654264</v>
      </c>
      <c r="O21" s="13">
        <f t="shared" si="2"/>
        <v>0.1605259134688884</v>
      </c>
      <c r="P21" s="13">
        <f t="shared" si="3"/>
        <v>0</v>
      </c>
      <c r="Q21" s="14">
        <f t="shared" si="4"/>
        <v>0.01783621260765426</v>
      </c>
    </row>
    <row r="22" spans="2:17" ht="39.75" customHeight="1">
      <c r="B22" s="69" t="s">
        <v>36</v>
      </c>
      <c r="C22" s="70" t="s">
        <v>8</v>
      </c>
      <c r="D22" s="96">
        <f t="shared" si="1"/>
        <v>1339</v>
      </c>
      <c r="E22" s="96">
        <v>1183</v>
      </c>
      <c r="F22" s="96" t="s">
        <v>134</v>
      </c>
      <c r="G22" s="97">
        <v>156</v>
      </c>
      <c r="L22" s="69" t="s">
        <v>36</v>
      </c>
      <c r="M22" s="70" t="s">
        <v>8</v>
      </c>
      <c r="N22" s="12">
        <f t="shared" si="0"/>
        <v>1.7059063344035044</v>
      </c>
      <c r="O22" s="13">
        <f t="shared" si="2"/>
        <v>1.5071599653467853</v>
      </c>
      <c r="P22" s="13">
        <f t="shared" si="3"/>
        <v>0</v>
      </c>
      <c r="Q22" s="14">
        <f t="shared" si="4"/>
        <v>0.19874636905671894</v>
      </c>
    </row>
    <row r="23" spans="2:17" ht="24" customHeight="1">
      <c r="B23" s="69" t="s">
        <v>37</v>
      </c>
      <c r="C23" s="70" t="s">
        <v>9</v>
      </c>
      <c r="D23" s="96">
        <f t="shared" si="1"/>
        <v>8179.999999999995</v>
      </c>
      <c r="E23" s="96">
        <v>7770.999999999995</v>
      </c>
      <c r="F23" s="96">
        <v>117</v>
      </c>
      <c r="G23" s="97">
        <v>292.00000000000006</v>
      </c>
      <c r="L23" s="69" t="s">
        <v>37</v>
      </c>
      <c r="M23" s="70" t="s">
        <v>9</v>
      </c>
      <c r="N23" s="12">
        <f t="shared" si="0"/>
        <v>10.42144422361513</v>
      </c>
      <c r="O23" s="13">
        <f t="shared" si="2"/>
        <v>9.900372012434373</v>
      </c>
      <c r="P23" s="13">
        <f t="shared" si="3"/>
        <v>0.1490597767925392</v>
      </c>
      <c r="Q23" s="14">
        <f t="shared" si="4"/>
        <v>0.37201243438821757</v>
      </c>
    </row>
    <row r="24" spans="2:17" ht="34.5" customHeight="1">
      <c r="B24" s="69" t="s">
        <v>38</v>
      </c>
      <c r="C24" s="70" t="s">
        <v>10</v>
      </c>
      <c r="D24" s="96">
        <f t="shared" si="1"/>
        <v>1427.9999999999993</v>
      </c>
      <c r="E24" s="96">
        <v>1409.9999999999993</v>
      </c>
      <c r="F24" s="96" t="s">
        <v>134</v>
      </c>
      <c r="G24" s="97">
        <v>18</v>
      </c>
      <c r="L24" s="69" t="s">
        <v>38</v>
      </c>
      <c r="M24" s="70" t="s">
        <v>10</v>
      </c>
      <c r="N24" s="12">
        <f t="shared" si="0"/>
        <v>1.819293685980734</v>
      </c>
      <c r="O24" s="13">
        <f t="shared" si="2"/>
        <v>1.7963614126280356</v>
      </c>
      <c r="P24" s="13">
        <f t="shared" si="3"/>
        <v>0</v>
      </c>
      <c r="Q24" s="14">
        <f t="shared" si="4"/>
        <v>0.02293227335269834</v>
      </c>
    </row>
    <row r="25" spans="2:17" ht="21.75" customHeight="1">
      <c r="B25" s="69" t="s">
        <v>39</v>
      </c>
      <c r="C25" s="70" t="s">
        <v>11</v>
      </c>
      <c r="D25" s="96">
        <f t="shared" si="1"/>
        <v>338.99999999999994</v>
      </c>
      <c r="E25" s="96">
        <v>327.99999999999994</v>
      </c>
      <c r="F25" s="96" t="s">
        <v>134</v>
      </c>
      <c r="G25" s="97">
        <v>11</v>
      </c>
      <c r="L25" s="69" t="s">
        <v>39</v>
      </c>
      <c r="M25" s="70" t="s">
        <v>11</v>
      </c>
      <c r="N25" s="12">
        <f t="shared" si="0"/>
        <v>0.4318911481424853</v>
      </c>
      <c r="O25" s="13">
        <f t="shared" si="2"/>
        <v>0.4178769810936141</v>
      </c>
      <c r="P25" s="13">
        <f t="shared" si="3"/>
        <v>0</v>
      </c>
      <c r="Q25" s="14">
        <f t="shared" si="4"/>
        <v>0.014014167048871207</v>
      </c>
    </row>
    <row r="26" spans="2:17" ht="24.75" customHeight="1">
      <c r="B26" s="71" t="s">
        <v>40</v>
      </c>
      <c r="C26" s="72" t="s">
        <v>12</v>
      </c>
      <c r="D26" s="104">
        <f t="shared" si="1"/>
        <v>3550.9999999999973</v>
      </c>
      <c r="E26" s="98">
        <v>3349.9999999999973</v>
      </c>
      <c r="F26" s="98" t="s">
        <v>134</v>
      </c>
      <c r="G26" s="99">
        <v>201</v>
      </c>
      <c r="L26" s="71" t="s">
        <v>40</v>
      </c>
      <c r="M26" s="72" t="s">
        <v>12</v>
      </c>
      <c r="N26" s="15">
        <f t="shared" si="0"/>
        <v>4.524027926412874</v>
      </c>
      <c r="O26" s="16">
        <f t="shared" si="2"/>
        <v>4.26795087397441</v>
      </c>
      <c r="P26" s="16">
        <f t="shared" si="3"/>
        <v>0</v>
      </c>
      <c r="Q26" s="17">
        <f t="shared" si="4"/>
        <v>0.2560770524384648</v>
      </c>
    </row>
    <row r="27" spans="2:17" ht="15">
      <c r="B27" s="73" t="s">
        <v>105</v>
      </c>
      <c r="C27" s="76"/>
      <c r="D27" s="49"/>
      <c r="E27" s="49"/>
      <c r="F27" s="49"/>
      <c r="G27" s="49"/>
      <c r="L27" s="73" t="s">
        <v>105</v>
      </c>
      <c r="M27" s="76"/>
      <c r="N27" s="49"/>
      <c r="O27" s="49"/>
      <c r="P27" s="49"/>
      <c r="Q27" s="49"/>
    </row>
    <row r="28" spans="2:12" ht="15">
      <c r="B28" s="77" t="s">
        <v>43</v>
      </c>
      <c r="L28" s="95" t="s">
        <v>139</v>
      </c>
    </row>
    <row r="30" spans="2:12" ht="15">
      <c r="B30" s="19" t="s">
        <v>42</v>
      </c>
      <c r="L30" s="19" t="s">
        <v>42</v>
      </c>
    </row>
    <row r="31" spans="3:13" ht="16.5">
      <c r="C31" s="78"/>
      <c r="M31" s="78"/>
    </row>
  </sheetData>
  <sheetProtection/>
  <mergeCells count="4">
    <mergeCell ref="B5:C6"/>
    <mergeCell ref="D5:G5"/>
    <mergeCell ref="L5:M6"/>
    <mergeCell ref="N5:Q5"/>
  </mergeCells>
  <printOptions/>
  <pageMargins left="0.7" right="0.7" top="0.75" bottom="0.75" header="0.3" footer="0.3"/>
  <pageSetup horizontalDpi="300" verticalDpi="300" orientation="portrait" paperSize="9" r:id="rId1"/>
  <headerFooter>
    <oddFooter>&amp;CIV-2-15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H31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2.421875" style="19" customWidth="1"/>
    <col min="2" max="2" width="5.28125" style="19" customWidth="1"/>
    <col min="3" max="3" width="28.8515625" style="19" customWidth="1"/>
    <col min="4" max="7" width="11.7109375" style="19" customWidth="1"/>
    <col min="8" max="8" width="2.140625" style="19" customWidth="1"/>
    <col min="9" max="9" width="3.00390625" style="20" customWidth="1"/>
    <col min="10" max="16384" width="8.8515625" style="20" customWidth="1"/>
  </cols>
  <sheetData>
    <row r="2" spans="2:8" ht="15">
      <c r="B2" s="53" t="s">
        <v>148</v>
      </c>
      <c r="C2" s="53"/>
      <c r="D2" s="53"/>
      <c r="E2" s="53"/>
      <c r="F2" s="53"/>
      <c r="G2" s="53"/>
      <c r="H2" s="50"/>
    </row>
    <row r="3" spans="2:8" ht="15">
      <c r="B3" s="53" t="s">
        <v>173</v>
      </c>
      <c r="C3" s="53"/>
      <c r="D3" s="53"/>
      <c r="E3" s="53"/>
      <c r="F3" s="53"/>
      <c r="G3" s="53"/>
      <c r="H3" s="50"/>
    </row>
    <row r="4" spans="2:8" ht="15">
      <c r="B4" s="53"/>
      <c r="C4" s="53"/>
      <c r="D4" s="53"/>
      <c r="E4" s="53"/>
      <c r="F4" s="53"/>
      <c r="G4" s="54" t="s">
        <v>107</v>
      </c>
      <c r="H4" s="50"/>
    </row>
    <row r="5" spans="2:7" ht="15">
      <c r="B5" s="108" t="s">
        <v>13</v>
      </c>
      <c r="C5" s="109"/>
      <c r="D5" s="112" t="s">
        <v>85</v>
      </c>
      <c r="E5" s="113"/>
      <c r="F5" s="113"/>
      <c r="G5" s="114"/>
    </row>
    <row r="6" spans="2:7" ht="15">
      <c r="B6" s="110"/>
      <c r="C6" s="111"/>
      <c r="D6" s="32" t="s">
        <v>62</v>
      </c>
      <c r="E6" s="33" t="s">
        <v>83</v>
      </c>
      <c r="F6" s="34" t="s">
        <v>84</v>
      </c>
      <c r="G6" s="35" t="s">
        <v>63</v>
      </c>
    </row>
    <row r="7" spans="2:7" ht="15">
      <c r="B7" s="48"/>
      <c r="C7" s="37"/>
      <c r="D7" s="1"/>
      <c r="E7" s="1"/>
      <c r="F7" s="3"/>
      <c r="G7" s="4"/>
    </row>
    <row r="8" spans="2:7" ht="15">
      <c r="B8" s="69" t="s">
        <v>15</v>
      </c>
      <c r="C8" s="70"/>
      <c r="D8" s="5">
        <f>SUM(D10:D26)</f>
        <v>78491.9999999999</v>
      </c>
      <c r="E8" s="5">
        <f>SUM(E10:E26)</f>
        <v>57825.99999999993</v>
      </c>
      <c r="F8" s="5">
        <f>SUM(F10:F26)</f>
        <v>16677.999999999978</v>
      </c>
      <c r="G8" s="6">
        <f>SUM(G10:G26)</f>
        <v>3987.999999999997</v>
      </c>
    </row>
    <row r="9" spans="2:7" ht="15">
      <c r="B9" s="69"/>
      <c r="C9" s="70"/>
      <c r="D9" s="5"/>
      <c r="E9" s="5"/>
      <c r="F9" s="5"/>
      <c r="G9" s="6"/>
    </row>
    <row r="10" spans="2:7" ht="21.75" customHeight="1">
      <c r="B10" s="69" t="s">
        <v>24</v>
      </c>
      <c r="C10" s="70" t="s">
        <v>19</v>
      </c>
      <c r="D10" s="49">
        <f>SUM(E10:G10)</f>
        <v>249</v>
      </c>
      <c r="E10" s="49">
        <v>183</v>
      </c>
      <c r="F10" s="49">
        <v>66</v>
      </c>
      <c r="G10" s="93">
        <v>0</v>
      </c>
    </row>
    <row r="11" spans="2:7" ht="24" customHeight="1">
      <c r="B11" s="69" t="s">
        <v>25</v>
      </c>
      <c r="C11" s="70" t="s">
        <v>20</v>
      </c>
      <c r="D11" s="49">
        <f aca="true" t="shared" si="0" ref="D11:D26">SUM(E11:G11)</f>
        <v>17701.999999999967</v>
      </c>
      <c r="E11" s="49">
        <v>11195.99999999997</v>
      </c>
      <c r="F11" s="49">
        <v>6373.999999999997</v>
      </c>
      <c r="G11" s="93">
        <v>131.99999999999997</v>
      </c>
    </row>
    <row r="12" spans="2:7" ht="35.25" customHeight="1">
      <c r="B12" s="69" t="s">
        <v>26</v>
      </c>
      <c r="C12" s="70" t="s">
        <v>21</v>
      </c>
      <c r="D12" s="49">
        <f t="shared" si="0"/>
        <v>1053.9999999999995</v>
      </c>
      <c r="E12" s="49">
        <v>979.9999999999995</v>
      </c>
      <c r="F12" s="49">
        <v>50</v>
      </c>
      <c r="G12" s="93">
        <v>24</v>
      </c>
    </row>
    <row r="13" spans="2:7" ht="56.25" customHeight="1">
      <c r="B13" s="69" t="s">
        <v>27</v>
      </c>
      <c r="C13" s="70" t="s">
        <v>0</v>
      </c>
      <c r="D13" s="49">
        <f t="shared" si="0"/>
        <v>183.00000000000003</v>
      </c>
      <c r="E13" s="49">
        <v>151.00000000000003</v>
      </c>
      <c r="F13" s="49">
        <v>29</v>
      </c>
      <c r="G13" s="93">
        <v>3</v>
      </c>
    </row>
    <row r="14" spans="2:7" ht="22.5" customHeight="1">
      <c r="B14" s="69" t="s">
        <v>28</v>
      </c>
      <c r="C14" s="70" t="s">
        <v>44</v>
      </c>
      <c r="D14" s="49">
        <f t="shared" si="0"/>
        <v>33</v>
      </c>
      <c r="E14" s="49">
        <v>21</v>
      </c>
      <c r="F14" s="49">
        <v>12</v>
      </c>
      <c r="G14" s="93">
        <v>0</v>
      </c>
    </row>
    <row r="15" spans="2:7" ht="58.5" customHeight="1">
      <c r="B15" s="69" t="s">
        <v>29</v>
      </c>
      <c r="C15" s="70" t="s">
        <v>1</v>
      </c>
      <c r="D15" s="49">
        <f t="shared" si="0"/>
        <v>32481.99999999994</v>
      </c>
      <c r="E15" s="49">
        <v>25402.99999999996</v>
      </c>
      <c r="F15" s="49">
        <v>5307.999999999985</v>
      </c>
      <c r="G15" s="93">
        <v>1770.999999999997</v>
      </c>
    </row>
    <row r="16" spans="2:7" ht="20.25" customHeight="1">
      <c r="B16" s="69" t="s">
        <v>30</v>
      </c>
      <c r="C16" s="70" t="s">
        <v>2</v>
      </c>
      <c r="D16" s="49">
        <f t="shared" si="0"/>
        <v>131</v>
      </c>
      <c r="E16" s="49">
        <v>76</v>
      </c>
      <c r="F16" s="49">
        <v>38</v>
      </c>
      <c r="G16" s="93">
        <v>17</v>
      </c>
    </row>
    <row r="17" spans="2:7" ht="34.5" customHeight="1">
      <c r="B17" s="69" t="s">
        <v>31</v>
      </c>
      <c r="C17" s="70" t="s">
        <v>3</v>
      </c>
      <c r="D17" s="49">
        <f t="shared" si="0"/>
        <v>9771.999999999982</v>
      </c>
      <c r="E17" s="49">
        <v>6883.999999999984</v>
      </c>
      <c r="F17" s="49">
        <v>1585.9999999999986</v>
      </c>
      <c r="G17" s="93">
        <v>1301.9999999999998</v>
      </c>
    </row>
    <row r="18" spans="2:7" ht="22.5" customHeight="1">
      <c r="B18" s="69" t="s">
        <v>32</v>
      </c>
      <c r="C18" s="70" t="s">
        <v>4</v>
      </c>
      <c r="D18" s="49">
        <f t="shared" si="0"/>
        <v>539</v>
      </c>
      <c r="E18" s="49">
        <v>112.00000000000003</v>
      </c>
      <c r="F18" s="49">
        <v>423</v>
      </c>
      <c r="G18" s="93">
        <v>4</v>
      </c>
    </row>
    <row r="19" spans="2:7" ht="22.5" customHeight="1">
      <c r="B19" s="69" t="s">
        <v>33</v>
      </c>
      <c r="C19" s="70" t="s">
        <v>5</v>
      </c>
      <c r="D19" s="49">
        <f t="shared" si="0"/>
        <v>1370</v>
      </c>
      <c r="E19" s="49">
        <v>260</v>
      </c>
      <c r="F19" s="49">
        <v>1107</v>
      </c>
      <c r="G19" s="93">
        <v>3</v>
      </c>
    </row>
    <row r="20" spans="2:7" ht="23.25" customHeight="1">
      <c r="B20" s="69" t="s">
        <v>34</v>
      </c>
      <c r="C20" s="70" t="s">
        <v>6</v>
      </c>
      <c r="D20" s="49">
        <v>0</v>
      </c>
      <c r="E20" s="49">
        <v>0</v>
      </c>
      <c r="F20" s="49">
        <v>0</v>
      </c>
      <c r="G20" s="93">
        <v>0</v>
      </c>
    </row>
    <row r="21" spans="2:7" ht="36" customHeight="1">
      <c r="B21" s="69" t="s">
        <v>35</v>
      </c>
      <c r="C21" s="70" t="s">
        <v>7</v>
      </c>
      <c r="D21" s="49">
        <f t="shared" si="0"/>
        <v>140</v>
      </c>
      <c r="E21" s="49">
        <v>114.00000000000001</v>
      </c>
      <c r="F21" s="49">
        <v>26</v>
      </c>
      <c r="G21" s="93">
        <v>0</v>
      </c>
    </row>
    <row r="22" spans="2:7" ht="36.75" customHeight="1">
      <c r="B22" s="69" t="s">
        <v>36</v>
      </c>
      <c r="C22" s="70" t="s">
        <v>8</v>
      </c>
      <c r="D22" s="49">
        <f t="shared" si="0"/>
        <v>1339.0000000000002</v>
      </c>
      <c r="E22" s="49">
        <v>1119.0000000000002</v>
      </c>
      <c r="F22" s="49">
        <v>202.00000000000003</v>
      </c>
      <c r="G22" s="93">
        <v>18</v>
      </c>
    </row>
    <row r="23" spans="2:7" ht="26.25" customHeight="1">
      <c r="B23" s="69" t="s">
        <v>37</v>
      </c>
      <c r="C23" s="70" t="s">
        <v>9</v>
      </c>
      <c r="D23" s="49">
        <f t="shared" si="0"/>
        <v>8180.0000000000055</v>
      </c>
      <c r="E23" s="49">
        <v>7288.0000000000055</v>
      </c>
      <c r="F23" s="49">
        <v>438.0000000000001</v>
      </c>
      <c r="G23" s="93">
        <v>453.99999999999994</v>
      </c>
    </row>
    <row r="24" spans="2:7" ht="36.75" customHeight="1">
      <c r="B24" s="69" t="s">
        <v>38</v>
      </c>
      <c r="C24" s="70" t="s">
        <v>10</v>
      </c>
      <c r="D24" s="49">
        <f t="shared" si="0"/>
        <v>1428.000000000001</v>
      </c>
      <c r="E24" s="49">
        <v>1256.000000000001</v>
      </c>
      <c r="F24" s="49">
        <v>99.00000000000003</v>
      </c>
      <c r="G24" s="93">
        <v>73</v>
      </c>
    </row>
    <row r="25" spans="2:7" ht="21" customHeight="1">
      <c r="B25" s="69" t="s">
        <v>39</v>
      </c>
      <c r="C25" s="70" t="s">
        <v>11</v>
      </c>
      <c r="D25" s="49">
        <f t="shared" si="0"/>
        <v>339</v>
      </c>
      <c r="E25" s="49">
        <v>273</v>
      </c>
      <c r="F25" s="49">
        <v>61</v>
      </c>
      <c r="G25" s="93">
        <v>5</v>
      </c>
    </row>
    <row r="26" spans="2:7" ht="24" customHeight="1">
      <c r="B26" s="71" t="s">
        <v>40</v>
      </c>
      <c r="C26" s="72" t="s">
        <v>12</v>
      </c>
      <c r="D26" s="105">
        <f t="shared" si="0"/>
        <v>3551.000000000007</v>
      </c>
      <c r="E26" s="55">
        <v>2510.000000000007</v>
      </c>
      <c r="F26" s="55">
        <v>859</v>
      </c>
      <c r="G26" s="94">
        <v>182.00000000000017</v>
      </c>
    </row>
    <row r="27" spans="2:7" ht="15">
      <c r="B27" s="73" t="s">
        <v>105</v>
      </c>
      <c r="C27" s="76"/>
      <c r="D27" s="49"/>
      <c r="E27" s="49"/>
      <c r="F27" s="49"/>
      <c r="G27" s="49"/>
    </row>
    <row r="28" ht="15">
      <c r="B28" s="95" t="s">
        <v>139</v>
      </c>
    </row>
    <row r="30" ht="15">
      <c r="B30" s="19" t="s">
        <v>42</v>
      </c>
    </row>
    <row r="31" ht="16.5">
      <c r="C31" s="78"/>
    </row>
  </sheetData>
  <sheetProtection/>
  <mergeCells count="2">
    <mergeCell ref="B5:C6"/>
    <mergeCell ref="D5:G5"/>
  </mergeCells>
  <printOptions/>
  <pageMargins left="0.7" right="0.7" top="0.75" bottom="0.75" header="0.3" footer="0.3"/>
  <pageSetup horizontalDpi="300" verticalDpi="300" orientation="portrait" paperSize="9" r:id="rId1"/>
  <headerFooter>
    <oddFooter>&amp;CIV-2-16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Q31"/>
  <sheetViews>
    <sheetView showGridLines="0" workbookViewId="0" topLeftCell="K1">
      <selection activeCell="K1" sqref="K1"/>
    </sheetView>
  </sheetViews>
  <sheetFormatPr defaultColWidth="8.8515625" defaultRowHeight="12.75"/>
  <cols>
    <col min="1" max="1" width="2.421875" style="19" customWidth="1"/>
    <col min="2" max="2" width="5.28125" style="19" customWidth="1"/>
    <col min="3" max="3" width="28.8515625" style="19" customWidth="1"/>
    <col min="4" max="7" width="11.7109375" style="19" customWidth="1"/>
    <col min="8" max="9" width="2.140625" style="19" customWidth="1"/>
    <col min="10" max="10" width="3.00390625" style="20" customWidth="1"/>
    <col min="11" max="11" width="0.5625" style="20" customWidth="1"/>
    <col min="12" max="12" width="5.28125" style="19" customWidth="1"/>
    <col min="13" max="13" width="28.8515625" style="19" customWidth="1"/>
    <col min="14" max="17" width="11.7109375" style="19" customWidth="1"/>
    <col min="18" max="18" width="7.421875" style="20" customWidth="1"/>
    <col min="19" max="16384" width="8.8515625" style="20" customWidth="1"/>
  </cols>
  <sheetData>
    <row r="2" spans="2:17" ht="15">
      <c r="B2" s="53" t="s">
        <v>115</v>
      </c>
      <c r="C2" s="53"/>
      <c r="D2" s="53"/>
      <c r="E2" s="53"/>
      <c r="F2" s="53"/>
      <c r="G2" s="53"/>
      <c r="H2" s="50"/>
      <c r="I2" s="50"/>
      <c r="L2" s="53" t="s">
        <v>138</v>
      </c>
      <c r="M2" s="53"/>
      <c r="N2" s="53"/>
      <c r="O2" s="53"/>
      <c r="P2" s="53"/>
      <c r="Q2" s="53"/>
    </row>
    <row r="3" spans="2:17" ht="15">
      <c r="B3" s="53" t="s">
        <v>159</v>
      </c>
      <c r="C3" s="53"/>
      <c r="D3" s="53"/>
      <c r="E3" s="53"/>
      <c r="F3" s="53"/>
      <c r="G3" s="53"/>
      <c r="H3" s="50"/>
      <c r="I3" s="50"/>
      <c r="L3" s="53" t="s">
        <v>160</v>
      </c>
      <c r="M3" s="53"/>
      <c r="N3" s="53"/>
      <c r="O3" s="53"/>
      <c r="P3" s="53"/>
      <c r="Q3" s="53"/>
    </row>
    <row r="4" spans="2:17" ht="15">
      <c r="B4" s="53"/>
      <c r="C4" s="53"/>
      <c r="D4" s="53"/>
      <c r="E4" s="53"/>
      <c r="F4" s="53"/>
      <c r="G4" s="54" t="s">
        <v>107</v>
      </c>
      <c r="H4" s="50"/>
      <c r="I4" s="50"/>
      <c r="L4" s="53"/>
      <c r="M4" s="53"/>
      <c r="N4" s="53"/>
      <c r="O4" s="53"/>
      <c r="P4" s="53"/>
      <c r="Q4" s="54" t="s">
        <v>82</v>
      </c>
    </row>
    <row r="5" spans="2:17" ht="15" customHeight="1">
      <c r="B5" s="108" t="s">
        <v>13</v>
      </c>
      <c r="C5" s="109"/>
      <c r="D5" s="112" t="s">
        <v>85</v>
      </c>
      <c r="E5" s="113"/>
      <c r="F5" s="113"/>
      <c r="G5" s="114"/>
      <c r="L5" s="108" t="s">
        <v>13</v>
      </c>
      <c r="M5" s="109"/>
      <c r="N5" s="112" t="s">
        <v>85</v>
      </c>
      <c r="O5" s="113"/>
      <c r="P5" s="113"/>
      <c r="Q5" s="114"/>
    </row>
    <row r="6" spans="2:17" ht="15">
      <c r="B6" s="110"/>
      <c r="C6" s="111"/>
      <c r="D6" s="32" t="s">
        <v>46</v>
      </c>
      <c r="E6" s="33" t="s">
        <v>83</v>
      </c>
      <c r="F6" s="34" t="s">
        <v>84</v>
      </c>
      <c r="G6" s="35" t="s">
        <v>55</v>
      </c>
      <c r="L6" s="110"/>
      <c r="M6" s="111"/>
      <c r="N6" s="32" t="s">
        <v>62</v>
      </c>
      <c r="O6" s="33" t="s">
        <v>83</v>
      </c>
      <c r="P6" s="34" t="s">
        <v>84</v>
      </c>
      <c r="Q6" s="35" t="s">
        <v>63</v>
      </c>
    </row>
    <row r="7" spans="2:17" ht="15">
      <c r="B7" s="48"/>
      <c r="C7" s="37"/>
      <c r="D7" s="1"/>
      <c r="E7" s="1"/>
      <c r="F7" s="3"/>
      <c r="G7" s="4"/>
      <c r="L7" s="48"/>
      <c r="M7" s="37"/>
      <c r="N7" s="1"/>
      <c r="O7" s="1"/>
      <c r="P7" s="3"/>
      <c r="Q7" s="4"/>
    </row>
    <row r="8" spans="2:17" ht="15">
      <c r="B8" s="69" t="s">
        <v>15</v>
      </c>
      <c r="C8" s="70"/>
      <c r="D8" s="5">
        <f>SUM(D10:D26)</f>
        <v>78491.9999999999</v>
      </c>
      <c r="E8" s="5">
        <f>SUM(E10:E26)</f>
        <v>57825.99999999993</v>
      </c>
      <c r="F8" s="5">
        <f>SUM(F10:F26)</f>
        <v>16677.999999999978</v>
      </c>
      <c r="G8" s="6">
        <f>SUM(G10:G26)</f>
        <v>3987.999999999997</v>
      </c>
      <c r="L8" s="69" t="s">
        <v>15</v>
      </c>
      <c r="M8" s="70"/>
      <c r="N8" s="12">
        <f>D8/$D$8*100</f>
        <v>100</v>
      </c>
      <c r="O8" s="13">
        <f>E8/$D$8*100</f>
        <v>73.67120216072975</v>
      </c>
      <c r="P8" s="13">
        <f>F8/$D$8*100</f>
        <v>21.248025276461295</v>
      </c>
      <c r="Q8" s="14">
        <f>G8/$D$8*100</f>
        <v>5.080772562808951</v>
      </c>
    </row>
    <row r="9" spans="2:17" ht="15">
      <c r="B9" s="69"/>
      <c r="C9" s="70"/>
      <c r="D9" s="5"/>
      <c r="E9" s="5"/>
      <c r="F9" s="5"/>
      <c r="G9" s="6"/>
      <c r="L9" s="69"/>
      <c r="M9" s="70"/>
      <c r="N9" s="12"/>
      <c r="O9" s="13"/>
      <c r="P9" s="13"/>
      <c r="Q9" s="6"/>
    </row>
    <row r="10" spans="2:17" ht="21" customHeight="1">
      <c r="B10" s="69" t="s">
        <v>24</v>
      </c>
      <c r="C10" s="70" t="s">
        <v>19</v>
      </c>
      <c r="D10" s="49">
        <f>SUM(E10:G10)</f>
        <v>249</v>
      </c>
      <c r="E10" s="49">
        <v>183</v>
      </c>
      <c r="F10" s="49">
        <v>66</v>
      </c>
      <c r="G10" s="93">
        <v>0</v>
      </c>
      <c r="L10" s="69" t="s">
        <v>24</v>
      </c>
      <c r="M10" s="70" t="s">
        <v>19</v>
      </c>
      <c r="N10" s="12">
        <f aca="true" t="shared" si="0" ref="N10:Q26">D10/$D$8*100</f>
        <v>0.31722978137899444</v>
      </c>
      <c r="O10" s="13">
        <f t="shared" si="0"/>
        <v>0.233144779085767</v>
      </c>
      <c r="P10" s="13">
        <f t="shared" si="0"/>
        <v>0.08408500229322745</v>
      </c>
      <c r="Q10" s="14">
        <f t="shared" si="0"/>
        <v>0</v>
      </c>
    </row>
    <row r="11" spans="2:17" ht="21.75" customHeight="1">
      <c r="B11" s="69" t="s">
        <v>25</v>
      </c>
      <c r="C11" s="70" t="s">
        <v>20</v>
      </c>
      <c r="D11" s="49">
        <f aca="true" t="shared" si="1" ref="D11:D26">SUM(E11:G11)</f>
        <v>17701.999999999967</v>
      </c>
      <c r="E11" s="49">
        <v>11195.99999999997</v>
      </c>
      <c r="F11" s="49">
        <v>6373.999999999997</v>
      </c>
      <c r="G11" s="93">
        <v>131.99999999999997</v>
      </c>
      <c r="L11" s="69" t="s">
        <v>25</v>
      </c>
      <c r="M11" s="70" t="s">
        <v>20</v>
      </c>
      <c r="N11" s="12">
        <f t="shared" si="0"/>
        <v>22.55261682719257</v>
      </c>
      <c r="O11" s="13">
        <f t="shared" si="0"/>
        <v>14.263874025378364</v>
      </c>
      <c r="P11" s="13">
        <f t="shared" si="0"/>
        <v>8.12057279722775</v>
      </c>
      <c r="Q11" s="14">
        <f t="shared" si="0"/>
        <v>0.16817000458645484</v>
      </c>
    </row>
    <row r="12" spans="2:17" ht="38.25" customHeight="1">
      <c r="B12" s="69" t="s">
        <v>26</v>
      </c>
      <c r="C12" s="70" t="s">
        <v>21</v>
      </c>
      <c r="D12" s="49">
        <f t="shared" si="1"/>
        <v>1053.9999999999995</v>
      </c>
      <c r="E12" s="49">
        <v>979.9999999999995</v>
      </c>
      <c r="F12" s="49">
        <v>50</v>
      </c>
      <c r="G12" s="93">
        <v>24</v>
      </c>
      <c r="L12" s="69" t="s">
        <v>26</v>
      </c>
      <c r="M12" s="70" t="s">
        <v>21</v>
      </c>
      <c r="N12" s="12">
        <f t="shared" si="0"/>
        <v>1.3428120063191165</v>
      </c>
      <c r="O12" s="13">
        <f t="shared" si="0"/>
        <v>1.2485348825358007</v>
      </c>
      <c r="P12" s="13">
        <f t="shared" si="0"/>
        <v>0.0637007593130511</v>
      </c>
      <c r="Q12" s="14">
        <f t="shared" si="0"/>
        <v>0.030576364470264523</v>
      </c>
    </row>
    <row r="13" spans="2:17" ht="57" customHeight="1">
      <c r="B13" s="69" t="s">
        <v>27</v>
      </c>
      <c r="C13" s="70" t="s">
        <v>0</v>
      </c>
      <c r="D13" s="49">
        <f t="shared" si="1"/>
        <v>183.00000000000003</v>
      </c>
      <c r="E13" s="49">
        <v>151.00000000000003</v>
      </c>
      <c r="F13" s="49">
        <v>29</v>
      </c>
      <c r="G13" s="93">
        <v>3</v>
      </c>
      <c r="L13" s="69" t="s">
        <v>27</v>
      </c>
      <c r="M13" s="70" t="s">
        <v>0</v>
      </c>
      <c r="N13" s="12">
        <f t="shared" si="0"/>
        <v>0.23314477908576706</v>
      </c>
      <c r="O13" s="13">
        <f t="shared" si="0"/>
        <v>0.19237629312541432</v>
      </c>
      <c r="P13" s="13">
        <f t="shared" si="0"/>
        <v>0.036946440401569636</v>
      </c>
      <c r="Q13" s="14">
        <f t="shared" si="0"/>
        <v>0.0038220455587830654</v>
      </c>
    </row>
    <row r="14" spans="2:17" ht="27" customHeight="1">
      <c r="B14" s="69" t="s">
        <v>28</v>
      </c>
      <c r="C14" s="70" t="s">
        <v>44</v>
      </c>
      <c r="D14" s="49">
        <f t="shared" si="1"/>
        <v>33</v>
      </c>
      <c r="E14" s="49">
        <v>21</v>
      </c>
      <c r="F14" s="49">
        <v>12</v>
      </c>
      <c r="G14" s="93">
        <v>0</v>
      </c>
      <c r="L14" s="69" t="s">
        <v>28</v>
      </c>
      <c r="M14" s="70" t="s">
        <v>44</v>
      </c>
      <c r="N14" s="12">
        <f t="shared" si="0"/>
        <v>0.042042501146613724</v>
      </c>
      <c r="O14" s="13">
        <f t="shared" si="0"/>
        <v>0.02675431891148146</v>
      </c>
      <c r="P14" s="13">
        <f t="shared" si="0"/>
        <v>0.015288182235132262</v>
      </c>
      <c r="Q14" s="14">
        <f t="shared" si="0"/>
        <v>0</v>
      </c>
    </row>
    <row r="15" spans="2:17" ht="54.75" customHeight="1">
      <c r="B15" s="69" t="s">
        <v>29</v>
      </c>
      <c r="C15" s="70" t="s">
        <v>1</v>
      </c>
      <c r="D15" s="49">
        <f t="shared" si="1"/>
        <v>32481.99999999994</v>
      </c>
      <c r="E15" s="49">
        <v>25402.99999999996</v>
      </c>
      <c r="F15" s="49">
        <v>5307.999999999985</v>
      </c>
      <c r="G15" s="93">
        <v>1770.999999999997</v>
      </c>
      <c r="L15" s="69" t="s">
        <v>29</v>
      </c>
      <c r="M15" s="70" t="s">
        <v>1</v>
      </c>
      <c r="N15" s="12">
        <f t="shared" si="0"/>
        <v>41.38256128013044</v>
      </c>
      <c r="O15" s="13">
        <f t="shared" si="0"/>
        <v>32.363807776588686</v>
      </c>
      <c r="P15" s="13">
        <f t="shared" si="0"/>
        <v>6.762472608673485</v>
      </c>
      <c r="Q15" s="14">
        <f t="shared" si="0"/>
        <v>2.256280894868266</v>
      </c>
    </row>
    <row r="16" spans="2:17" ht="30" customHeight="1">
      <c r="B16" s="69" t="s">
        <v>30</v>
      </c>
      <c r="C16" s="70" t="s">
        <v>2</v>
      </c>
      <c r="D16" s="49">
        <f t="shared" si="1"/>
        <v>131</v>
      </c>
      <c r="E16" s="49">
        <v>76</v>
      </c>
      <c r="F16" s="49">
        <v>38</v>
      </c>
      <c r="G16" s="93">
        <v>17</v>
      </c>
      <c r="L16" s="69" t="s">
        <v>30</v>
      </c>
      <c r="M16" s="70" t="s">
        <v>2</v>
      </c>
      <c r="N16" s="12">
        <f t="shared" si="0"/>
        <v>0.16689598940019387</v>
      </c>
      <c r="O16" s="13">
        <f t="shared" si="0"/>
        <v>0.09682515415583766</v>
      </c>
      <c r="P16" s="13">
        <f t="shared" si="0"/>
        <v>0.04841257707791883</v>
      </c>
      <c r="Q16" s="14">
        <f t="shared" si="0"/>
        <v>0.021658258166437374</v>
      </c>
    </row>
    <row r="17" spans="2:17" ht="39" customHeight="1">
      <c r="B17" s="69" t="s">
        <v>31</v>
      </c>
      <c r="C17" s="70" t="s">
        <v>3</v>
      </c>
      <c r="D17" s="49">
        <f t="shared" si="1"/>
        <v>9771.999999999982</v>
      </c>
      <c r="E17" s="49">
        <v>6883.999999999984</v>
      </c>
      <c r="F17" s="49">
        <v>1585.9999999999986</v>
      </c>
      <c r="G17" s="93">
        <v>1301.9999999999998</v>
      </c>
      <c r="L17" s="69" t="s">
        <v>31</v>
      </c>
      <c r="M17" s="70" t="s">
        <v>3</v>
      </c>
      <c r="N17" s="12">
        <f t="shared" si="0"/>
        <v>12.449676400142682</v>
      </c>
      <c r="O17" s="13">
        <f t="shared" si="0"/>
        <v>8.770320542220853</v>
      </c>
      <c r="P17" s="13">
        <f t="shared" si="0"/>
        <v>2.020588085409979</v>
      </c>
      <c r="Q17" s="14">
        <f t="shared" si="0"/>
        <v>1.6587677725118501</v>
      </c>
    </row>
    <row r="18" spans="2:17" ht="27" customHeight="1">
      <c r="B18" s="69" t="s">
        <v>32</v>
      </c>
      <c r="C18" s="70" t="s">
        <v>4</v>
      </c>
      <c r="D18" s="49">
        <f t="shared" si="1"/>
        <v>539</v>
      </c>
      <c r="E18" s="49">
        <v>112.00000000000003</v>
      </c>
      <c r="F18" s="49">
        <v>423</v>
      </c>
      <c r="G18" s="93">
        <v>4</v>
      </c>
      <c r="L18" s="69" t="s">
        <v>32</v>
      </c>
      <c r="M18" s="70" t="s">
        <v>4</v>
      </c>
      <c r="N18" s="12">
        <f t="shared" si="0"/>
        <v>0.6866941853946907</v>
      </c>
      <c r="O18" s="13">
        <f t="shared" si="0"/>
        <v>0.14268970086123448</v>
      </c>
      <c r="P18" s="13">
        <f t="shared" si="0"/>
        <v>0.5389084237884123</v>
      </c>
      <c r="Q18" s="14">
        <f t="shared" si="0"/>
        <v>0.0050960607450440875</v>
      </c>
    </row>
    <row r="19" spans="2:17" ht="26.25" customHeight="1">
      <c r="B19" s="69" t="s">
        <v>33</v>
      </c>
      <c r="C19" s="70" t="s">
        <v>5</v>
      </c>
      <c r="D19" s="49">
        <f t="shared" si="1"/>
        <v>1370</v>
      </c>
      <c r="E19" s="49">
        <v>260</v>
      </c>
      <c r="F19" s="49">
        <v>1107</v>
      </c>
      <c r="G19" s="93">
        <v>3</v>
      </c>
      <c r="L19" s="69" t="s">
        <v>33</v>
      </c>
      <c r="M19" s="70" t="s">
        <v>5</v>
      </c>
      <c r="N19" s="12">
        <f t="shared" si="0"/>
        <v>1.7454008051776</v>
      </c>
      <c r="O19" s="13">
        <f t="shared" si="0"/>
        <v>0.3312439484278657</v>
      </c>
      <c r="P19" s="13">
        <f t="shared" si="0"/>
        <v>1.4103348111909513</v>
      </c>
      <c r="Q19" s="14">
        <f t="shared" si="0"/>
        <v>0.0038220455587830654</v>
      </c>
    </row>
    <row r="20" spans="2:17" ht="30.75" customHeight="1">
      <c r="B20" s="69" t="s">
        <v>34</v>
      </c>
      <c r="C20" s="70" t="s">
        <v>6</v>
      </c>
      <c r="D20" s="49">
        <v>0</v>
      </c>
      <c r="E20" s="49">
        <v>0</v>
      </c>
      <c r="F20" s="49">
        <v>0</v>
      </c>
      <c r="G20" s="93">
        <v>0</v>
      </c>
      <c r="L20" s="69" t="s">
        <v>34</v>
      </c>
      <c r="M20" s="70" t="s">
        <v>6</v>
      </c>
      <c r="N20" s="12">
        <f t="shared" si="0"/>
        <v>0</v>
      </c>
      <c r="O20" s="13">
        <f t="shared" si="0"/>
        <v>0</v>
      </c>
      <c r="P20" s="13">
        <f t="shared" si="0"/>
        <v>0</v>
      </c>
      <c r="Q20" s="14">
        <f t="shared" si="0"/>
        <v>0</v>
      </c>
    </row>
    <row r="21" spans="2:17" ht="37.5" customHeight="1">
      <c r="B21" s="69" t="s">
        <v>35</v>
      </c>
      <c r="C21" s="70" t="s">
        <v>7</v>
      </c>
      <c r="D21" s="49">
        <f t="shared" si="1"/>
        <v>140</v>
      </c>
      <c r="E21" s="49">
        <v>114.00000000000001</v>
      </c>
      <c r="F21" s="49">
        <v>26</v>
      </c>
      <c r="G21" s="93">
        <v>0</v>
      </c>
      <c r="L21" s="69" t="s">
        <v>35</v>
      </c>
      <c r="M21" s="70" t="s">
        <v>7</v>
      </c>
      <c r="N21" s="12">
        <f t="shared" si="0"/>
        <v>0.17836212607654306</v>
      </c>
      <c r="O21" s="13">
        <f t="shared" si="0"/>
        <v>0.1452377312337565</v>
      </c>
      <c r="P21" s="13">
        <f t="shared" si="0"/>
        <v>0.03312439484278657</v>
      </c>
      <c r="Q21" s="14">
        <f t="shared" si="0"/>
        <v>0</v>
      </c>
    </row>
    <row r="22" spans="2:17" ht="37.5" customHeight="1">
      <c r="B22" s="69" t="s">
        <v>36</v>
      </c>
      <c r="C22" s="70" t="s">
        <v>8</v>
      </c>
      <c r="D22" s="49">
        <f t="shared" si="1"/>
        <v>1339.0000000000002</v>
      </c>
      <c r="E22" s="49">
        <v>1119.0000000000002</v>
      </c>
      <c r="F22" s="49">
        <v>202.00000000000003</v>
      </c>
      <c r="G22" s="93">
        <v>18</v>
      </c>
      <c r="L22" s="69" t="s">
        <v>36</v>
      </c>
      <c r="M22" s="70" t="s">
        <v>8</v>
      </c>
      <c r="N22" s="12">
        <f t="shared" si="0"/>
        <v>1.7059063344035084</v>
      </c>
      <c r="O22" s="13">
        <f t="shared" si="0"/>
        <v>1.4256229934260838</v>
      </c>
      <c r="P22" s="13">
        <f t="shared" si="0"/>
        <v>0.2573510676247265</v>
      </c>
      <c r="Q22" s="14">
        <f t="shared" si="0"/>
        <v>0.022932273352698394</v>
      </c>
    </row>
    <row r="23" spans="2:17" ht="24.75" customHeight="1">
      <c r="B23" s="69" t="s">
        <v>37</v>
      </c>
      <c r="C23" s="70" t="s">
        <v>9</v>
      </c>
      <c r="D23" s="49">
        <f t="shared" si="1"/>
        <v>8180.0000000000055</v>
      </c>
      <c r="E23" s="49">
        <v>7288.0000000000055</v>
      </c>
      <c r="F23" s="49">
        <v>438.0000000000001</v>
      </c>
      <c r="G23" s="93">
        <v>453.99999999999994</v>
      </c>
      <c r="L23" s="69" t="s">
        <v>37</v>
      </c>
      <c r="M23" s="70" t="s">
        <v>9</v>
      </c>
      <c r="N23" s="12">
        <f t="shared" si="0"/>
        <v>10.421444223615167</v>
      </c>
      <c r="O23" s="13">
        <f t="shared" si="0"/>
        <v>9.285022677470335</v>
      </c>
      <c r="P23" s="13">
        <f t="shared" si="0"/>
        <v>0.5580186515823278</v>
      </c>
      <c r="Q23" s="14">
        <f t="shared" si="0"/>
        <v>0.5784028945625038</v>
      </c>
    </row>
    <row r="24" spans="2:17" ht="34.5" customHeight="1">
      <c r="B24" s="69" t="s">
        <v>38</v>
      </c>
      <c r="C24" s="70" t="s">
        <v>10</v>
      </c>
      <c r="D24" s="49">
        <f t="shared" si="1"/>
        <v>1428.000000000001</v>
      </c>
      <c r="E24" s="49">
        <v>1256.000000000001</v>
      </c>
      <c r="F24" s="49">
        <v>99.00000000000003</v>
      </c>
      <c r="G24" s="93">
        <v>73</v>
      </c>
      <c r="L24" s="69" t="s">
        <v>38</v>
      </c>
      <c r="M24" s="70" t="s">
        <v>10</v>
      </c>
      <c r="N24" s="12">
        <f t="shared" si="0"/>
        <v>1.8192936859807405</v>
      </c>
      <c r="O24" s="13">
        <f t="shared" si="0"/>
        <v>1.6001630739438448</v>
      </c>
      <c r="P24" s="13">
        <f t="shared" si="0"/>
        <v>0.1261275034398412</v>
      </c>
      <c r="Q24" s="14">
        <f t="shared" si="0"/>
        <v>0.0930031085970546</v>
      </c>
    </row>
    <row r="25" spans="2:17" ht="22.5" customHeight="1">
      <c r="B25" s="69" t="s">
        <v>39</v>
      </c>
      <c r="C25" s="70" t="s">
        <v>11</v>
      </c>
      <c r="D25" s="49">
        <f t="shared" si="1"/>
        <v>339</v>
      </c>
      <c r="E25" s="49">
        <v>273</v>
      </c>
      <c r="F25" s="49">
        <v>61</v>
      </c>
      <c r="G25" s="93">
        <v>5</v>
      </c>
      <c r="L25" s="69" t="s">
        <v>39</v>
      </c>
      <c r="M25" s="70" t="s">
        <v>11</v>
      </c>
      <c r="N25" s="12">
        <f t="shared" si="0"/>
        <v>0.4318911481424864</v>
      </c>
      <c r="O25" s="13">
        <f t="shared" si="0"/>
        <v>0.34780614584925895</v>
      </c>
      <c r="P25" s="13">
        <f t="shared" si="0"/>
        <v>0.07771492636192233</v>
      </c>
      <c r="Q25" s="14">
        <f t="shared" si="0"/>
        <v>0.006370075931305109</v>
      </c>
    </row>
    <row r="26" spans="2:17" ht="24.75" customHeight="1">
      <c r="B26" s="71" t="s">
        <v>40</v>
      </c>
      <c r="C26" s="72" t="s">
        <v>12</v>
      </c>
      <c r="D26" s="105">
        <f t="shared" si="1"/>
        <v>3551.000000000007</v>
      </c>
      <c r="E26" s="55">
        <v>2510.000000000007</v>
      </c>
      <c r="F26" s="55">
        <v>859</v>
      </c>
      <c r="G26" s="94">
        <v>182.00000000000017</v>
      </c>
      <c r="L26" s="71" t="s">
        <v>40</v>
      </c>
      <c r="M26" s="72" t="s">
        <v>12</v>
      </c>
      <c r="N26" s="15">
        <f t="shared" si="0"/>
        <v>4.524027926412898</v>
      </c>
      <c r="O26" s="16">
        <f t="shared" si="0"/>
        <v>3.1977781175151736</v>
      </c>
      <c r="P26" s="16">
        <f t="shared" si="0"/>
        <v>1.0943790449982178</v>
      </c>
      <c r="Q26" s="17">
        <f t="shared" si="0"/>
        <v>0.2318707638995062</v>
      </c>
    </row>
    <row r="27" spans="2:17" ht="15">
      <c r="B27" s="73" t="s">
        <v>105</v>
      </c>
      <c r="C27" s="76"/>
      <c r="D27" s="49"/>
      <c r="E27" s="49"/>
      <c r="F27" s="49"/>
      <c r="G27" s="49"/>
      <c r="L27" s="73" t="s">
        <v>105</v>
      </c>
      <c r="M27" s="76"/>
      <c r="N27" s="49"/>
      <c r="O27" s="49"/>
      <c r="P27" s="49"/>
      <c r="Q27" s="49"/>
    </row>
    <row r="28" spans="2:12" ht="15">
      <c r="B28" s="95" t="s">
        <v>139</v>
      </c>
      <c r="L28" s="77" t="s">
        <v>140</v>
      </c>
    </row>
    <row r="30" spans="2:12" ht="15">
      <c r="B30" s="19" t="s">
        <v>42</v>
      </c>
      <c r="L30" s="19" t="s">
        <v>42</v>
      </c>
    </row>
    <row r="31" spans="3:13" ht="16.5">
      <c r="C31" s="78"/>
      <c r="M31" s="78"/>
    </row>
  </sheetData>
  <sheetProtection/>
  <mergeCells count="4">
    <mergeCell ref="B5:C6"/>
    <mergeCell ref="D5:G5"/>
    <mergeCell ref="L5:M6"/>
    <mergeCell ref="N5:Q5"/>
  </mergeCells>
  <printOptions/>
  <pageMargins left="0.7" right="0.7" top="0.75" bottom="0.75" header="0.3" footer="0.3"/>
  <pageSetup horizontalDpi="300" verticalDpi="300" orientation="portrait" paperSize="9" r:id="rId1"/>
  <headerFooter>
    <oddFooter>&amp;CIV-2-17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N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19" customWidth="1"/>
    <col min="2" max="2" width="5.28125" style="19" customWidth="1"/>
    <col min="3" max="3" width="30.7109375" style="19" customWidth="1"/>
    <col min="4" max="7" width="12.7109375" style="19" customWidth="1"/>
    <col min="8" max="8" width="5.28125" style="19" customWidth="1"/>
    <col min="9" max="9" width="30.7109375" style="19" customWidth="1"/>
    <col min="10" max="13" width="12.7109375" style="19" customWidth="1"/>
    <col min="14" max="14" width="2.140625" style="19" customWidth="1"/>
    <col min="15" max="16384" width="9.140625" style="20" customWidth="1"/>
  </cols>
  <sheetData>
    <row r="1" spans="7:13" ht="15">
      <c r="G1" s="54" t="s">
        <v>60</v>
      </c>
      <c r="M1" s="54" t="s">
        <v>61</v>
      </c>
    </row>
    <row r="2" spans="2:14" ht="15">
      <c r="B2" s="53" t="s">
        <v>149</v>
      </c>
      <c r="C2" s="53"/>
      <c r="D2" s="53"/>
      <c r="E2" s="53"/>
      <c r="F2" s="53"/>
      <c r="G2" s="53"/>
      <c r="H2" s="53" t="s">
        <v>106</v>
      </c>
      <c r="I2" s="53"/>
      <c r="J2" s="53"/>
      <c r="K2" s="53"/>
      <c r="L2" s="53"/>
      <c r="M2" s="53"/>
      <c r="N2" s="50"/>
    </row>
    <row r="3" spans="2:14" ht="15">
      <c r="B3" s="53" t="s">
        <v>175</v>
      </c>
      <c r="C3" s="53"/>
      <c r="D3" s="53"/>
      <c r="E3" s="53"/>
      <c r="F3" s="53"/>
      <c r="G3" s="53"/>
      <c r="H3" s="53" t="s">
        <v>174</v>
      </c>
      <c r="I3" s="53"/>
      <c r="J3" s="53"/>
      <c r="K3" s="53"/>
      <c r="L3" s="53"/>
      <c r="M3" s="53"/>
      <c r="N3" s="50"/>
    </row>
    <row r="4" spans="2:14" ht="15">
      <c r="B4" s="53"/>
      <c r="C4" s="53"/>
      <c r="D4" s="53"/>
      <c r="E4" s="53"/>
      <c r="F4" s="53"/>
      <c r="G4" s="54" t="s">
        <v>107</v>
      </c>
      <c r="H4" s="53"/>
      <c r="I4" s="53"/>
      <c r="J4" s="53"/>
      <c r="K4" s="53"/>
      <c r="L4" s="53"/>
      <c r="M4" s="54" t="s">
        <v>107</v>
      </c>
      <c r="N4" s="50"/>
    </row>
    <row r="5" spans="2:13" ht="15">
      <c r="B5" s="108" t="s">
        <v>13</v>
      </c>
      <c r="C5" s="109"/>
      <c r="D5" s="112" t="s">
        <v>89</v>
      </c>
      <c r="E5" s="113"/>
      <c r="F5" s="113"/>
      <c r="G5" s="114"/>
      <c r="H5" s="108" t="s">
        <v>13</v>
      </c>
      <c r="I5" s="109"/>
      <c r="J5" s="112" t="s">
        <v>89</v>
      </c>
      <c r="K5" s="113"/>
      <c r="L5" s="113"/>
      <c r="M5" s="114"/>
    </row>
    <row r="6" spans="2:13" ht="53.25" customHeight="1">
      <c r="B6" s="110"/>
      <c r="C6" s="111"/>
      <c r="D6" s="81" t="s">
        <v>46</v>
      </c>
      <c r="E6" s="56" t="s">
        <v>131</v>
      </c>
      <c r="F6" s="58" t="s">
        <v>87</v>
      </c>
      <c r="G6" s="36" t="s">
        <v>88</v>
      </c>
      <c r="H6" s="110"/>
      <c r="I6" s="111"/>
      <c r="J6" s="75" t="s">
        <v>90</v>
      </c>
      <c r="K6" s="59" t="s">
        <v>91</v>
      </c>
      <c r="L6" s="60" t="s">
        <v>92</v>
      </c>
      <c r="M6" s="61" t="s">
        <v>55</v>
      </c>
    </row>
    <row r="7" spans="2:13" ht="15">
      <c r="B7" s="48"/>
      <c r="C7" s="37"/>
      <c r="D7" s="1"/>
      <c r="E7" s="1"/>
      <c r="F7" s="3"/>
      <c r="G7" s="4"/>
      <c r="H7" s="48"/>
      <c r="I7" s="37"/>
      <c r="J7" s="1"/>
      <c r="K7" s="1"/>
      <c r="L7" s="3"/>
      <c r="M7" s="4"/>
    </row>
    <row r="8" spans="2:13" ht="15">
      <c r="B8" s="69" t="s">
        <v>15</v>
      </c>
      <c r="C8" s="70"/>
      <c r="D8" s="83">
        <f>SUM(D10:D26)</f>
        <v>78491.99999999999</v>
      </c>
      <c r="E8" s="83">
        <f>SUM(E10:E26)</f>
        <v>3471.999999999999</v>
      </c>
      <c r="F8" s="83">
        <f>SUM(F10:F26)</f>
        <v>44856.99999999998</v>
      </c>
      <c r="G8" s="84">
        <f>SUM(G10:G26)</f>
        <v>4048.9999999999995</v>
      </c>
      <c r="H8" s="69" t="s">
        <v>15</v>
      </c>
      <c r="I8" s="70"/>
      <c r="J8" s="83">
        <f>SUM(J10:J26)</f>
        <v>8233.000000000005</v>
      </c>
      <c r="K8" s="83">
        <f>SUM(K10:K26)</f>
        <v>0</v>
      </c>
      <c r="L8" s="83">
        <f>SUM(L10:L26)</f>
        <v>17050.000000000004</v>
      </c>
      <c r="M8" s="84">
        <f>SUM(M10:M26)</f>
        <v>831</v>
      </c>
    </row>
    <row r="9" spans="2:13" ht="8.25" customHeight="1">
      <c r="B9" s="69"/>
      <c r="C9" s="70"/>
      <c r="D9" s="83"/>
      <c r="E9" s="83"/>
      <c r="F9" s="83"/>
      <c r="G9" s="84"/>
      <c r="H9" s="69"/>
      <c r="I9" s="70"/>
      <c r="J9" s="83"/>
      <c r="K9" s="83"/>
      <c r="L9" s="83"/>
      <c r="M9" s="84"/>
    </row>
    <row r="10" spans="2:13" ht="20.25" customHeight="1">
      <c r="B10" s="69" t="s">
        <v>24</v>
      </c>
      <c r="C10" s="70" t="s">
        <v>19</v>
      </c>
      <c r="D10" s="96">
        <f>SUM(E10:G10)+SUM(J10:M10)</f>
        <v>249</v>
      </c>
      <c r="E10" s="96" t="s">
        <v>134</v>
      </c>
      <c r="F10" s="96">
        <v>83</v>
      </c>
      <c r="G10" s="97">
        <v>66</v>
      </c>
      <c r="H10" s="69" t="s">
        <v>24</v>
      </c>
      <c r="I10" s="70" t="s">
        <v>19</v>
      </c>
      <c r="J10" s="96" t="s">
        <v>134</v>
      </c>
      <c r="K10" s="96">
        <v>0</v>
      </c>
      <c r="L10" s="96">
        <v>100</v>
      </c>
      <c r="M10" s="97" t="s">
        <v>134</v>
      </c>
    </row>
    <row r="11" spans="2:13" ht="22.5" customHeight="1">
      <c r="B11" s="69" t="s">
        <v>25</v>
      </c>
      <c r="C11" s="70" t="s">
        <v>20</v>
      </c>
      <c r="D11" s="106">
        <f aca="true" t="shared" si="0" ref="D11:D26">SUM(E11:G11)+SUM(J11:M11)</f>
        <v>17702</v>
      </c>
      <c r="E11" s="96">
        <v>28</v>
      </c>
      <c r="F11" s="96">
        <v>10166.000000000002</v>
      </c>
      <c r="G11" s="97">
        <v>766.0000000000001</v>
      </c>
      <c r="H11" s="69" t="s">
        <v>25</v>
      </c>
      <c r="I11" s="70" t="s">
        <v>20</v>
      </c>
      <c r="J11" s="96">
        <v>335.00000000000006</v>
      </c>
      <c r="K11" s="96">
        <v>0</v>
      </c>
      <c r="L11" s="96">
        <v>6373</v>
      </c>
      <c r="M11" s="97">
        <v>34</v>
      </c>
    </row>
    <row r="12" spans="2:13" ht="39.75" customHeight="1">
      <c r="B12" s="69" t="s">
        <v>26</v>
      </c>
      <c r="C12" s="70" t="s">
        <v>21</v>
      </c>
      <c r="D12" s="106">
        <f t="shared" si="0"/>
        <v>1053.9999999999998</v>
      </c>
      <c r="E12" s="96">
        <v>20</v>
      </c>
      <c r="F12" s="96">
        <v>751.9999999999998</v>
      </c>
      <c r="G12" s="97">
        <v>111</v>
      </c>
      <c r="H12" s="69" t="s">
        <v>26</v>
      </c>
      <c r="I12" s="70" t="s">
        <v>21</v>
      </c>
      <c r="J12" s="96">
        <v>7</v>
      </c>
      <c r="K12" s="96">
        <v>0</v>
      </c>
      <c r="L12" s="96">
        <v>164</v>
      </c>
      <c r="M12" s="97" t="s">
        <v>134</v>
      </c>
    </row>
    <row r="13" spans="2:13" ht="54.75" customHeight="1">
      <c r="B13" s="69" t="s">
        <v>27</v>
      </c>
      <c r="C13" s="70" t="s">
        <v>0</v>
      </c>
      <c r="D13" s="106">
        <f t="shared" si="0"/>
        <v>183</v>
      </c>
      <c r="E13" s="96" t="s">
        <v>134</v>
      </c>
      <c r="F13" s="96">
        <v>137</v>
      </c>
      <c r="G13" s="97">
        <v>5</v>
      </c>
      <c r="H13" s="69" t="s">
        <v>27</v>
      </c>
      <c r="I13" s="70" t="s">
        <v>0</v>
      </c>
      <c r="J13" s="96" t="s">
        <v>134</v>
      </c>
      <c r="K13" s="96">
        <v>0</v>
      </c>
      <c r="L13" s="96">
        <v>41</v>
      </c>
      <c r="M13" s="97" t="s">
        <v>134</v>
      </c>
    </row>
    <row r="14" spans="2:13" ht="18.75" customHeight="1">
      <c r="B14" s="69" t="s">
        <v>28</v>
      </c>
      <c r="C14" s="70" t="s">
        <v>44</v>
      </c>
      <c r="D14" s="106">
        <f t="shared" si="0"/>
        <v>33</v>
      </c>
      <c r="E14" s="96" t="s">
        <v>134</v>
      </c>
      <c r="F14" s="96">
        <v>31</v>
      </c>
      <c r="G14" s="97" t="s">
        <v>134</v>
      </c>
      <c r="H14" s="69" t="s">
        <v>28</v>
      </c>
      <c r="I14" s="70" t="s">
        <v>44</v>
      </c>
      <c r="J14" s="96">
        <v>2</v>
      </c>
      <c r="K14" s="96">
        <v>0</v>
      </c>
      <c r="L14" s="96" t="s">
        <v>134</v>
      </c>
      <c r="M14" s="97" t="s">
        <v>134</v>
      </c>
    </row>
    <row r="15" spans="2:13" ht="43.5" customHeight="1">
      <c r="B15" s="69" t="s">
        <v>29</v>
      </c>
      <c r="C15" s="70" t="s">
        <v>1</v>
      </c>
      <c r="D15" s="106">
        <f t="shared" si="0"/>
        <v>32481.999999999975</v>
      </c>
      <c r="E15" s="96">
        <v>1777.9999999999989</v>
      </c>
      <c r="F15" s="96">
        <v>22550.999999999967</v>
      </c>
      <c r="G15" s="97">
        <v>1267.9999999999993</v>
      </c>
      <c r="H15" s="69" t="s">
        <v>29</v>
      </c>
      <c r="I15" s="70" t="s">
        <v>1</v>
      </c>
      <c r="J15" s="96">
        <v>6468.000000000006</v>
      </c>
      <c r="K15" s="96">
        <v>0</v>
      </c>
      <c r="L15" s="96">
        <v>99</v>
      </c>
      <c r="M15" s="97">
        <v>318.00000000000006</v>
      </c>
    </row>
    <row r="16" spans="2:13" ht="24.75" customHeight="1">
      <c r="B16" s="69" t="s">
        <v>30</v>
      </c>
      <c r="C16" s="70" t="s">
        <v>2</v>
      </c>
      <c r="D16" s="106">
        <f t="shared" si="0"/>
        <v>131</v>
      </c>
      <c r="E16" s="96" t="s">
        <v>134</v>
      </c>
      <c r="F16" s="96">
        <v>58</v>
      </c>
      <c r="G16" s="97">
        <v>13</v>
      </c>
      <c r="H16" s="69" t="s">
        <v>30</v>
      </c>
      <c r="I16" s="70" t="s">
        <v>2</v>
      </c>
      <c r="J16" s="96">
        <v>14</v>
      </c>
      <c r="K16" s="96">
        <v>0</v>
      </c>
      <c r="L16" s="96">
        <v>10</v>
      </c>
      <c r="M16" s="97">
        <v>36</v>
      </c>
    </row>
    <row r="17" spans="2:13" ht="41.25" customHeight="1">
      <c r="B17" s="69" t="s">
        <v>31</v>
      </c>
      <c r="C17" s="70" t="s">
        <v>3</v>
      </c>
      <c r="D17" s="106">
        <f t="shared" si="0"/>
        <v>9772.000000000005</v>
      </c>
      <c r="E17" s="96">
        <v>1353.0000000000002</v>
      </c>
      <c r="F17" s="96">
        <v>6207.000000000008</v>
      </c>
      <c r="G17" s="97">
        <v>651</v>
      </c>
      <c r="H17" s="69" t="s">
        <v>31</v>
      </c>
      <c r="I17" s="70" t="s">
        <v>3</v>
      </c>
      <c r="J17" s="96">
        <v>959.9999999999987</v>
      </c>
      <c r="K17" s="96">
        <v>0</v>
      </c>
      <c r="L17" s="96">
        <v>241.99999999999994</v>
      </c>
      <c r="M17" s="97">
        <v>359</v>
      </c>
    </row>
    <row r="18" spans="2:13" ht="23.25" customHeight="1">
      <c r="B18" s="69" t="s">
        <v>32</v>
      </c>
      <c r="C18" s="70" t="s">
        <v>4</v>
      </c>
      <c r="D18" s="106">
        <f t="shared" si="0"/>
        <v>539</v>
      </c>
      <c r="E18" s="96">
        <v>6.999999999999999</v>
      </c>
      <c r="F18" s="96">
        <v>145.99999999999997</v>
      </c>
      <c r="G18" s="97">
        <v>194</v>
      </c>
      <c r="H18" s="69" t="s">
        <v>32</v>
      </c>
      <c r="I18" s="70" t="s">
        <v>4</v>
      </c>
      <c r="J18" s="96">
        <v>1</v>
      </c>
      <c r="K18" s="96">
        <v>0</v>
      </c>
      <c r="L18" s="96">
        <v>185.99999999999997</v>
      </c>
      <c r="M18" s="97">
        <v>5</v>
      </c>
    </row>
    <row r="19" spans="2:13" ht="25.5" customHeight="1">
      <c r="B19" s="69" t="s">
        <v>33</v>
      </c>
      <c r="C19" s="70" t="s">
        <v>5</v>
      </c>
      <c r="D19" s="106">
        <f t="shared" si="0"/>
        <v>1370</v>
      </c>
      <c r="E19" s="96">
        <v>12</v>
      </c>
      <c r="F19" s="96">
        <v>282.9999999999999</v>
      </c>
      <c r="G19" s="97">
        <v>308</v>
      </c>
      <c r="H19" s="69" t="s">
        <v>33</v>
      </c>
      <c r="I19" s="70" t="s">
        <v>5</v>
      </c>
      <c r="J19" s="96">
        <v>89.99999999999999</v>
      </c>
      <c r="K19" s="96">
        <v>0</v>
      </c>
      <c r="L19" s="96">
        <v>677</v>
      </c>
      <c r="M19" s="97" t="s">
        <v>134</v>
      </c>
    </row>
    <row r="20" spans="2:13" ht="24.75" customHeight="1">
      <c r="B20" s="69" t="s">
        <v>34</v>
      </c>
      <c r="C20" s="70" t="s">
        <v>6</v>
      </c>
      <c r="D20" s="106">
        <f t="shared" si="0"/>
        <v>0</v>
      </c>
      <c r="E20" s="96" t="s">
        <v>134</v>
      </c>
      <c r="F20" s="96" t="s">
        <v>134</v>
      </c>
      <c r="G20" s="97" t="s">
        <v>134</v>
      </c>
      <c r="H20" s="69" t="s">
        <v>34</v>
      </c>
      <c r="I20" s="70" t="s">
        <v>6</v>
      </c>
      <c r="J20" s="96" t="s">
        <v>134</v>
      </c>
      <c r="K20" s="96">
        <v>0</v>
      </c>
      <c r="L20" s="96" t="s">
        <v>134</v>
      </c>
      <c r="M20" s="97" t="s">
        <v>134</v>
      </c>
    </row>
    <row r="21" spans="2:13" ht="40.5" customHeight="1">
      <c r="B21" s="69" t="s">
        <v>35</v>
      </c>
      <c r="C21" s="70" t="s">
        <v>7</v>
      </c>
      <c r="D21" s="106">
        <f t="shared" si="0"/>
        <v>140.00000000000003</v>
      </c>
      <c r="E21" s="96" t="s">
        <v>134</v>
      </c>
      <c r="F21" s="96">
        <v>130.00000000000003</v>
      </c>
      <c r="G21" s="97">
        <v>6</v>
      </c>
      <c r="H21" s="69" t="s">
        <v>35</v>
      </c>
      <c r="I21" s="70" t="s">
        <v>7</v>
      </c>
      <c r="J21" s="96">
        <v>4</v>
      </c>
      <c r="K21" s="96">
        <v>0</v>
      </c>
      <c r="L21" s="96" t="s">
        <v>134</v>
      </c>
      <c r="M21" s="97" t="s">
        <v>134</v>
      </c>
    </row>
    <row r="22" spans="2:13" ht="39.75" customHeight="1">
      <c r="B22" s="69" t="s">
        <v>36</v>
      </c>
      <c r="C22" s="70" t="s">
        <v>8</v>
      </c>
      <c r="D22" s="106">
        <f t="shared" si="0"/>
        <v>1339.0000000000005</v>
      </c>
      <c r="E22" s="96">
        <v>22.000000000000007</v>
      </c>
      <c r="F22" s="96">
        <v>1165.0000000000005</v>
      </c>
      <c r="G22" s="97">
        <v>53.00000000000001</v>
      </c>
      <c r="H22" s="69" t="s">
        <v>36</v>
      </c>
      <c r="I22" s="70" t="s">
        <v>8</v>
      </c>
      <c r="J22" s="96">
        <v>73</v>
      </c>
      <c r="K22" s="96">
        <v>0</v>
      </c>
      <c r="L22" s="96">
        <v>18</v>
      </c>
      <c r="M22" s="97">
        <v>8</v>
      </c>
    </row>
    <row r="23" spans="2:13" ht="20.25" customHeight="1">
      <c r="B23" s="69" t="s">
        <v>37</v>
      </c>
      <c r="C23" s="70" t="s">
        <v>9</v>
      </c>
      <c r="D23" s="106">
        <f t="shared" si="0"/>
        <v>8180.000000000003</v>
      </c>
      <c r="E23" s="96" t="s">
        <v>134</v>
      </c>
      <c r="F23" s="96">
        <v>320.00000000000006</v>
      </c>
      <c r="G23" s="97">
        <v>165</v>
      </c>
      <c r="H23" s="69" t="s">
        <v>37</v>
      </c>
      <c r="I23" s="70" t="s">
        <v>9</v>
      </c>
      <c r="J23" s="96" t="s">
        <v>134</v>
      </c>
      <c r="K23" s="96">
        <v>0</v>
      </c>
      <c r="L23" s="96">
        <v>7652.000000000003</v>
      </c>
      <c r="M23" s="97">
        <v>43</v>
      </c>
    </row>
    <row r="24" spans="2:13" ht="38.25" customHeight="1">
      <c r="B24" s="69" t="s">
        <v>38</v>
      </c>
      <c r="C24" s="70" t="s">
        <v>10</v>
      </c>
      <c r="D24" s="106">
        <f t="shared" si="0"/>
        <v>1428</v>
      </c>
      <c r="E24" s="96">
        <v>1</v>
      </c>
      <c r="F24" s="96">
        <v>444.00000000000006</v>
      </c>
      <c r="G24" s="97">
        <v>24</v>
      </c>
      <c r="H24" s="69" t="s">
        <v>38</v>
      </c>
      <c r="I24" s="70" t="s">
        <v>10</v>
      </c>
      <c r="J24" s="96">
        <v>9</v>
      </c>
      <c r="K24" s="96">
        <v>0</v>
      </c>
      <c r="L24" s="96">
        <v>949</v>
      </c>
      <c r="M24" s="97">
        <v>1</v>
      </c>
    </row>
    <row r="25" spans="2:13" ht="21" customHeight="1">
      <c r="B25" s="69" t="s">
        <v>39</v>
      </c>
      <c r="C25" s="70" t="s">
        <v>11</v>
      </c>
      <c r="D25" s="106">
        <f t="shared" si="0"/>
        <v>339.0000000000001</v>
      </c>
      <c r="E25" s="96">
        <v>9</v>
      </c>
      <c r="F25" s="96">
        <v>296.0000000000001</v>
      </c>
      <c r="G25" s="97">
        <v>25</v>
      </c>
      <c r="H25" s="69" t="s">
        <v>39</v>
      </c>
      <c r="I25" s="70" t="s">
        <v>11</v>
      </c>
      <c r="J25" s="96" t="s">
        <v>134</v>
      </c>
      <c r="K25" s="96">
        <v>0</v>
      </c>
      <c r="L25" s="96">
        <v>9</v>
      </c>
      <c r="M25" s="97" t="s">
        <v>134</v>
      </c>
    </row>
    <row r="26" spans="2:13" ht="24.75" customHeight="1">
      <c r="B26" s="71" t="s">
        <v>40</v>
      </c>
      <c r="C26" s="72" t="s">
        <v>12</v>
      </c>
      <c r="D26" s="104">
        <f t="shared" si="0"/>
        <v>3550.999999999999</v>
      </c>
      <c r="E26" s="98">
        <v>241.9999999999998</v>
      </c>
      <c r="F26" s="98">
        <v>2087.999999999999</v>
      </c>
      <c r="G26" s="99">
        <v>394.00000000000006</v>
      </c>
      <c r="H26" s="71" t="s">
        <v>40</v>
      </c>
      <c r="I26" s="72" t="s">
        <v>12</v>
      </c>
      <c r="J26" s="104">
        <v>269.99999999999983</v>
      </c>
      <c r="K26" s="98">
        <v>0</v>
      </c>
      <c r="L26" s="98">
        <v>530.0000000000002</v>
      </c>
      <c r="M26" s="99">
        <v>27</v>
      </c>
    </row>
    <row r="27" spans="2:13" ht="15">
      <c r="B27" s="73" t="s">
        <v>105</v>
      </c>
      <c r="C27" s="76"/>
      <c r="D27" s="49"/>
      <c r="E27" s="49"/>
      <c r="F27" s="49"/>
      <c r="G27" s="49"/>
      <c r="H27" s="73" t="s">
        <v>105</v>
      </c>
      <c r="I27" s="76"/>
      <c r="J27" s="49"/>
      <c r="K27" s="49"/>
      <c r="L27" s="49"/>
      <c r="M27" s="49"/>
    </row>
    <row r="28" spans="2:8" ht="15">
      <c r="B28" s="77" t="s">
        <v>43</v>
      </c>
      <c r="H28" s="77" t="s">
        <v>43</v>
      </c>
    </row>
    <row r="30" spans="2:8" ht="15">
      <c r="B30" s="19" t="s">
        <v>42</v>
      </c>
      <c r="H30" s="19" t="s">
        <v>42</v>
      </c>
    </row>
    <row r="31" spans="3:9" ht="16.5">
      <c r="C31" s="78"/>
      <c r="I31" s="78"/>
    </row>
  </sheetData>
  <sheetProtection/>
  <mergeCells count="4">
    <mergeCell ref="B5:C6"/>
    <mergeCell ref="D5:G5"/>
    <mergeCell ref="H5:I6"/>
    <mergeCell ref="J5:M5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300" verticalDpi="300" orientation="portrait" paperSize="9" r:id="rId1"/>
  <headerFooter>
    <oddFooter>&amp;CIV-2-&amp;P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AB31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2.421875" style="19" customWidth="1"/>
    <col min="2" max="2" width="5.28125" style="19" customWidth="1"/>
    <col min="3" max="3" width="30.7109375" style="19" customWidth="1"/>
    <col min="4" max="7" width="12.7109375" style="19" customWidth="1"/>
    <col min="8" max="8" width="5.28125" style="19" customWidth="1"/>
    <col min="9" max="9" width="30.7109375" style="19" customWidth="1"/>
    <col min="10" max="13" width="12.7109375" style="19" customWidth="1"/>
    <col min="14" max="14" width="2.140625" style="19" customWidth="1"/>
    <col min="15" max="15" width="2.7109375" style="20" customWidth="1"/>
    <col min="16" max="16" width="5.28125" style="19" customWidth="1"/>
    <col min="17" max="17" width="30.7109375" style="19" customWidth="1"/>
    <col min="18" max="21" width="12.7109375" style="19" customWidth="1"/>
    <col min="22" max="22" width="5.28125" style="19" customWidth="1"/>
    <col min="23" max="23" width="30.7109375" style="19" customWidth="1"/>
    <col min="24" max="27" width="12.7109375" style="19" customWidth="1"/>
    <col min="28" max="16384" width="9.140625" style="20" customWidth="1"/>
  </cols>
  <sheetData>
    <row r="1" spans="7:27" ht="15">
      <c r="G1" s="54" t="s">
        <v>60</v>
      </c>
      <c r="M1" s="54" t="s">
        <v>61</v>
      </c>
      <c r="U1" s="54" t="s">
        <v>60</v>
      </c>
      <c r="AA1" s="54" t="s">
        <v>61</v>
      </c>
    </row>
    <row r="2" spans="2:27" ht="15">
      <c r="B2" s="53" t="s">
        <v>116</v>
      </c>
      <c r="C2" s="53"/>
      <c r="D2" s="53"/>
      <c r="E2" s="53"/>
      <c r="F2" s="53"/>
      <c r="G2" s="53"/>
      <c r="H2" s="53" t="s">
        <v>106</v>
      </c>
      <c r="I2" s="53"/>
      <c r="J2" s="53"/>
      <c r="K2" s="53"/>
      <c r="L2" s="53"/>
      <c r="M2" s="53"/>
      <c r="N2" s="50"/>
      <c r="P2" s="53" t="s">
        <v>141</v>
      </c>
      <c r="Q2" s="53"/>
      <c r="R2" s="53"/>
      <c r="S2" s="53"/>
      <c r="T2" s="53"/>
      <c r="U2" s="53"/>
      <c r="V2" s="53" t="s">
        <v>141</v>
      </c>
      <c r="W2" s="53"/>
      <c r="X2" s="53"/>
      <c r="Y2" s="53"/>
      <c r="Z2" s="53"/>
      <c r="AA2" s="53"/>
    </row>
    <row r="3" spans="2:27" ht="15">
      <c r="B3" s="53" t="s">
        <v>175</v>
      </c>
      <c r="C3" s="53"/>
      <c r="D3" s="53"/>
      <c r="E3" s="53"/>
      <c r="F3" s="53"/>
      <c r="G3" s="53"/>
      <c r="H3" s="53" t="s">
        <v>174</v>
      </c>
      <c r="I3" s="53"/>
      <c r="J3" s="53"/>
      <c r="K3" s="53"/>
      <c r="L3" s="53"/>
      <c r="M3" s="53"/>
      <c r="N3" s="50"/>
      <c r="P3" s="53" t="s">
        <v>161</v>
      </c>
      <c r="Q3" s="53"/>
      <c r="R3" s="53"/>
      <c r="S3" s="53"/>
      <c r="T3" s="53"/>
      <c r="U3" s="53"/>
      <c r="V3" s="53" t="s">
        <v>161</v>
      </c>
      <c r="W3" s="53"/>
      <c r="X3" s="53"/>
      <c r="Y3" s="53"/>
      <c r="Z3" s="53"/>
      <c r="AA3" s="53"/>
    </row>
    <row r="4" spans="2:27" ht="15">
      <c r="B4" s="53"/>
      <c r="C4" s="53"/>
      <c r="D4" s="53"/>
      <c r="E4" s="53"/>
      <c r="F4" s="53"/>
      <c r="G4" s="54" t="s">
        <v>107</v>
      </c>
      <c r="H4" s="53"/>
      <c r="I4" s="53"/>
      <c r="J4" s="53"/>
      <c r="K4" s="53"/>
      <c r="L4" s="53"/>
      <c r="M4" s="54" t="s">
        <v>107</v>
      </c>
      <c r="N4" s="50"/>
      <c r="P4" s="53"/>
      <c r="Q4" s="53"/>
      <c r="R4" s="53"/>
      <c r="S4" s="53"/>
      <c r="T4" s="53"/>
      <c r="U4" s="54" t="s">
        <v>16</v>
      </c>
      <c r="V4" s="53"/>
      <c r="W4" s="53"/>
      <c r="X4" s="53"/>
      <c r="Y4" s="53"/>
      <c r="Z4" s="53"/>
      <c r="AA4" s="54" t="s">
        <v>16</v>
      </c>
    </row>
    <row r="5" spans="2:27" ht="15" customHeight="1">
      <c r="B5" s="108" t="s">
        <v>13</v>
      </c>
      <c r="C5" s="109"/>
      <c r="D5" s="112" t="s">
        <v>89</v>
      </c>
      <c r="E5" s="113"/>
      <c r="F5" s="113"/>
      <c r="G5" s="114"/>
      <c r="H5" s="108" t="s">
        <v>13</v>
      </c>
      <c r="I5" s="109"/>
      <c r="J5" s="112" t="s">
        <v>89</v>
      </c>
      <c r="K5" s="113"/>
      <c r="L5" s="113"/>
      <c r="M5" s="114"/>
      <c r="P5" s="108" t="s">
        <v>13</v>
      </c>
      <c r="Q5" s="109"/>
      <c r="R5" s="112" t="s">
        <v>89</v>
      </c>
      <c r="S5" s="113"/>
      <c r="T5" s="113"/>
      <c r="U5" s="114"/>
      <c r="V5" s="108" t="s">
        <v>13</v>
      </c>
      <c r="W5" s="109"/>
      <c r="X5" s="112" t="s">
        <v>89</v>
      </c>
      <c r="Y5" s="113"/>
      <c r="Z5" s="113"/>
      <c r="AA5" s="114"/>
    </row>
    <row r="6" spans="2:27" ht="53.25" customHeight="1">
      <c r="B6" s="110"/>
      <c r="C6" s="111"/>
      <c r="D6" s="81" t="s">
        <v>46</v>
      </c>
      <c r="E6" s="56" t="s">
        <v>86</v>
      </c>
      <c r="F6" s="58" t="s">
        <v>87</v>
      </c>
      <c r="G6" s="36" t="s">
        <v>88</v>
      </c>
      <c r="H6" s="110"/>
      <c r="I6" s="111"/>
      <c r="J6" s="75" t="s">
        <v>90</v>
      </c>
      <c r="K6" s="59" t="s">
        <v>91</v>
      </c>
      <c r="L6" s="60" t="s">
        <v>92</v>
      </c>
      <c r="M6" s="61" t="s">
        <v>55</v>
      </c>
      <c r="P6" s="110"/>
      <c r="Q6" s="111"/>
      <c r="R6" s="81" t="s">
        <v>46</v>
      </c>
      <c r="S6" s="56" t="s">
        <v>131</v>
      </c>
      <c r="T6" s="58" t="s">
        <v>87</v>
      </c>
      <c r="U6" s="36" t="s">
        <v>88</v>
      </c>
      <c r="V6" s="110"/>
      <c r="W6" s="111"/>
      <c r="X6" s="75" t="s">
        <v>90</v>
      </c>
      <c r="Y6" s="59" t="s">
        <v>91</v>
      </c>
      <c r="Z6" s="60" t="s">
        <v>92</v>
      </c>
      <c r="AA6" s="61" t="s">
        <v>55</v>
      </c>
    </row>
    <row r="7" spans="2:27" ht="15">
      <c r="B7" s="48"/>
      <c r="C7" s="37"/>
      <c r="D7" s="1"/>
      <c r="E7" s="1"/>
      <c r="F7" s="3"/>
      <c r="G7" s="4"/>
      <c r="H7" s="48"/>
      <c r="I7" s="37"/>
      <c r="J7" s="1"/>
      <c r="K7" s="1"/>
      <c r="L7" s="3"/>
      <c r="M7" s="4"/>
      <c r="P7" s="48"/>
      <c r="Q7" s="37"/>
      <c r="R7" s="1"/>
      <c r="S7" s="1"/>
      <c r="T7" s="3"/>
      <c r="U7" s="4"/>
      <c r="V7" s="48"/>
      <c r="W7" s="37"/>
      <c r="X7" s="1"/>
      <c r="Y7" s="1"/>
      <c r="Z7" s="3"/>
      <c r="AA7" s="4"/>
    </row>
    <row r="8" spans="2:28" ht="15">
      <c r="B8" s="69" t="s">
        <v>15</v>
      </c>
      <c r="C8" s="70"/>
      <c r="D8" s="83">
        <f>SUM(D10:D26)</f>
        <v>78491.99999999999</v>
      </c>
      <c r="E8" s="83">
        <f>SUM(E10:E26)</f>
        <v>3471.999999999999</v>
      </c>
      <c r="F8" s="83">
        <f>SUM(F10:F26)</f>
        <v>44856.99999999998</v>
      </c>
      <c r="G8" s="84">
        <f>SUM(G10:G26)</f>
        <v>4048.9999999999995</v>
      </c>
      <c r="H8" s="69" t="s">
        <v>15</v>
      </c>
      <c r="I8" s="70"/>
      <c r="J8" s="83">
        <f>SUM(J10:J26)</f>
        <v>8233.000000000005</v>
      </c>
      <c r="K8" s="83">
        <f>SUM(K10:K26)</f>
        <v>0</v>
      </c>
      <c r="L8" s="83">
        <f>SUM(L10:L26)</f>
        <v>17050.000000000004</v>
      </c>
      <c r="M8" s="84">
        <f>SUM(M10:M26)</f>
        <v>831</v>
      </c>
      <c r="P8" s="69" t="s">
        <v>15</v>
      </c>
      <c r="Q8" s="70"/>
      <c r="R8" s="13">
        <f>D8/$D$8*100</f>
        <v>100</v>
      </c>
      <c r="S8" s="13">
        <f>E8/$D$8*100</f>
        <v>4.423380726698261</v>
      </c>
      <c r="T8" s="13">
        <f>F8/$D$8*100</f>
        <v>57.14849921011057</v>
      </c>
      <c r="U8" s="14">
        <f>G8/$D$8*100</f>
        <v>5.158487489170871</v>
      </c>
      <c r="V8" s="69" t="s">
        <v>15</v>
      </c>
      <c r="W8" s="70"/>
      <c r="X8" s="13">
        <f>J8/$D$8*100</f>
        <v>10.488967028486988</v>
      </c>
      <c r="Y8" s="13">
        <f>K8/$D$8*100</f>
        <v>0</v>
      </c>
      <c r="Z8" s="13">
        <f>L8/$D$8*100</f>
        <v>21.721958925750403</v>
      </c>
      <c r="AA8" s="14">
        <f>M8/$D$8*100</f>
        <v>1.058706619782908</v>
      </c>
      <c r="AB8" s="107"/>
    </row>
    <row r="9" spans="2:27" ht="8.25" customHeight="1">
      <c r="B9" s="69"/>
      <c r="C9" s="70"/>
      <c r="D9" s="83"/>
      <c r="E9" s="83"/>
      <c r="F9" s="83"/>
      <c r="G9" s="84"/>
      <c r="H9" s="69"/>
      <c r="I9" s="70"/>
      <c r="J9" s="83"/>
      <c r="K9" s="83"/>
      <c r="L9" s="83"/>
      <c r="M9" s="84"/>
      <c r="P9" s="69"/>
      <c r="Q9" s="70"/>
      <c r="R9" s="5"/>
      <c r="S9" s="5"/>
      <c r="T9" s="5"/>
      <c r="U9" s="6"/>
      <c r="V9" s="69"/>
      <c r="W9" s="70"/>
      <c r="X9" s="5"/>
      <c r="Y9" s="5"/>
      <c r="Z9" s="5"/>
      <c r="AA9" s="6"/>
    </row>
    <row r="10" spans="2:27" ht="20.25" customHeight="1">
      <c r="B10" s="69" t="s">
        <v>24</v>
      </c>
      <c r="C10" s="70" t="s">
        <v>19</v>
      </c>
      <c r="D10" s="96">
        <f>SUM(E10:G10)+SUM(J10:M10)</f>
        <v>249</v>
      </c>
      <c r="E10" s="96" t="s">
        <v>134</v>
      </c>
      <c r="F10" s="96">
        <v>83</v>
      </c>
      <c r="G10" s="97">
        <v>66</v>
      </c>
      <c r="H10" s="69" t="s">
        <v>24</v>
      </c>
      <c r="I10" s="70" t="s">
        <v>19</v>
      </c>
      <c r="J10" s="96" t="s">
        <v>134</v>
      </c>
      <c r="K10" s="96">
        <v>0</v>
      </c>
      <c r="L10" s="96">
        <v>100</v>
      </c>
      <c r="M10" s="97" t="s">
        <v>134</v>
      </c>
      <c r="P10" s="69" t="s">
        <v>24</v>
      </c>
      <c r="Q10" s="70" t="s">
        <v>19</v>
      </c>
      <c r="R10" s="13">
        <f aca="true" t="shared" si="0" ref="R10:R25">D10/$D$8*100</f>
        <v>0.3172297813789941</v>
      </c>
      <c r="S10" s="13">
        <f aca="true" t="shared" si="1" ref="S10:S26">E10/$D$8*100</f>
        <v>0</v>
      </c>
      <c r="T10" s="13">
        <f aca="true" t="shared" si="2" ref="T10:T26">F10/$D$8*100</f>
        <v>0.10574326045966469</v>
      </c>
      <c r="U10" s="14">
        <f aca="true" t="shared" si="3" ref="U10:U26">G10/$D$8*100</f>
        <v>0.08408500229322735</v>
      </c>
      <c r="V10" s="69" t="s">
        <v>24</v>
      </c>
      <c r="W10" s="70" t="s">
        <v>19</v>
      </c>
      <c r="X10" s="13">
        <f aca="true" t="shared" si="4" ref="X10:X26">J10/$D$8*100</f>
        <v>0</v>
      </c>
      <c r="Y10" s="13">
        <f aca="true" t="shared" si="5" ref="Y10:Y26">K10/$D$8*100</f>
        <v>0</v>
      </c>
      <c r="Z10" s="13">
        <f aca="true" t="shared" si="6" ref="Z10:Z26">L10/$D$8*100</f>
        <v>0.12740151862610205</v>
      </c>
      <c r="AA10" s="14">
        <f aca="true" t="shared" si="7" ref="AA10:AA25">M10/$D$8*100</f>
        <v>0</v>
      </c>
    </row>
    <row r="11" spans="2:27" ht="22.5" customHeight="1">
      <c r="B11" s="69" t="s">
        <v>25</v>
      </c>
      <c r="C11" s="70" t="s">
        <v>20</v>
      </c>
      <c r="D11" s="106">
        <f aca="true" t="shared" si="8" ref="D11:D26">SUM(E11:G11)+SUM(J11:M11)</f>
        <v>17702</v>
      </c>
      <c r="E11" s="96">
        <v>28</v>
      </c>
      <c r="F11" s="96">
        <v>10166.000000000002</v>
      </c>
      <c r="G11" s="97">
        <v>766.0000000000001</v>
      </c>
      <c r="H11" s="69" t="s">
        <v>25</v>
      </c>
      <c r="I11" s="70" t="s">
        <v>20</v>
      </c>
      <c r="J11" s="96">
        <v>335.00000000000006</v>
      </c>
      <c r="K11" s="96">
        <v>0</v>
      </c>
      <c r="L11" s="96">
        <v>6373</v>
      </c>
      <c r="M11" s="97">
        <v>34</v>
      </c>
      <c r="P11" s="69" t="s">
        <v>25</v>
      </c>
      <c r="Q11" s="70" t="s">
        <v>20</v>
      </c>
      <c r="R11" s="13">
        <f t="shared" si="0"/>
        <v>22.552616827192583</v>
      </c>
      <c r="S11" s="13">
        <f t="shared" si="1"/>
        <v>0.03567242521530857</v>
      </c>
      <c r="T11" s="13">
        <f t="shared" si="2"/>
        <v>12.951638383529538</v>
      </c>
      <c r="U11" s="14">
        <f t="shared" si="3"/>
        <v>0.9758956326759419</v>
      </c>
      <c r="V11" s="69" t="s">
        <v>25</v>
      </c>
      <c r="W11" s="70" t="s">
        <v>20</v>
      </c>
      <c r="X11" s="13">
        <f t="shared" si="4"/>
        <v>0.42679508739744193</v>
      </c>
      <c r="Y11" s="13">
        <f t="shared" si="5"/>
        <v>0</v>
      </c>
      <c r="Z11" s="13">
        <f t="shared" si="6"/>
        <v>8.119298782041483</v>
      </c>
      <c r="AA11" s="14">
        <f t="shared" si="7"/>
        <v>0.0433165163328747</v>
      </c>
    </row>
    <row r="12" spans="2:27" ht="39.75" customHeight="1">
      <c r="B12" s="69" t="s">
        <v>26</v>
      </c>
      <c r="C12" s="70" t="s">
        <v>21</v>
      </c>
      <c r="D12" s="106">
        <f t="shared" si="8"/>
        <v>1053.9999999999998</v>
      </c>
      <c r="E12" s="96">
        <v>20</v>
      </c>
      <c r="F12" s="96">
        <v>751.9999999999998</v>
      </c>
      <c r="G12" s="97">
        <v>111</v>
      </c>
      <c r="H12" s="69" t="s">
        <v>26</v>
      </c>
      <c r="I12" s="70" t="s">
        <v>21</v>
      </c>
      <c r="J12" s="96">
        <v>7</v>
      </c>
      <c r="K12" s="96">
        <v>0</v>
      </c>
      <c r="L12" s="96">
        <v>164</v>
      </c>
      <c r="M12" s="97" t="s">
        <v>134</v>
      </c>
      <c r="P12" s="69" t="s">
        <v>26</v>
      </c>
      <c r="Q12" s="70" t="s">
        <v>21</v>
      </c>
      <c r="R12" s="13">
        <f t="shared" si="0"/>
        <v>1.3428120063191153</v>
      </c>
      <c r="S12" s="13">
        <f t="shared" si="1"/>
        <v>0.02548030372522041</v>
      </c>
      <c r="T12" s="13">
        <f t="shared" si="2"/>
        <v>0.958059420068287</v>
      </c>
      <c r="U12" s="14">
        <f t="shared" si="3"/>
        <v>0.14141568567497328</v>
      </c>
      <c r="V12" s="69" t="s">
        <v>26</v>
      </c>
      <c r="W12" s="70" t="s">
        <v>21</v>
      </c>
      <c r="X12" s="13">
        <f t="shared" si="4"/>
        <v>0.008918106303827143</v>
      </c>
      <c r="Y12" s="13">
        <f t="shared" si="5"/>
        <v>0</v>
      </c>
      <c r="Z12" s="13">
        <f t="shared" si="6"/>
        <v>0.20893849054680735</v>
      </c>
      <c r="AA12" s="14">
        <f t="shared" si="7"/>
        <v>0</v>
      </c>
    </row>
    <row r="13" spans="2:27" ht="54.75" customHeight="1">
      <c r="B13" s="69" t="s">
        <v>27</v>
      </c>
      <c r="C13" s="70" t="s">
        <v>0</v>
      </c>
      <c r="D13" s="106">
        <f t="shared" si="8"/>
        <v>183</v>
      </c>
      <c r="E13" s="96" t="s">
        <v>134</v>
      </c>
      <c r="F13" s="96">
        <v>137</v>
      </c>
      <c r="G13" s="97">
        <v>5</v>
      </c>
      <c r="H13" s="69" t="s">
        <v>27</v>
      </c>
      <c r="I13" s="70" t="s">
        <v>0</v>
      </c>
      <c r="J13" s="96" t="s">
        <v>134</v>
      </c>
      <c r="K13" s="96">
        <v>0</v>
      </c>
      <c r="L13" s="96">
        <v>41</v>
      </c>
      <c r="M13" s="97" t="s">
        <v>134</v>
      </c>
      <c r="P13" s="69" t="s">
        <v>27</v>
      </c>
      <c r="Q13" s="70" t="s">
        <v>0</v>
      </c>
      <c r="R13" s="13">
        <f t="shared" si="0"/>
        <v>0.23314477908576675</v>
      </c>
      <c r="S13" s="13">
        <f t="shared" si="1"/>
        <v>0</v>
      </c>
      <c r="T13" s="13">
        <f t="shared" si="2"/>
        <v>0.1745400805177598</v>
      </c>
      <c r="U13" s="14">
        <f t="shared" si="3"/>
        <v>0.006370075931305103</v>
      </c>
      <c r="V13" s="69" t="s">
        <v>27</v>
      </c>
      <c r="W13" s="70" t="s">
        <v>0</v>
      </c>
      <c r="X13" s="13">
        <f t="shared" si="4"/>
        <v>0</v>
      </c>
      <c r="Y13" s="13">
        <f t="shared" si="5"/>
        <v>0</v>
      </c>
      <c r="Z13" s="13">
        <f t="shared" si="6"/>
        <v>0.05223462263670184</v>
      </c>
      <c r="AA13" s="14">
        <f t="shared" si="7"/>
        <v>0</v>
      </c>
    </row>
    <row r="14" spans="2:27" ht="18.75" customHeight="1">
      <c r="B14" s="69" t="s">
        <v>28</v>
      </c>
      <c r="C14" s="70" t="s">
        <v>44</v>
      </c>
      <c r="D14" s="106">
        <f t="shared" si="8"/>
        <v>33</v>
      </c>
      <c r="E14" s="96" t="s">
        <v>134</v>
      </c>
      <c r="F14" s="96">
        <v>31</v>
      </c>
      <c r="G14" s="97" t="s">
        <v>134</v>
      </c>
      <c r="H14" s="69" t="s">
        <v>28</v>
      </c>
      <c r="I14" s="70" t="s">
        <v>44</v>
      </c>
      <c r="J14" s="96">
        <v>2</v>
      </c>
      <c r="K14" s="96">
        <v>0</v>
      </c>
      <c r="L14" s="96" t="s">
        <v>134</v>
      </c>
      <c r="M14" s="97" t="s">
        <v>134</v>
      </c>
      <c r="P14" s="69" t="s">
        <v>28</v>
      </c>
      <c r="Q14" s="70" t="s">
        <v>44</v>
      </c>
      <c r="R14" s="13">
        <f t="shared" si="0"/>
        <v>0.042042501146613676</v>
      </c>
      <c r="S14" s="13">
        <f t="shared" si="1"/>
        <v>0</v>
      </c>
      <c r="T14" s="13">
        <f t="shared" si="2"/>
        <v>0.039494470774091635</v>
      </c>
      <c r="U14" s="14">
        <f t="shared" si="3"/>
        <v>0</v>
      </c>
      <c r="V14" s="69" t="s">
        <v>28</v>
      </c>
      <c r="W14" s="70" t="s">
        <v>44</v>
      </c>
      <c r="X14" s="13">
        <f t="shared" si="4"/>
        <v>0.0025480303725220407</v>
      </c>
      <c r="Y14" s="13">
        <f t="shared" si="5"/>
        <v>0</v>
      </c>
      <c r="Z14" s="13">
        <f t="shared" si="6"/>
        <v>0</v>
      </c>
      <c r="AA14" s="14">
        <f t="shared" si="7"/>
        <v>0</v>
      </c>
    </row>
    <row r="15" spans="2:27" ht="43.5" customHeight="1">
      <c r="B15" s="69" t="s">
        <v>29</v>
      </c>
      <c r="C15" s="70" t="s">
        <v>1</v>
      </c>
      <c r="D15" s="106">
        <f t="shared" si="8"/>
        <v>32481.999999999975</v>
      </c>
      <c r="E15" s="96">
        <v>1777.9999999999989</v>
      </c>
      <c r="F15" s="96">
        <v>22550.999999999967</v>
      </c>
      <c r="G15" s="97">
        <v>1267.9999999999993</v>
      </c>
      <c r="H15" s="69" t="s">
        <v>29</v>
      </c>
      <c r="I15" s="70" t="s">
        <v>1</v>
      </c>
      <c r="J15" s="96">
        <v>6468.000000000006</v>
      </c>
      <c r="K15" s="96">
        <v>0</v>
      </c>
      <c r="L15" s="96">
        <v>99</v>
      </c>
      <c r="M15" s="97">
        <v>318.00000000000006</v>
      </c>
      <c r="P15" s="69" t="s">
        <v>29</v>
      </c>
      <c r="Q15" s="70" t="s">
        <v>1</v>
      </c>
      <c r="R15" s="13">
        <f t="shared" si="0"/>
        <v>41.38256128013044</v>
      </c>
      <c r="S15" s="13">
        <f t="shared" si="1"/>
        <v>2.265199001172093</v>
      </c>
      <c r="T15" s="13">
        <f t="shared" si="2"/>
        <v>28.73031646537223</v>
      </c>
      <c r="U15" s="14">
        <f t="shared" si="3"/>
        <v>1.6154512561789731</v>
      </c>
      <c r="V15" s="69" t="s">
        <v>29</v>
      </c>
      <c r="W15" s="70" t="s">
        <v>1</v>
      </c>
      <c r="X15" s="13">
        <f t="shared" si="4"/>
        <v>8.240330224736288</v>
      </c>
      <c r="Y15" s="13">
        <f t="shared" si="5"/>
        <v>0</v>
      </c>
      <c r="Z15" s="13">
        <f t="shared" si="6"/>
        <v>0.12612750343984103</v>
      </c>
      <c r="AA15" s="14">
        <f t="shared" si="7"/>
        <v>0.4051368292310046</v>
      </c>
    </row>
    <row r="16" spans="2:27" ht="24.75" customHeight="1">
      <c r="B16" s="69" t="s">
        <v>30</v>
      </c>
      <c r="C16" s="70" t="s">
        <v>2</v>
      </c>
      <c r="D16" s="106">
        <f t="shared" si="8"/>
        <v>131</v>
      </c>
      <c r="E16" s="96" t="s">
        <v>134</v>
      </c>
      <c r="F16" s="96">
        <v>58</v>
      </c>
      <c r="G16" s="97">
        <v>13</v>
      </c>
      <c r="H16" s="69" t="s">
        <v>30</v>
      </c>
      <c r="I16" s="70" t="s">
        <v>2</v>
      </c>
      <c r="J16" s="96">
        <v>14</v>
      </c>
      <c r="K16" s="96">
        <v>0</v>
      </c>
      <c r="L16" s="96">
        <v>10</v>
      </c>
      <c r="M16" s="97">
        <v>36</v>
      </c>
      <c r="P16" s="69" t="s">
        <v>30</v>
      </c>
      <c r="Q16" s="70" t="s">
        <v>2</v>
      </c>
      <c r="R16" s="13">
        <f t="shared" si="0"/>
        <v>0.16689598940019368</v>
      </c>
      <c r="S16" s="13">
        <f t="shared" si="1"/>
        <v>0</v>
      </c>
      <c r="T16" s="13">
        <f t="shared" si="2"/>
        <v>0.07389288080313919</v>
      </c>
      <c r="U16" s="14">
        <f t="shared" si="3"/>
        <v>0.016562197421393265</v>
      </c>
      <c r="V16" s="69" t="s">
        <v>30</v>
      </c>
      <c r="W16" s="70" t="s">
        <v>2</v>
      </c>
      <c r="X16" s="13">
        <f t="shared" si="4"/>
        <v>0.017836212607654285</v>
      </c>
      <c r="Y16" s="13">
        <f t="shared" si="5"/>
        <v>0</v>
      </c>
      <c r="Z16" s="13">
        <f t="shared" si="6"/>
        <v>0.012740151862610205</v>
      </c>
      <c r="AA16" s="14">
        <f t="shared" si="7"/>
        <v>0.04586454670539674</v>
      </c>
    </row>
    <row r="17" spans="2:27" ht="41.25" customHeight="1">
      <c r="B17" s="69" t="s">
        <v>31</v>
      </c>
      <c r="C17" s="70" t="s">
        <v>3</v>
      </c>
      <c r="D17" s="106">
        <f t="shared" si="8"/>
        <v>9772.000000000005</v>
      </c>
      <c r="E17" s="96">
        <v>1353.0000000000002</v>
      </c>
      <c r="F17" s="96">
        <v>6207.000000000008</v>
      </c>
      <c r="G17" s="97">
        <v>651</v>
      </c>
      <c r="H17" s="69" t="s">
        <v>31</v>
      </c>
      <c r="I17" s="70" t="s">
        <v>3</v>
      </c>
      <c r="J17" s="96">
        <v>959.9999999999987</v>
      </c>
      <c r="K17" s="96">
        <v>0</v>
      </c>
      <c r="L17" s="96">
        <v>241.99999999999994</v>
      </c>
      <c r="M17" s="97">
        <v>359</v>
      </c>
      <c r="P17" s="69" t="s">
        <v>31</v>
      </c>
      <c r="Q17" s="70" t="s">
        <v>3</v>
      </c>
      <c r="R17" s="13">
        <f t="shared" si="0"/>
        <v>12.4496764001427</v>
      </c>
      <c r="S17" s="13">
        <f t="shared" si="1"/>
        <v>1.723742547011161</v>
      </c>
      <c r="T17" s="13">
        <f t="shared" si="2"/>
        <v>7.907812261122165</v>
      </c>
      <c r="U17" s="14">
        <f t="shared" si="3"/>
        <v>0.8293838862559244</v>
      </c>
      <c r="V17" s="69" t="s">
        <v>31</v>
      </c>
      <c r="W17" s="70" t="s">
        <v>3</v>
      </c>
      <c r="X17" s="13">
        <f t="shared" si="4"/>
        <v>1.223054578810578</v>
      </c>
      <c r="Y17" s="13">
        <f t="shared" si="5"/>
        <v>0</v>
      </c>
      <c r="Z17" s="13">
        <f t="shared" si="6"/>
        <v>0.3083116750751669</v>
      </c>
      <c r="AA17" s="14">
        <f t="shared" si="7"/>
        <v>0.45737145186770634</v>
      </c>
    </row>
    <row r="18" spans="2:27" ht="23.25" customHeight="1">
      <c r="B18" s="69" t="s">
        <v>32</v>
      </c>
      <c r="C18" s="70" t="s">
        <v>4</v>
      </c>
      <c r="D18" s="106">
        <f t="shared" si="8"/>
        <v>539</v>
      </c>
      <c r="E18" s="96">
        <v>6.999999999999999</v>
      </c>
      <c r="F18" s="96">
        <v>145.99999999999997</v>
      </c>
      <c r="G18" s="97">
        <v>194</v>
      </c>
      <c r="H18" s="69" t="s">
        <v>32</v>
      </c>
      <c r="I18" s="70" t="s">
        <v>4</v>
      </c>
      <c r="J18" s="96">
        <v>1</v>
      </c>
      <c r="K18" s="96">
        <v>0</v>
      </c>
      <c r="L18" s="96">
        <v>185.99999999999997</v>
      </c>
      <c r="M18" s="97">
        <v>5</v>
      </c>
      <c r="P18" s="69" t="s">
        <v>32</v>
      </c>
      <c r="Q18" s="70" t="s">
        <v>4</v>
      </c>
      <c r="R18" s="13">
        <f t="shared" si="0"/>
        <v>0.6866941853946901</v>
      </c>
      <c r="S18" s="13">
        <f t="shared" si="1"/>
        <v>0.008918106303827143</v>
      </c>
      <c r="T18" s="13">
        <f t="shared" si="2"/>
        <v>0.18600621719410895</v>
      </c>
      <c r="U18" s="14">
        <f t="shared" si="3"/>
        <v>0.24715894613463796</v>
      </c>
      <c r="V18" s="69" t="s">
        <v>32</v>
      </c>
      <c r="W18" s="70" t="s">
        <v>4</v>
      </c>
      <c r="X18" s="13">
        <f t="shared" si="4"/>
        <v>0.0012740151862610204</v>
      </c>
      <c r="Y18" s="13">
        <f t="shared" si="5"/>
        <v>0</v>
      </c>
      <c r="Z18" s="13">
        <f t="shared" si="6"/>
        <v>0.23696682464454977</v>
      </c>
      <c r="AA18" s="14">
        <f t="shared" si="7"/>
        <v>0.006370075931305103</v>
      </c>
    </row>
    <row r="19" spans="2:27" ht="25.5" customHeight="1">
      <c r="B19" s="69" t="s">
        <v>33</v>
      </c>
      <c r="C19" s="70" t="s">
        <v>5</v>
      </c>
      <c r="D19" s="106">
        <f t="shared" si="8"/>
        <v>1370</v>
      </c>
      <c r="E19" s="96">
        <v>12</v>
      </c>
      <c r="F19" s="96">
        <v>282.9999999999999</v>
      </c>
      <c r="G19" s="97">
        <v>308</v>
      </c>
      <c r="H19" s="69" t="s">
        <v>33</v>
      </c>
      <c r="I19" s="70" t="s">
        <v>5</v>
      </c>
      <c r="J19" s="96">
        <v>89.99999999999999</v>
      </c>
      <c r="K19" s="96">
        <v>0</v>
      </c>
      <c r="L19" s="96">
        <v>677</v>
      </c>
      <c r="M19" s="97" t="s">
        <v>134</v>
      </c>
      <c r="P19" s="69" t="s">
        <v>33</v>
      </c>
      <c r="Q19" s="70" t="s">
        <v>5</v>
      </c>
      <c r="R19" s="13">
        <f t="shared" si="0"/>
        <v>1.745400805177598</v>
      </c>
      <c r="S19" s="13">
        <f t="shared" si="1"/>
        <v>0.015288182235132246</v>
      </c>
      <c r="T19" s="13">
        <f t="shared" si="2"/>
        <v>0.36054629771186864</v>
      </c>
      <c r="U19" s="14">
        <f t="shared" si="3"/>
        <v>0.39239667736839434</v>
      </c>
      <c r="V19" s="69" t="s">
        <v>33</v>
      </c>
      <c r="W19" s="70" t="s">
        <v>5</v>
      </c>
      <c r="X19" s="13">
        <f t="shared" si="4"/>
        <v>0.11466136676349181</v>
      </c>
      <c r="Y19" s="13">
        <f t="shared" si="5"/>
        <v>0</v>
      </c>
      <c r="Z19" s="13">
        <f t="shared" si="6"/>
        <v>0.8625082810987108</v>
      </c>
      <c r="AA19" s="14">
        <f t="shared" si="7"/>
        <v>0</v>
      </c>
    </row>
    <row r="20" spans="2:27" ht="24.75" customHeight="1">
      <c r="B20" s="69" t="s">
        <v>34</v>
      </c>
      <c r="C20" s="70" t="s">
        <v>6</v>
      </c>
      <c r="D20" s="106">
        <f t="shared" si="8"/>
        <v>0</v>
      </c>
      <c r="E20" s="96" t="s">
        <v>134</v>
      </c>
      <c r="F20" s="96" t="s">
        <v>134</v>
      </c>
      <c r="G20" s="97" t="s">
        <v>134</v>
      </c>
      <c r="H20" s="69" t="s">
        <v>34</v>
      </c>
      <c r="I20" s="70" t="s">
        <v>6</v>
      </c>
      <c r="J20" s="96" t="s">
        <v>134</v>
      </c>
      <c r="K20" s="96">
        <v>0</v>
      </c>
      <c r="L20" s="96" t="s">
        <v>134</v>
      </c>
      <c r="M20" s="97" t="s">
        <v>134</v>
      </c>
      <c r="P20" s="69" t="s">
        <v>34</v>
      </c>
      <c r="Q20" s="70" t="s">
        <v>6</v>
      </c>
      <c r="R20" s="13">
        <f t="shared" si="0"/>
        <v>0</v>
      </c>
      <c r="S20" s="13">
        <f t="shared" si="1"/>
        <v>0</v>
      </c>
      <c r="T20" s="13">
        <f t="shared" si="2"/>
        <v>0</v>
      </c>
      <c r="U20" s="14">
        <f t="shared" si="3"/>
        <v>0</v>
      </c>
      <c r="V20" s="69" t="s">
        <v>34</v>
      </c>
      <c r="W20" s="70" t="s">
        <v>6</v>
      </c>
      <c r="X20" s="13">
        <f t="shared" si="4"/>
        <v>0</v>
      </c>
      <c r="Y20" s="13">
        <f t="shared" si="5"/>
        <v>0</v>
      </c>
      <c r="Z20" s="13">
        <f t="shared" si="6"/>
        <v>0</v>
      </c>
      <c r="AA20" s="14">
        <f t="shared" si="7"/>
        <v>0</v>
      </c>
    </row>
    <row r="21" spans="2:27" ht="40.5" customHeight="1">
      <c r="B21" s="69" t="s">
        <v>35</v>
      </c>
      <c r="C21" s="70" t="s">
        <v>7</v>
      </c>
      <c r="D21" s="106">
        <f t="shared" si="8"/>
        <v>140.00000000000003</v>
      </c>
      <c r="E21" s="96" t="s">
        <v>134</v>
      </c>
      <c r="F21" s="96">
        <v>130.00000000000003</v>
      </c>
      <c r="G21" s="97">
        <v>6</v>
      </c>
      <c r="H21" s="69" t="s">
        <v>35</v>
      </c>
      <c r="I21" s="70" t="s">
        <v>7</v>
      </c>
      <c r="J21" s="96">
        <v>4</v>
      </c>
      <c r="K21" s="96">
        <v>0</v>
      </c>
      <c r="L21" s="96" t="s">
        <v>134</v>
      </c>
      <c r="M21" s="97" t="s">
        <v>134</v>
      </c>
      <c r="P21" s="69" t="s">
        <v>35</v>
      </c>
      <c r="Q21" s="70" t="s">
        <v>7</v>
      </c>
      <c r="R21" s="13">
        <f t="shared" si="0"/>
        <v>0.1783621260765429</v>
      </c>
      <c r="S21" s="13">
        <f t="shared" si="1"/>
        <v>0</v>
      </c>
      <c r="T21" s="13">
        <f t="shared" si="2"/>
        <v>0.1656219742139327</v>
      </c>
      <c r="U21" s="14">
        <f t="shared" si="3"/>
        <v>0.007644091117566123</v>
      </c>
      <c r="V21" s="69" t="s">
        <v>35</v>
      </c>
      <c r="W21" s="70" t="s">
        <v>7</v>
      </c>
      <c r="X21" s="13">
        <f t="shared" si="4"/>
        <v>0.0050960607450440815</v>
      </c>
      <c r="Y21" s="13">
        <f t="shared" si="5"/>
        <v>0</v>
      </c>
      <c r="Z21" s="13">
        <f t="shared" si="6"/>
        <v>0</v>
      </c>
      <c r="AA21" s="14">
        <f t="shared" si="7"/>
        <v>0</v>
      </c>
    </row>
    <row r="22" spans="2:27" ht="39.75" customHeight="1">
      <c r="B22" s="69" t="s">
        <v>36</v>
      </c>
      <c r="C22" s="70" t="s">
        <v>8</v>
      </c>
      <c r="D22" s="106">
        <f t="shared" si="8"/>
        <v>1339.0000000000005</v>
      </c>
      <c r="E22" s="96">
        <v>22.000000000000007</v>
      </c>
      <c r="F22" s="96">
        <v>1165.0000000000005</v>
      </c>
      <c r="G22" s="97">
        <v>53.00000000000001</v>
      </c>
      <c r="H22" s="69" t="s">
        <v>36</v>
      </c>
      <c r="I22" s="70" t="s">
        <v>8</v>
      </c>
      <c r="J22" s="96">
        <v>73</v>
      </c>
      <c r="K22" s="96">
        <v>0</v>
      </c>
      <c r="L22" s="96">
        <v>18</v>
      </c>
      <c r="M22" s="97">
        <v>8</v>
      </c>
      <c r="P22" s="69" t="s">
        <v>36</v>
      </c>
      <c r="Q22" s="70" t="s">
        <v>8</v>
      </c>
      <c r="R22" s="13">
        <f t="shared" si="0"/>
        <v>1.705906334403507</v>
      </c>
      <c r="S22" s="13">
        <f t="shared" si="1"/>
        <v>0.028028334097742462</v>
      </c>
      <c r="T22" s="13">
        <f t="shared" si="2"/>
        <v>1.4842276919940893</v>
      </c>
      <c r="U22" s="14">
        <f t="shared" si="3"/>
        <v>0.0675228048718341</v>
      </c>
      <c r="V22" s="69" t="s">
        <v>36</v>
      </c>
      <c r="W22" s="70" t="s">
        <v>8</v>
      </c>
      <c r="X22" s="13">
        <f t="shared" si="4"/>
        <v>0.09300310859705449</v>
      </c>
      <c r="Y22" s="13">
        <f t="shared" si="5"/>
        <v>0</v>
      </c>
      <c r="Z22" s="13">
        <f t="shared" si="6"/>
        <v>0.02293227335269837</v>
      </c>
      <c r="AA22" s="14">
        <f t="shared" si="7"/>
        <v>0.010192121490088163</v>
      </c>
    </row>
    <row r="23" spans="2:27" ht="20.25" customHeight="1">
      <c r="B23" s="69" t="s">
        <v>37</v>
      </c>
      <c r="C23" s="70" t="s">
        <v>9</v>
      </c>
      <c r="D23" s="106">
        <f t="shared" si="8"/>
        <v>8180.000000000003</v>
      </c>
      <c r="E23" s="96" t="s">
        <v>134</v>
      </c>
      <c r="F23" s="96">
        <v>320.00000000000006</v>
      </c>
      <c r="G23" s="97">
        <v>165</v>
      </c>
      <c r="H23" s="69" t="s">
        <v>37</v>
      </c>
      <c r="I23" s="70" t="s">
        <v>9</v>
      </c>
      <c r="J23" s="96" t="s">
        <v>134</v>
      </c>
      <c r="K23" s="96">
        <v>0</v>
      </c>
      <c r="L23" s="96">
        <v>7652.000000000003</v>
      </c>
      <c r="M23" s="97">
        <v>43</v>
      </c>
      <c r="P23" s="69" t="s">
        <v>37</v>
      </c>
      <c r="Q23" s="70" t="s">
        <v>9</v>
      </c>
      <c r="R23" s="13">
        <f t="shared" si="0"/>
        <v>10.42144422361515</v>
      </c>
      <c r="S23" s="13">
        <f t="shared" si="1"/>
        <v>0</v>
      </c>
      <c r="T23" s="13">
        <f t="shared" si="2"/>
        <v>0.40768485960352663</v>
      </c>
      <c r="U23" s="14">
        <f t="shared" si="3"/>
        <v>0.21021250573306838</v>
      </c>
      <c r="V23" s="69" t="s">
        <v>37</v>
      </c>
      <c r="W23" s="70" t="s">
        <v>9</v>
      </c>
      <c r="X23" s="13">
        <f t="shared" si="4"/>
        <v>0</v>
      </c>
      <c r="Y23" s="13">
        <f t="shared" si="5"/>
        <v>0</v>
      </c>
      <c r="Z23" s="13">
        <f t="shared" si="6"/>
        <v>9.748764205269332</v>
      </c>
      <c r="AA23" s="14">
        <f t="shared" si="7"/>
        <v>0.054782653009223886</v>
      </c>
    </row>
    <row r="24" spans="2:27" ht="38.25" customHeight="1">
      <c r="B24" s="69" t="s">
        <v>38</v>
      </c>
      <c r="C24" s="70" t="s">
        <v>10</v>
      </c>
      <c r="D24" s="106">
        <f t="shared" si="8"/>
        <v>1428</v>
      </c>
      <c r="E24" s="96">
        <v>1</v>
      </c>
      <c r="F24" s="96">
        <v>444.00000000000006</v>
      </c>
      <c r="G24" s="97">
        <v>24</v>
      </c>
      <c r="H24" s="69" t="s">
        <v>38</v>
      </c>
      <c r="I24" s="70" t="s">
        <v>10</v>
      </c>
      <c r="J24" s="96">
        <v>9</v>
      </c>
      <c r="K24" s="96">
        <v>0</v>
      </c>
      <c r="L24" s="96">
        <v>949</v>
      </c>
      <c r="M24" s="97">
        <v>1</v>
      </c>
      <c r="P24" s="69" t="s">
        <v>38</v>
      </c>
      <c r="Q24" s="70" t="s">
        <v>10</v>
      </c>
      <c r="R24" s="13">
        <f t="shared" si="0"/>
        <v>1.8192936859807372</v>
      </c>
      <c r="S24" s="13">
        <f t="shared" si="1"/>
        <v>0.0012740151862610204</v>
      </c>
      <c r="T24" s="13">
        <f t="shared" si="2"/>
        <v>0.5656627426998931</v>
      </c>
      <c r="U24" s="14">
        <f t="shared" si="3"/>
        <v>0.030576364470264492</v>
      </c>
      <c r="V24" s="69" t="s">
        <v>38</v>
      </c>
      <c r="W24" s="70" t="s">
        <v>10</v>
      </c>
      <c r="X24" s="13">
        <f t="shared" si="4"/>
        <v>0.011466136676349185</v>
      </c>
      <c r="Y24" s="13">
        <f t="shared" si="5"/>
        <v>0</v>
      </c>
      <c r="Z24" s="13">
        <f t="shared" si="6"/>
        <v>1.2090404117617084</v>
      </c>
      <c r="AA24" s="14">
        <f t="shared" si="7"/>
        <v>0.0012740151862610204</v>
      </c>
    </row>
    <row r="25" spans="2:27" ht="21" customHeight="1">
      <c r="B25" s="69" t="s">
        <v>39</v>
      </c>
      <c r="C25" s="70" t="s">
        <v>11</v>
      </c>
      <c r="D25" s="106">
        <f t="shared" si="8"/>
        <v>339.0000000000001</v>
      </c>
      <c r="E25" s="96">
        <v>9</v>
      </c>
      <c r="F25" s="96">
        <v>296.0000000000001</v>
      </c>
      <c r="G25" s="97">
        <v>25</v>
      </c>
      <c r="H25" s="69" t="s">
        <v>39</v>
      </c>
      <c r="I25" s="70" t="s">
        <v>11</v>
      </c>
      <c r="J25" s="96" t="s">
        <v>134</v>
      </c>
      <c r="K25" s="96">
        <v>0</v>
      </c>
      <c r="L25" s="96">
        <v>9</v>
      </c>
      <c r="M25" s="97" t="s">
        <v>134</v>
      </c>
      <c r="P25" s="69" t="s">
        <v>39</v>
      </c>
      <c r="Q25" s="70" t="s">
        <v>11</v>
      </c>
      <c r="R25" s="13">
        <f t="shared" si="0"/>
        <v>0.4318911481424861</v>
      </c>
      <c r="S25" s="13">
        <f t="shared" si="1"/>
        <v>0.011466136676349185</v>
      </c>
      <c r="T25" s="13">
        <f t="shared" si="2"/>
        <v>0.3771084951332622</v>
      </c>
      <c r="U25" s="14">
        <f t="shared" si="3"/>
        <v>0.03185037965652551</v>
      </c>
      <c r="V25" s="69" t="s">
        <v>39</v>
      </c>
      <c r="W25" s="70" t="s">
        <v>11</v>
      </c>
      <c r="X25" s="13">
        <f t="shared" si="4"/>
        <v>0</v>
      </c>
      <c r="Y25" s="13">
        <f t="shared" si="5"/>
        <v>0</v>
      </c>
      <c r="Z25" s="13">
        <f t="shared" si="6"/>
        <v>0.011466136676349185</v>
      </c>
      <c r="AA25" s="14">
        <f t="shared" si="7"/>
        <v>0</v>
      </c>
    </row>
    <row r="26" spans="2:27" ht="24.75" customHeight="1">
      <c r="B26" s="71" t="s">
        <v>40</v>
      </c>
      <c r="C26" s="72" t="s">
        <v>12</v>
      </c>
      <c r="D26" s="104">
        <f t="shared" si="8"/>
        <v>3550.999999999999</v>
      </c>
      <c r="E26" s="98">
        <v>241.9999999999998</v>
      </c>
      <c r="F26" s="98">
        <v>2087.999999999999</v>
      </c>
      <c r="G26" s="99">
        <v>394.00000000000006</v>
      </c>
      <c r="H26" s="71" t="s">
        <v>40</v>
      </c>
      <c r="I26" s="72" t="s">
        <v>12</v>
      </c>
      <c r="J26" s="104">
        <v>269.99999999999983</v>
      </c>
      <c r="K26" s="98">
        <v>0</v>
      </c>
      <c r="L26" s="98">
        <v>530.0000000000002</v>
      </c>
      <c r="M26" s="99">
        <v>27</v>
      </c>
      <c r="P26" s="71" t="s">
        <v>40</v>
      </c>
      <c r="Q26" s="72" t="s">
        <v>12</v>
      </c>
      <c r="R26" s="15">
        <f>D26/$D$8*100</f>
        <v>4.524027926412883</v>
      </c>
      <c r="S26" s="16">
        <f t="shared" si="1"/>
        <v>0.3083116750751667</v>
      </c>
      <c r="T26" s="16">
        <f t="shared" si="2"/>
        <v>2.6601437089130093</v>
      </c>
      <c r="U26" s="17">
        <f t="shared" si="3"/>
        <v>0.5019619833868422</v>
      </c>
      <c r="V26" s="71" t="s">
        <v>40</v>
      </c>
      <c r="W26" s="72" t="s">
        <v>12</v>
      </c>
      <c r="X26" s="15">
        <f t="shared" si="4"/>
        <v>0.3439841002904753</v>
      </c>
      <c r="Y26" s="16">
        <f t="shared" si="5"/>
        <v>0</v>
      </c>
      <c r="Z26" s="16">
        <f t="shared" si="6"/>
        <v>0.6752280487183411</v>
      </c>
      <c r="AA26" s="17">
        <f>M26/$D$8*100</f>
        <v>0.03439841002904755</v>
      </c>
    </row>
    <row r="27" spans="2:27" ht="15">
      <c r="B27" s="73" t="s">
        <v>105</v>
      </c>
      <c r="C27" s="76"/>
      <c r="D27" s="49"/>
      <c r="E27" s="49"/>
      <c r="F27" s="49"/>
      <c r="G27" s="49"/>
      <c r="H27" s="73" t="s">
        <v>105</v>
      </c>
      <c r="I27" s="76"/>
      <c r="J27" s="49"/>
      <c r="K27" s="49"/>
      <c r="L27" s="49"/>
      <c r="M27" s="49"/>
      <c r="P27" s="73" t="s">
        <v>105</v>
      </c>
      <c r="Q27" s="76"/>
      <c r="R27" s="49"/>
      <c r="S27" s="49"/>
      <c r="T27" s="49"/>
      <c r="U27" s="49"/>
      <c r="V27" s="73" t="s">
        <v>105</v>
      </c>
      <c r="W27" s="76"/>
      <c r="X27" s="49"/>
      <c r="Y27" s="49"/>
      <c r="Z27" s="49"/>
      <c r="AA27" s="49"/>
    </row>
    <row r="28" spans="2:22" ht="15">
      <c r="B28" s="77" t="s">
        <v>43</v>
      </c>
      <c r="H28" s="77" t="s">
        <v>43</v>
      </c>
      <c r="P28" s="77" t="s">
        <v>43</v>
      </c>
      <c r="V28" s="77" t="s">
        <v>43</v>
      </c>
    </row>
    <row r="30" spans="2:22" ht="15">
      <c r="B30" s="19" t="s">
        <v>42</v>
      </c>
      <c r="H30" s="19" t="s">
        <v>42</v>
      </c>
      <c r="P30" s="19" t="s">
        <v>42</v>
      </c>
      <c r="V30" s="19" t="s">
        <v>42</v>
      </c>
    </row>
    <row r="31" spans="3:23" ht="16.5">
      <c r="C31" s="78"/>
      <c r="I31" s="78"/>
      <c r="Q31" s="78"/>
      <c r="W31" s="78"/>
    </row>
  </sheetData>
  <sheetProtection/>
  <mergeCells count="8">
    <mergeCell ref="V5:W6"/>
    <mergeCell ref="X5:AA5"/>
    <mergeCell ref="B5:C6"/>
    <mergeCell ref="D5:G5"/>
    <mergeCell ref="H5:I6"/>
    <mergeCell ref="J5:M5"/>
    <mergeCell ref="P5:Q6"/>
    <mergeCell ref="R5:U5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300" verticalDpi="300" orientation="portrait" paperSize="9" r:id="rId1"/>
  <headerFooter>
    <oddFooter>&amp;CIV-2-&amp;P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Q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19" customWidth="1"/>
    <col min="2" max="2" width="5.28125" style="19" customWidth="1"/>
    <col min="3" max="3" width="30.7109375" style="19" customWidth="1"/>
    <col min="4" max="8" width="11.7109375" style="19" customWidth="1"/>
    <col min="9" max="9" width="5.28125" style="19" customWidth="1"/>
    <col min="10" max="10" width="30.7109375" style="19" customWidth="1"/>
    <col min="11" max="15" width="11.7109375" style="19" customWidth="1"/>
    <col min="16" max="16" width="2.140625" style="19" customWidth="1"/>
    <col min="17" max="16384" width="9.140625" style="20" customWidth="1"/>
  </cols>
  <sheetData>
    <row r="1" spans="7:15" ht="15">
      <c r="G1" s="54"/>
      <c r="H1" s="54" t="s">
        <v>60</v>
      </c>
      <c r="O1" s="54" t="s">
        <v>61</v>
      </c>
    </row>
    <row r="2" spans="2:16" ht="15">
      <c r="B2" s="53" t="s">
        <v>150</v>
      </c>
      <c r="C2" s="53"/>
      <c r="D2" s="53"/>
      <c r="E2" s="53"/>
      <c r="F2" s="53"/>
      <c r="G2" s="53"/>
      <c r="H2" s="53"/>
      <c r="I2" s="53" t="s">
        <v>117</v>
      </c>
      <c r="J2" s="53"/>
      <c r="K2" s="53"/>
      <c r="L2" s="53"/>
      <c r="M2" s="53"/>
      <c r="N2" s="53"/>
      <c r="O2" s="53"/>
      <c r="P2" s="50"/>
    </row>
    <row r="3" spans="2:16" ht="15">
      <c r="B3" s="53" t="s">
        <v>162</v>
      </c>
      <c r="C3" s="53"/>
      <c r="D3" s="53"/>
      <c r="E3" s="53"/>
      <c r="F3" s="53"/>
      <c r="G3" s="53"/>
      <c r="H3" s="53"/>
      <c r="I3" s="53" t="s">
        <v>176</v>
      </c>
      <c r="J3" s="53"/>
      <c r="K3" s="53"/>
      <c r="L3" s="53"/>
      <c r="M3" s="53"/>
      <c r="N3" s="53"/>
      <c r="O3" s="53"/>
      <c r="P3" s="50"/>
    </row>
    <row r="4" spans="2:16" ht="15">
      <c r="B4" s="53"/>
      <c r="C4" s="53"/>
      <c r="D4" s="53"/>
      <c r="E4" s="53"/>
      <c r="F4" s="53"/>
      <c r="G4" s="54"/>
      <c r="H4" s="54" t="s">
        <v>107</v>
      </c>
      <c r="I4" s="53"/>
      <c r="J4" s="53"/>
      <c r="K4" s="53"/>
      <c r="L4" s="53"/>
      <c r="M4" s="53"/>
      <c r="N4" s="53"/>
      <c r="O4" s="54" t="s">
        <v>107</v>
      </c>
      <c r="P4" s="50"/>
    </row>
    <row r="5" spans="2:15" ht="15">
      <c r="B5" s="108" t="s">
        <v>13</v>
      </c>
      <c r="C5" s="109"/>
      <c r="D5" s="112" t="s">
        <v>99</v>
      </c>
      <c r="E5" s="113"/>
      <c r="F5" s="113"/>
      <c r="G5" s="113"/>
      <c r="H5" s="114"/>
      <c r="I5" s="108" t="s">
        <v>13</v>
      </c>
      <c r="J5" s="109"/>
      <c r="K5" s="112" t="s">
        <v>99</v>
      </c>
      <c r="L5" s="113"/>
      <c r="M5" s="113"/>
      <c r="N5" s="113"/>
      <c r="O5" s="114"/>
    </row>
    <row r="6" spans="2:15" ht="53.25" customHeight="1">
      <c r="B6" s="110"/>
      <c r="C6" s="111"/>
      <c r="D6" s="81" t="s">
        <v>46</v>
      </c>
      <c r="E6" s="56" t="s">
        <v>93</v>
      </c>
      <c r="F6" s="56" t="s">
        <v>94</v>
      </c>
      <c r="G6" s="58" t="s">
        <v>95</v>
      </c>
      <c r="H6" s="61" t="s">
        <v>96</v>
      </c>
      <c r="I6" s="110"/>
      <c r="J6" s="111"/>
      <c r="K6" s="56" t="s">
        <v>97</v>
      </c>
      <c r="L6" s="56" t="s">
        <v>98</v>
      </c>
      <c r="M6" s="56" t="s">
        <v>125</v>
      </c>
      <c r="N6" s="79" t="s">
        <v>126</v>
      </c>
      <c r="O6" s="57" t="s">
        <v>127</v>
      </c>
    </row>
    <row r="7" spans="2:15" ht="15">
      <c r="B7" s="48"/>
      <c r="C7" s="37"/>
      <c r="D7" s="1"/>
      <c r="E7" s="1"/>
      <c r="F7" s="3"/>
      <c r="G7" s="3"/>
      <c r="H7" s="37"/>
      <c r="I7" s="48"/>
      <c r="J7" s="37"/>
      <c r="K7" s="1"/>
      <c r="L7" s="3"/>
      <c r="M7" s="3"/>
      <c r="N7" s="3"/>
      <c r="O7" s="4"/>
    </row>
    <row r="8" spans="2:17" ht="15">
      <c r="B8" s="69" t="s">
        <v>15</v>
      </c>
      <c r="C8" s="70"/>
      <c r="D8" s="83">
        <f>SUM(D10:D26)</f>
        <v>78492</v>
      </c>
      <c r="E8" s="83">
        <f>SUM(E10:E26)</f>
        <v>10729.000000000016</v>
      </c>
      <c r="F8" s="83">
        <f>SUM(F10:F26)</f>
        <v>12692.999999999996</v>
      </c>
      <c r="G8" s="83">
        <f>SUM(G10:G26)</f>
        <v>14662.999999999982</v>
      </c>
      <c r="H8" s="84">
        <f>SUM(H10:H26)</f>
        <v>10188</v>
      </c>
      <c r="I8" s="69" t="s">
        <v>15</v>
      </c>
      <c r="J8" s="70"/>
      <c r="K8" s="5">
        <f>SUM(K10:K26)</f>
        <v>6805</v>
      </c>
      <c r="L8" s="5">
        <f>SUM(L10:L26)</f>
        <v>6373</v>
      </c>
      <c r="M8" s="5">
        <f>SUM(M10:M26)</f>
        <v>1345</v>
      </c>
      <c r="N8" s="5">
        <f>SUM(N10:N26)</f>
        <v>950</v>
      </c>
      <c r="O8" s="6">
        <f>SUM(O10:O26)</f>
        <v>14746</v>
      </c>
      <c r="Q8" s="80"/>
    </row>
    <row r="9" spans="2:15" ht="9" customHeight="1">
      <c r="B9" s="69"/>
      <c r="C9" s="70"/>
      <c r="D9" s="83"/>
      <c r="E9" s="83"/>
      <c r="F9" s="83"/>
      <c r="G9" s="83"/>
      <c r="H9" s="84"/>
      <c r="I9" s="69"/>
      <c r="J9" s="70"/>
      <c r="K9" s="5"/>
      <c r="L9" s="5"/>
      <c r="M9" s="5"/>
      <c r="N9" s="5"/>
      <c r="O9" s="6"/>
    </row>
    <row r="10" spans="2:15" ht="23.25" customHeight="1">
      <c r="B10" s="69" t="s">
        <v>24</v>
      </c>
      <c r="C10" s="70" t="s">
        <v>19</v>
      </c>
      <c r="D10" s="96">
        <f>SUM(E10:H10)+SUM(K10:O10)</f>
        <v>249</v>
      </c>
      <c r="E10" s="96" t="s">
        <v>134</v>
      </c>
      <c r="F10" s="96" t="s">
        <v>134</v>
      </c>
      <c r="G10" s="96" t="s">
        <v>134</v>
      </c>
      <c r="H10" s="97">
        <v>57</v>
      </c>
      <c r="I10" s="69" t="s">
        <v>24</v>
      </c>
      <c r="J10" s="70" t="s">
        <v>19</v>
      </c>
      <c r="K10" s="96" t="s">
        <v>134</v>
      </c>
      <c r="L10" s="96">
        <v>26</v>
      </c>
      <c r="M10" s="96">
        <v>20</v>
      </c>
      <c r="N10" s="96" t="s">
        <v>134</v>
      </c>
      <c r="O10" s="97">
        <v>146</v>
      </c>
    </row>
    <row r="11" spans="2:15" ht="21.75" customHeight="1">
      <c r="B11" s="69" t="s">
        <v>25</v>
      </c>
      <c r="C11" s="70" t="s">
        <v>20</v>
      </c>
      <c r="D11" s="106">
        <f aca="true" t="shared" si="0" ref="D11:D26">SUM(E11:H11)+SUM(K11:O11)</f>
        <v>17702</v>
      </c>
      <c r="E11" s="96">
        <v>430.99999999999994</v>
      </c>
      <c r="F11" s="96">
        <v>1539</v>
      </c>
      <c r="G11" s="96">
        <v>2579.999999999997</v>
      </c>
      <c r="H11" s="97">
        <v>2565.000000000002</v>
      </c>
      <c r="I11" s="69" t="s">
        <v>25</v>
      </c>
      <c r="J11" s="70" t="s">
        <v>20</v>
      </c>
      <c r="K11" s="96">
        <v>1751.000000000001</v>
      </c>
      <c r="L11" s="96">
        <v>2374.0000000000005</v>
      </c>
      <c r="M11" s="96">
        <v>81</v>
      </c>
      <c r="N11" s="96">
        <v>41</v>
      </c>
      <c r="O11" s="97">
        <v>6339.999999999998</v>
      </c>
    </row>
    <row r="12" spans="2:15" ht="36.75" customHeight="1">
      <c r="B12" s="69" t="s">
        <v>26</v>
      </c>
      <c r="C12" s="70" t="s">
        <v>21</v>
      </c>
      <c r="D12" s="106">
        <f t="shared" si="0"/>
        <v>1054</v>
      </c>
      <c r="E12" s="96">
        <v>42</v>
      </c>
      <c r="F12" s="96">
        <v>160</v>
      </c>
      <c r="G12" s="96">
        <v>304.9999999999999</v>
      </c>
      <c r="H12" s="97">
        <v>184</v>
      </c>
      <c r="I12" s="69" t="s">
        <v>26</v>
      </c>
      <c r="J12" s="70" t="s">
        <v>21</v>
      </c>
      <c r="K12" s="96">
        <v>114.00000000000003</v>
      </c>
      <c r="L12" s="96">
        <v>91</v>
      </c>
      <c r="M12" s="96">
        <v>6</v>
      </c>
      <c r="N12" s="96" t="s">
        <v>134</v>
      </c>
      <c r="O12" s="97">
        <v>152</v>
      </c>
    </row>
    <row r="13" spans="2:15" ht="53.25" customHeight="1">
      <c r="B13" s="69" t="s">
        <v>27</v>
      </c>
      <c r="C13" s="70" t="s">
        <v>0</v>
      </c>
      <c r="D13" s="106">
        <f t="shared" si="0"/>
        <v>183</v>
      </c>
      <c r="E13" s="96">
        <v>3</v>
      </c>
      <c r="F13" s="96">
        <v>10</v>
      </c>
      <c r="G13" s="96">
        <v>19</v>
      </c>
      <c r="H13" s="97">
        <v>36</v>
      </c>
      <c r="I13" s="69" t="s">
        <v>27</v>
      </c>
      <c r="J13" s="70" t="s">
        <v>0</v>
      </c>
      <c r="K13" s="96">
        <v>38</v>
      </c>
      <c r="L13" s="96">
        <v>32</v>
      </c>
      <c r="M13" s="96" t="s">
        <v>134</v>
      </c>
      <c r="N13" s="96">
        <v>4</v>
      </c>
      <c r="O13" s="97">
        <v>41</v>
      </c>
    </row>
    <row r="14" spans="2:15" ht="25.5" customHeight="1">
      <c r="B14" s="69" t="s">
        <v>28</v>
      </c>
      <c r="C14" s="70" t="s">
        <v>44</v>
      </c>
      <c r="D14" s="106">
        <f t="shared" si="0"/>
        <v>33</v>
      </c>
      <c r="E14" s="96" t="s">
        <v>134</v>
      </c>
      <c r="F14" s="96" t="s">
        <v>134</v>
      </c>
      <c r="G14" s="96">
        <v>6</v>
      </c>
      <c r="H14" s="97">
        <v>17</v>
      </c>
      <c r="I14" s="69" t="s">
        <v>28</v>
      </c>
      <c r="J14" s="70" t="s">
        <v>44</v>
      </c>
      <c r="K14" s="96">
        <v>10</v>
      </c>
      <c r="L14" s="96" t="s">
        <v>134</v>
      </c>
      <c r="M14" s="96" t="s">
        <v>134</v>
      </c>
      <c r="N14" s="96" t="s">
        <v>134</v>
      </c>
      <c r="O14" s="97" t="s">
        <v>134</v>
      </c>
    </row>
    <row r="15" spans="2:15" ht="35.25" customHeight="1">
      <c r="B15" s="69" t="s">
        <v>29</v>
      </c>
      <c r="C15" s="70" t="s">
        <v>1</v>
      </c>
      <c r="D15" s="106">
        <f t="shared" si="0"/>
        <v>32481.999999999993</v>
      </c>
      <c r="E15" s="96">
        <v>7275.0000000000155</v>
      </c>
      <c r="F15" s="96">
        <v>7907.999999999995</v>
      </c>
      <c r="G15" s="96">
        <v>8239.999999999984</v>
      </c>
      <c r="H15" s="97">
        <v>4673.999999999998</v>
      </c>
      <c r="I15" s="69" t="s">
        <v>29</v>
      </c>
      <c r="J15" s="70" t="s">
        <v>1</v>
      </c>
      <c r="K15" s="96">
        <v>2791.9999999999986</v>
      </c>
      <c r="L15" s="96">
        <v>1461.9999999999993</v>
      </c>
      <c r="M15" s="96">
        <v>65</v>
      </c>
      <c r="N15" s="96">
        <v>39</v>
      </c>
      <c r="O15" s="97">
        <v>27</v>
      </c>
    </row>
    <row r="16" spans="2:15" ht="24" customHeight="1">
      <c r="B16" s="69" t="s">
        <v>30</v>
      </c>
      <c r="C16" s="70" t="s">
        <v>2</v>
      </c>
      <c r="D16" s="106">
        <f t="shared" si="0"/>
        <v>131</v>
      </c>
      <c r="E16" s="96">
        <v>16</v>
      </c>
      <c r="F16" s="96">
        <v>8</v>
      </c>
      <c r="G16" s="96">
        <v>7</v>
      </c>
      <c r="H16" s="97">
        <v>20</v>
      </c>
      <c r="I16" s="69" t="s">
        <v>30</v>
      </c>
      <c r="J16" s="70" t="s">
        <v>2</v>
      </c>
      <c r="K16" s="96">
        <v>62.99999999999999</v>
      </c>
      <c r="L16" s="96">
        <v>4</v>
      </c>
      <c r="M16" s="96">
        <v>10</v>
      </c>
      <c r="N16" s="96" t="s">
        <v>134</v>
      </c>
      <c r="O16" s="97">
        <v>3</v>
      </c>
    </row>
    <row r="17" spans="2:15" ht="38.25" customHeight="1">
      <c r="B17" s="69" t="s">
        <v>31</v>
      </c>
      <c r="C17" s="70" t="s">
        <v>3</v>
      </c>
      <c r="D17" s="106">
        <f t="shared" si="0"/>
        <v>9772.000000000004</v>
      </c>
      <c r="E17" s="96">
        <v>2352.0000000000014</v>
      </c>
      <c r="F17" s="96">
        <v>2065.0000000000005</v>
      </c>
      <c r="G17" s="96">
        <v>1897.0000000000018</v>
      </c>
      <c r="H17" s="97">
        <v>1441.9999999999998</v>
      </c>
      <c r="I17" s="69" t="s">
        <v>31</v>
      </c>
      <c r="J17" s="70" t="s">
        <v>3</v>
      </c>
      <c r="K17" s="96">
        <v>994.9999999999998</v>
      </c>
      <c r="L17" s="96">
        <v>713.9999999999999</v>
      </c>
      <c r="M17" s="96">
        <v>93.00000000000001</v>
      </c>
      <c r="N17" s="96">
        <v>2</v>
      </c>
      <c r="O17" s="97">
        <v>212</v>
      </c>
    </row>
    <row r="18" spans="2:15" ht="23.25" customHeight="1">
      <c r="B18" s="69" t="s">
        <v>32</v>
      </c>
      <c r="C18" s="70" t="s">
        <v>4</v>
      </c>
      <c r="D18" s="106">
        <f t="shared" si="0"/>
        <v>539</v>
      </c>
      <c r="E18" s="96">
        <v>13.999999999999996</v>
      </c>
      <c r="F18" s="96">
        <v>26</v>
      </c>
      <c r="G18" s="96">
        <v>52.000000000000014</v>
      </c>
      <c r="H18" s="97">
        <v>73</v>
      </c>
      <c r="I18" s="69" t="s">
        <v>32</v>
      </c>
      <c r="J18" s="70" t="s">
        <v>4</v>
      </c>
      <c r="K18" s="96">
        <v>50.99999999999999</v>
      </c>
      <c r="L18" s="96">
        <v>76</v>
      </c>
      <c r="M18" s="96">
        <v>55</v>
      </c>
      <c r="N18" s="96">
        <v>171.00000000000003</v>
      </c>
      <c r="O18" s="97">
        <v>21.000000000000004</v>
      </c>
    </row>
    <row r="19" spans="2:15" ht="21.75" customHeight="1">
      <c r="B19" s="69" t="s">
        <v>33</v>
      </c>
      <c r="C19" s="70" t="s">
        <v>5</v>
      </c>
      <c r="D19" s="106">
        <f t="shared" si="0"/>
        <v>1370</v>
      </c>
      <c r="E19" s="96">
        <v>56</v>
      </c>
      <c r="F19" s="96">
        <v>47.999999999999986</v>
      </c>
      <c r="G19" s="96">
        <v>107</v>
      </c>
      <c r="H19" s="97">
        <v>97.00000000000001</v>
      </c>
      <c r="I19" s="69" t="s">
        <v>33</v>
      </c>
      <c r="J19" s="70" t="s">
        <v>5</v>
      </c>
      <c r="K19" s="96">
        <v>83.00000000000001</v>
      </c>
      <c r="L19" s="96">
        <v>333</v>
      </c>
      <c r="M19" s="96">
        <v>160.99999999999997</v>
      </c>
      <c r="N19" s="96">
        <v>111</v>
      </c>
      <c r="O19" s="97">
        <v>373.99999999999994</v>
      </c>
    </row>
    <row r="20" spans="2:15" ht="24" customHeight="1">
      <c r="B20" s="69" t="s">
        <v>34</v>
      </c>
      <c r="C20" s="70" t="s">
        <v>6</v>
      </c>
      <c r="D20" s="106">
        <f t="shared" si="0"/>
        <v>0</v>
      </c>
      <c r="E20" s="96" t="s">
        <v>134</v>
      </c>
      <c r="F20" s="96" t="s">
        <v>134</v>
      </c>
      <c r="G20" s="96" t="s">
        <v>134</v>
      </c>
      <c r="H20" s="97" t="s">
        <v>134</v>
      </c>
      <c r="I20" s="69" t="s">
        <v>34</v>
      </c>
      <c r="J20" s="70" t="s">
        <v>6</v>
      </c>
      <c r="K20" s="96" t="s">
        <v>134</v>
      </c>
      <c r="L20" s="96" t="s">
        <v>134</v>
      </c>
      <c r="M20" s="96" t="s">
        <v>134</v>
      </c>
      <c r="N20" s="96" t="s">
        <v>134</v>
      </c>
      <c r="O20" s="97" t="s">
        <v>134</v>
      </c>
    </row>
    <row r="21" spans="2:15" ht="39" customHeight="1">
      <c r="B21" s="69" t="s">
        <v>35</v>
      </c>
      <c r="C21" s="70" t="s">
        <v>7</v>
      </c>
      <c r="D21" s="106">
        <f t="shared" si="0"/>
        <v>140</v>
      </c>
      <c r="E21" s="96">
        <v>11</v>
      </c>
      <c r="F21" s="96">
        <v>22</v>
      </c>
      <c r="G21" s="96">
        <v>21</v>
      </c>
      <c r="H21" s="97">
        <v>45</v>
      </c>
      <c r="I21" s="69" t="s">
        <v>35</v>
      </c>
      <c r="J21" s="70" t="s">
        <v>7</v>
      </c>
      <c r="K21" s="96">
        <v>25</v>
      </c>
      <c r="L21" s="96">
        <v>16</v>
      </c>
      <c r="M21" s="96" t="s">
        <v>134</v>
      </c>
      <c r="N21" s="96" t="s">
        <v>134</v>
      </c>
      <c r="O21" s="97" t="s">
        <v>134</v>
      </c>
    </row>
    <row r="22" spans="2:15" ht="42" customHeight="1">
      <c r="B22" s="69" t="s">
        <v>36</v>
      </c>
      <c r="C22" s="70" t="s">
        <v>8</v>
      </c>
      <c r="D22" s="106">
        <f t="shared" si="0"/>
        <v>1339</v>
      </c>
      <c r="E22" s="96">
        <v>60</v>
      </c>
      <c r="F22" s="96">
        <v>109</v>
      </c>
      <c r="G22" s="96">
        <v>399.99999999999994</v>
      </c>
      <c r="H22" s="97">
        <v>282.00000000000006</v>
      </c>
      <c r="I22" s="69" t="s">
        <v>36</v>
      </c>
      <c r="J22" s="70" t="s">
        <v>8</v>
      </c>
      <c r="K22" s="96">
        <v>257</v>
      </c>
      <c r="L22" s="96">
        <v>168</v>
      </c>
      <c r="M22" s="96">
        <v>12</v>
      </c>
      <c r="N22" s="96" t="s">
        <v>134</v>
      </c>
      <c r="O22" s="97">
        <v>51</v>
      </c>
    </row>
    <row r="23" spans="2:15" ht="21.75" customHeight="1">
      <c r="B23" s="69" t="s">
        <v>37</v>
      </c>
      <c r="C23" s="70" t="s">
        <v>9</v>
      </c>
      <c r="D23" s="106">
        <f t="shared" si="0"/>
        <v>8180.000000000003</v>
      </c>
      <c r="E23" s="96" t="s">
        <v>134</v>
      </c>
      <c r="F23" s="96">
        <v>13</v>
      </c>
      <c r="G23" s="96">
        <v>12</v>
      </c>
      <c r="H23" s="97">
        <v>82.99999999999997</v>
      </c>
      <c r="I23" s="69" t="s">
        <v>37</v>
      </c>
      <c r="J23" s="70" t="s">
        <v>9</v>
      </c>
      <c r="K23" s="96">
        <v>182</v>
      </c>
      <c r="L23" s="96">
        <v>472</v>
      </c>
      <c r="M23" s="96">
        <v>670.0000000000001</v>
      </c>
      <c r="N23" s="96">
        <v>477</v>
      </c>
      <c r="O23" s="97">
        <v>6271.000000000003</v>
      </c>
    </row>
    <row r="24" spans="2:15" ht="36.75" customHeight="1">
      <c r="B24" s="69" t="s">
        <v>38</v>
      </c>
      <c r="C24" s="70" t="s">
        <v>10</v>
      </c>
      <c r="D24" s="106">
        <f t="shared" si="0"/>
        <v>1428</v>
      </c>
      <c r="E24" s="96">
        <v>5</v>
      </c>
      <c r="F24" s="96">
        <v>51.99999999999999</v>
      </c>
      <c r="G24" s="96">
        <v>99.00000000000003</v>
      </c>
      <c r="H24" s="97">
        <v>129.00000000000003</v>
      </c>
      <c r="I24" s="69" t="s">
        <v>38</v>
      </c>
      <c r="J24" s="70" t="s">
        <v>10</v>
      </c>
      <c r="K24" s="96">
        <v>128.00000000000003</v>
      </c>
      <c r="L24" s="96">
        <v>194</v>
      </c>
      <c r="M24" s="96">
        <v>136</v>
      </c>
      <c r="N24" s="96">
        <v>50.00000000000001</v>
      </c>
      <c r="O24" s="97">
        <v>635</v>
      </c>
    </row>
    <row r="25" spans="2:15" ht="29.25" customHeight="1">
      <c r="B25" s="69" t="s">
        <v>39</v>
      </c>
      <c r="C25" s="70" t="s">
        <v>11</v>
      </c>
      <c r="D25" s="106">
        <f t="shared" si="0"/>
        <v>339</v>
      </c>
      <c r="E25" s="96" t="s">
        <v>134</v>
      </c>
      <c r="F25" s="96">
        <v>15</v>
      </c>
      <c r="G25" s="96">
        <v>92</v>
      </c>
      <c r="H25" s="97">
        <v>81</v>
      </c>
      <c r="I25" s="69" t="s">
        <v>39</v>
      </c>
      <c r="J25" s="70" t="s">
        <v>11</v>
      </c>
      <c r="K25" s="96">
        <v>61.00000000000001</v>
      </c>
      <c r="L25" s="96">
        <v>78</v>
      </c>
      <c r="M25" s="96" t="s">
        <v>134</v>
      </c>
      <c r="N25" s="96">
        <v>4</v>
      </c>
      <c r="O25" s="97">
        <v>8</v>
      </c>
    </row>
    <row r="26" spans="2:15" ht="21.75" customHeight="1">
      <c r="B26" s="71" t="s">
        <v>40</v>
      </c>
      <c r="C26" s="72" t="s">
        <v>12</v>
      </c>
      <c r="D26" s="104">
        <f t="shared" si="0"/>
        <v>3550.999999999999</v>
      </c>
      <c r="E26" s="98">
        <v>463.9999999999998</v>
      </c>
      <c r="F26" s="98">
        <v>717.9999999999997</v>
      </c>
      <c r="G26" s="98">
        <v>825.9999999999994</v>
      </c>
      <c r="H26" s="99">
        <v>402.99999999999994</v>
      </c>
      <c r="I26" s="71" t="s">
        <v>40</v>
      </c>
      <c r="J26" s="72" t="s">
        <v>12</v>
      </c>
      <c r="K26" s="98">
        <v>254.99999999999997</v>
      </c>
      <c r="L26" s="98">
        <v>333</v>
      </c>
      <c r="M26" s="98">
        <v>36.000000000000014</v>
      </c>
      <c r="N26" s="98">
        <v>51</v>
      </c>
      <c r="O26" s="99">
        <v>465.0000000000002</v>
      </c>
    </row>
    <row r="27" spans="2:15" ht="15">
      <c r="B27" s="73" t="s">
        <v>105</v>
      </c>
      <c r="C27" s="76"/>
      <c r="D27" s="49"/>
      <c r="E27" s="49"/>
      <c r="F27" s="49"/>
      <c r="G27" s="49"/>
      <c r="H27" s="49"/>
      <c r="I27" s="73" t="s">
        <v>105</v>
      </c>
      <c r="J27" s="76"/>
      <c r="K27" s="49"/>
      <c r="L27" s="49"/>
      <c r="M27" s="49"/>
      <c r="N27" s="49"/>
      <c r="O27" s="49"/>
    </row>
    <row r="28" spans="2:9" ht="15">
      <c r="B28" s="77" t="s">
        <v>43</v>
      </c>
      <c r="I28" s="77" t="s">
        <v>43</v>
      </c>
    </row>
    <row r="30" spans="2:9" ht="15">
      <c r="B30" s="19" t="s">
        <v>42</v>
      </c>
      <c r="I30" s="19" t="s">
        <v>42</v>
      </c>
    </row>
    <row r="31" spans="3:10" ht="16.5">
      <c r="C31" s="78"/>
      <c r="J31" s="78"/>
    </row>
  </sheetData>
  <sheetProtection/>
  <mergeCells count="4">
    <mergeCell ref="B5:C6"/>
    <mergeCell ref="I5:J6"/>
    <mergeCell ref="K5:O5"/>
    <mergeCell ref="D5:H5"/>
  </mergeCells>
  <printOptions/>
  <pageMargins left="0.3937007874015748" right="0.3937007874015748" top="0.7480314960629921" bottom="0.7480314960629921" header="0.31496062992125984" footer="0.31496062992125984"/>
  <pageSetup firstPageNumber="22" useFirstPageNumber="1" horizontalDpi="300" verticalDpi="300" orientation="portrait" paperSize="9" r:id="rId1"/>
  <headerFooter>
    <oddFooter>&amp;CIV-2-&amp;P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AE31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2.421875" style="19" customWidth="1"/>
    <col min="2" max="2" width="5.28125" style="19" customWidth="1"/>
    <col min="3" max="3" width="30.7109375" style="19" customWidth="1"/>
    <col min="4" max="8" width="11.7109375" style="19" customWidth="1"/>
    <col min="9" max="9" width="5.28125" style="19" customWidth="1"/>
    <col min="10" max="10" width="30.7109375" style="19" customWidth="1"/>
    <col min="11" max="15" width="11.7109375" style="19" customWidth="1"/>
    <col min="16" max="16" width="2.140625" style="19" customWidth="1"/>
    <col min="17" max="17" width="2.7109375" style="20" customWidth="1"/>
    <col min="18" max="18" width="5.28125" style="19" customWidth="1"/>
    <col min="19" max="19" width="30.7109375" style="19" customWidth="1"/>
    <col min="20" max="24" width="11.7109375" style="19" customWidth="1"/>
    <col min="25" max="25" width="5.28125" style="19" customWidth="1"/>
    <col min="26" max="26" width="30.7109375" style="19" customWidth="1"/>
    <col min="27" max="31" width="11.7109375" style="19" customWidth="1"/>
    <col min="32" max="16384" width="9.140625" style="20" customWidth="1"/>
  </cols>
  <sheetData>
    <row r="1" spans="7:31" ht="15">
      <c r="G1" s="54"/>
      <c r="H1" s="54" t="s">
        <v>60</v>
      </c>
      <c r="O1" s="54" t="s">
        <v>61</v>
      </c>
      <c r="W1" s="54"/>
      <c r="X1" s="54" t="s">
        <v>60</v>
      </c>
      <c r="AE1" s="54" t="s">
        <v>61</v>
      </c>
    </row>
    <row r="2" spans="2:31" ht="15">
      <c r="B2" s="53" t="s">
        <v>117</v>
      </c>
      <c r="C2" s="53"/>
      <c r="D2" s="53"/>
      <c r="E2" s="53"/>
      <c r="F2" s="53"/>
      <c r="G2" s="53"/>
      <c r="H2" s="53"/>
      <c r="I2" s="53" t="s">
        <v>117</v>
      </c>
      <c r="J2" s="53"/>
      <c r="K2" s="53"/>
      <c r="L2" s="53"/>
      <c r="M2" s="53"/>
      <c r="N2" s="53"/>
      <c r="O2" s="53"/>
      <c r="P2" s="50"/>
      <c r="R2" s="53" t="s">
        <v>118</v>
      </c>
      <c r="S2" s="53"/>
      <c r="T2" s="53"/>
      <c r="U2" s="53"/>
      <c r="V2" s="53"/>
      <c r="W2" s="53"/>
      <c r="X2" s="53"/>
      <c r="Y2" s="53" t="s">
        <v>118</v>
      </c>
      <c r="Z2" s="53"/>
      <c r="AA2" s="53"/>
      <c r="AB2" s="53"/>
      <c r="AC2" s="53"/>
      <c r="AD2" s="53"/>
      <c r="AE2" s="53"/>
    </row>
    <row r="3" spans="2:31" ht="15">
      <c r="B3" s="53" t="s">
        <v>162</v>
      </c>
      <c r="C3" s="53"/>
      <c r="D3" s="53"/>
      <c r="E3" s="53"/>
      <c r="F3" s="53"/>
      <c r="G3" s="53"/>
      <c r="H3" s="53"/>
      <c r="I3" s="53" t="s">
        <v>162</v>
      </c>
      <c r="J3" s="53"/>
      <c r="K3" s="53"/>
      <c r="L3" s="53"/>
      <c r="M3" s="53"/>
      <c r="N3" s="53"/>
      <c r="O3" s="53"/>
      <c r="P3" s="50"/>
      <c r="R3" s="53" t="s">
        <v>176</v>
      </c>
      <c r="S3" s="53"/>
      <c r="T3" s="53"/>
      <c r="U3" s="53"/>
      <c r="V3" s="53"/>
      <c r="W3" s="53"/>
      <c r="X3" s="53"/>
      <c r="Y3" s="53" t="s">
        <v>176</v>
      </c>
      <c r="Z3" s="53"/>
      <c r="AA3" s="53"/>
      <c r="AB3" s="53"/>
      <c r="AC3" s="53"/>
      <c r="AD3" s="53"/>
      <c r="AE3" s="53"/>
    </row>
    <row r="4" spans="2:31" ht="15">
      <c r="B4" s="53"/>
      <c r="C4" s="53"/>
      <c r="D4" s="53"/>
      <c r="E4" s="53"/>
      <c r="F4" s="53"/>
      <c r="G4" s="54"/>
      <c r="H4" s="54" t="s">
        <v>107</v>
      </c>
      <c r="I4" s="53"/>
      <c r="J4" s="53"/>
      <c r="K4" s="53"/>
      <c r="L4" s="53"/>
      <c r="M4" s="53"/>
      <c r="N4" s="53"/>
      <c r="O4" s="54" t="s">
        <v>107</v>
      </c>
      <c r="P4" s="50"/>
      <c r="R4" s="53"/>
      <c r="S4" s="53"/>
      <c r="T4" s="53"/>
      <c r="U4" s="53"/>
      <c r="V4" s="53"/>
      <c r="W4" s="54"/>
      <c r="X4" s="54" t="s">
        <v>16</v>
      </c>
      <c r="Y4" s="53"/>
      <c r="Z4" s="53"/>
      <c r="AA4" s="53"/>
      <c r="AB4" s="53"/>
      <c r="AC4" s="53"/>
      <c r="AD4" s="53"/>
      <c r="AE4" s="54" t="s">
        <v>16</v>
      </c>
    </row>
    <row r="5" spans="2:31" ht="15" customHeight="1">
      <c r="B5" s="108" t="s">
        <v>13</v>
      </c>
      <c r="C5" s="109"/>
      <c r="D5" s="112" t="s">
        <v>99</v>
      </c>
      <c r="E5" s="113"/>
      <c r="F5" s="113"/>
      <c r="G5" s="113"/>
      <c r="H5" s="114"/>
      <c r="I5" s="108" t="s">
        <v>13</v>
      </c>
      <c r="J5" s="109"/>
      <c r="K5" s="112" t="s">
        <v>99</v>
      </c>
      <c r="L5" s="113"/>
      <c r="M5" s="113"/>
      <c r="N5" s="113"/>
      <c r="O5" s="114"/>
      <c r="R5" s="108" t="s">
        <v>13</v>
      </c>
      <c r="S5" s="109"/>
      <c r="T5" s="112" t="s">
        <v>99</v>
      </c>
      <c r="U5" s="113"/>
      <c r="V5" s="113"/>
      <c r="W5" s="113"/>
      <c r="X5" s="114"/>
      <c r="Y5" s="108" t="s">
        <v>13</v>
      </c>
      <c r="Z5" s="109"/>
      <c r="AA5" s="112" t="s">
        <v>99</v>
      </c>
      <c r="AB5" s="113"/>
      <c r="AC5" s="113"/>
      <c r="AD5" s="113"/>
      <c r="AE5" s="114"/>
    </row>
    <row r="6" spans="2:31" ht="53.25" customHeight="1">
      <c r="B6" s="110"/>
      <c r="C6" s="111"/>
      <c r="D6" s="81" t="s">
        <v>46</v>
      </c>
      <c r="E6" s="56" t="s">
        <v>93</v>
      </c>
      <c r="F6" s="56" t="s">
        <v>94</v>
      </c>
      <c r="G6" s="58" t="s">
        <v>95</v>
      </c>
      <c r="H6" s="61" t="s">
        <v>96</v>
      </c>
      <c r="I6" s="110"/>
      <c r="J6" s="111"/>
      <c r="K6" s="56" t="s">
        <v>97</v>
      </c>
      <c r="L6" s="56" t="s">
        <v>98</v>
      </c>
      <c r="M6" s="56" t="s">
        <v>125</v>
      </c>
      <c r="N6" s="79" t="s">
        <v>126</v>
      </c>
      <c r="O6" s="57" t="s">
        <v>127</v>
      </c>
      <c r="R6" s="110"/>
      <c r="S6" s="111"/>
      <c r="T6" s="81" t="s">
        <v>46</v>
      </c>
      <c r="U6" s="56" t="s">
        <v>93</v>
      </c>
      <c r="V6" s="56" t="s">
        <v>94</v>
      </c>
      <c r="W6" s="58" t="s">
        <v>95</v>
      </c>
      <c r="X6" s="61" t="s">
        <v>96</v>
      </c>
      <c r="Y6" s="110"/>
      <c r="Z6" s="111"/>
      <c r="AA6" s="56" t="s">
        <v>97</v>
      </c>
      <c r="AB6" s="56" t="s">
        <v>98</v>
      </c>
      <c r="AC6" s="56" t="s">
        <v>125</v>
      </c>
      <c r="AD6" s="79" t="s">
        <v>126</v>
      </c>
      <c r="AE6" s="57" t="s">
        <v>127</v>
      </c>
    </row>
    <row r="7" spans="2:31" ht="15">
      <c r="B7" s="48"/>
      <c r="C7" s="37"/>
      <c r="D7" s="1"/>
      <c r="E7" s="1"/>
      <c r="F7" s="3"/>
      <c r="G7" s="3"/>
      <c r="H7" s="37"/>
      <c r="I7" s="48"/>
      <c r="J7" s="37"/>
      <c r="K7" s="1"/>
      <c r="L7" s="3"/>
      <c r="M7" s="3"/>
      <c r="N7" s="3"/>
      <c r="O7" s="4"/>
      <c r="R7" s="48"/>
      <c r="S7" s="37"/>
      <c r="T7" s="1"/>
      <c r="U7" s="1"/>
      <c r="V7" s="3"/>
      <c r="W7" s="3"/>
      <c r="X7" s="37"/>
      <c r="Y7" s="48"/>
      <c r="Z7" s="37"/>
      <c r="AA7" s="1"/>
      <c r="AB7" s="3"/>
      <c r="AC7" s="3"/>
      <c r="AD7" s="3"/>
      <c r="AE7" s="4"/>
    </row>
    <row r="8" spans="2:31" ht="15">
      <c r="B8" s="69" t="s">
        <v>15</v>
      </c>
      <c r="C8" s="70"/>
      <c r="D8" s="83">
        <f>SUM(D10:D26)</f>
        <v>78492</v>
      </c>
      <c r="E8" s="83">
        <f>SUM(E10:E26)</f>
        <v>10729.000000000016</v>
      </c>
      <c r="F8" s="83">
        <f>SUM(F10:F26)</f>
        <v>12692.999999999996</v>
      </c>
      <c r="G8" s="83">
        <f>SUM(G10:G26)</f>
        <v>14662.999999999982</v>
      </c>
      <c r="H8" s="84">
        <f>SUM(H10:H26)</f>
        <v>10188</v>
      </c>
      <c r="I8" s="69" t="s">
        <v>15</v>
      </c>
      <c r="J8" s="70"/>
      <c r="K8" s="5">
        <f>SUM(K10:K26)</f>
        <v>6805</v>
      </c>
      <c r="L8" s="5">
        <f>SUM(L10:L26)</f>
        <v>6373</v>
      </c>
      <c r="M8" s="5">
        <f>SUM(M10:M26)</f>
        <v>1345</v>
      </c>
      <c r="N8" s="5">
        <f>SUM(N10:N26)</f>
        <v>950</v>
      </c>
      <c r="O8" s="6">
        <f>SUM(O10:O26)</f>
        <v>14746</v>
      </c>
      <c r="Q8" s="80"/>
      <c r="R8" s="69" t="s">
        <v>15</v>
      </c>
      <c r="S8" s="70"/>
      <c r="T8" s="13">
        <f>D8/$D$8*100</f>
        <v>100</v>
      </c>
      <c r="U8" s="13">
        <f>E8/$D$8*100</f>
        <v>13.668908933394508</v>
      </c>
      <c r="V8" s="13">
        <f>F8/$D$8*100</f>
        <v>16.171074759211127</v>
      </c>
      <c r="W8" s="13">
        <f>G8/$D$8*100</f>
        <v>18.680884676145315</v>
      </c>
      <c r="X8" s="14">
        <f>H8/$D$8*100</f>
        <v>12.979666717627275</v>
      </c>
      <c r="Y8" s="69" t="s">
        <v>15</v>
      </c>
      <c r="Z8" s="70"/>
      <c r="AA8" s="13">
        <f>K8/$D$8*100</f>
        <v>8.669673342506243</v>
      </c>
      <c r="AB8" s="13">
        <f>L8/$D$8*100</f>
        <v>8.119298782041481</v>
      </c>
      <c r="AC8" s="13">
        <f>M8/$D$8*100</f>
        <v>1.7135504255210723</v>
      </c>
      <c r="AD8" s="13">
        <f>N8/$D$8*100</f>
        <v>1.210314426947969</v>
      </c>
      <c r="AE8" s="14">
        <f>O8/$D$8*100</f>
        <v>18.786627936605004</v>
      </c>
    </row>
    <row r="9" spans="2:31" ht="9" customHeight="1">
      <c r="B9" s="69"/>
      <c r="C9" s="70"/>
      <c r="D9" s="83"/>
      <c r="E9" s="83"/>
      <c r="F9" s="83"/>
      <c r="G9" s="83"/>
      <c r="H9" s="84"/>
      <c r="I9" s="69"/>
      <c r="J9" s="70"/>
      <c r="K9" s="5"/>
      <c r="L9" s="5"/>
      <c r="M9" s="5"/>
      <c r="N9" s="5"/>
      <c r="O9" s="6"/>
      <c r="R9" s="69"/>
      <c r="S9" s="70"/>
      <c r="T9" s="5"/>
      <c r="U9" s="5"/>
      <c r="V9" s="5"/>
      <c r="W9" s="5"/>
      <c r="X9" s="6"/>
      <c r="Y9" s="69"/>
      <c r="Z9" s="70"/>
      <c r="AA9" s="5"/>
      <c r="AB9" s="5"/>
      <c r="AC9" s="5"/>
      <c r="AD9" s="5"/>
      <c r="AE9" s="6"/>
    </row>
    <row r="10" spans="2:31" ht="23.25" customHeight="1">
      <c r="B10" s="69" t="s">
        <v>24</v>
      </c>
      <c r="C10" s="70" t="s">
        <v>19</v>
      </c>
      <c r="D10" s="96">
        <f>SUM(E10:H10)+SUM(K10:O10)</f>
        <v>249</v>
      </c>
      <c r="E10" s="96" t="s">
        <v>134</v>
      </c>
      <c r="F10" s="96" t="s">
        <v>134</v>
      </c>
      <c r="G10" s="96" t="s">
        <v>134</v>
      </c>
      <c r="H10" s="97">
        <v>57</v>
      </c>
      <c r="I10" s="69" t="s">
        <v>24</v>
      </c>
      <c r="J10" s="70" t="s">
        <v>19</v>
      </c>
      <c r="K10" s="96" t="s">
        <v>134</v>
      </c>
      <c r="L10" s="96">
        <v>26</v>
      </c>
      <c r="M10" s="96">
        <v>20</v>
      </c>
      <c r="N10" s="96" t="s">
        <v>134</v>
      </c>
      <c r="O10" s="97">
        <v>146</v>
      </c>
      <c r="R10" s="69" t="s">
        <v>24</v>
      </c>
      <c r="S10" s="70" t="s">
        <v>19</v>
      </c>
      <c r="T10" s="12">
        <f aca="true" t="shared" si="0" ref="T10:T26">D10/$D$8*100</f>
        <v>0.31722978137899405</v>
      </c>
      <c r="U10" s="13">
        <f aca="true" t="shared" si="1" ref="U10:U26">E10/$D$8*100</f>
        <v>0</v>
      </c>
      <c r="V10" s="13">
        <f aca="true" t="shared" si="2" ref="V10:V26">F10/$D$8*100</f>
        <v>0</v>
      </c>
      <c r="W10" s="13">
        <f aca="true" t="shared" si="3" ref="W10:W26">G10/$D$8*100</f>
        <v>0</v>
      </c>
      <c r="X10" s="14">
        <f aca="true" t="shared" si="4" ref="X10:X26">H10/$D$8*100</f>
        <v>0.07261886561687815</v>
      </c>
      <c r="Y10" s="69" t="s">
        <v>24</v>
      </c>
      <c r="Z10" s="70" t="s">
        <v>19</v>
      </c>
      <c r="AA10" s="12">
        <f aca="true" t="shared" si="5" ref="AA10:AA26">K10/$D$8*100</f>
        <v>0</v>
      </c>
      <c r="AB10" s="13">
        <f aca="true" t="shared" si="6" ref="AB10:AB26">L10/$D$8*100</f>
        <v>0.03312439484278653</v>
      </c>
      <c r="AC10" s="13">
        <f aca="true" t="shared" si="7" ref="AC10:AC26">M10/$D$8*100</f>
        <v>0.025480303725220404</v>
      </c>
      <c r="AD10" s="13">
        <f aca="true" t="shared" si="8" ref="AD10:AD26">N10/$D$8*100</f>
        <v>0</v>
      </c>
      <c r="AE10" s="14">
        <f aca="true" t="shared" si="9" ref="AE10:AE26">O10/$D$8*100</f>
        <v>0.18600621719410895</v>
      </c>
    </row>
    <row r="11" spans="2:31" ht="21.75" customHeight="1">
      <c r="B11" s="69" t="s">
        <v>25</v>
      </c>
      <c r="C11" s="70" t="s">
        <v>20</v>
      </c>
      <c r="D11" s="106">
        <f aca="true" t="shared" si="10" ref="D11:D26">SUM(E11:H11)+SUM(K11:O11)</f>
        <v>17702</v>
      </c>
      <c r="E11" s="96">
        <v>430.99999999999994</v>
      </c>
      <c r="F11" s="96">
        <v>1539</v>
      </c>
      <c r="G11" s="96">
        <v>2579.999999999997</v>
      </c>
      <c r="H11" s="97">
        <v>2565.000000000002</v>
      </c>
      <c r="I11" s="69" t="s">
        <v>25</v>
      </c>
      <c r="J11" s="70" t="s">
        <v>20</v>
      </c>
      <c r="K11" s="96">
        <v>1751.000000000001</v>
      </c>
      <c r="L11" s="96">
        <v>2374.0000000000005</v>
      </c>
      <c r="M11" s="96">
        <v>81</v>
      </c>
      <c r="N11" s="96">
        <v>41</v>
      </c>
      <c r="O11" s="97">
        <v>6339.999999999998</v>
      </c>
      <c r="R11" s="69" t="s">
        <v>25</v>
      </c>
      <c r="S11" s="70" t="s">
        <v>20</v>
      </c>
      <c r="T11" s="12">
        <f t="shared" si="0"/>
        <v>22.55261682719258</v>
      </c>
      <c r="U11" s="13">
        <f t="shared" si="1"/>
        <v>0.5491005452784996</v>
      </c>
      <c r="V11" s="13">
        <f t="shared" si="2"/>
        <v>1.96070937165571</v>
      </c>
      <c r="W11" s="13">
        <f t="shared" si="3"/>
        <v>3.286959180553428</v>
      </c>
      <c r="X11" s="14">
        <f t="shared" si="4"/>
        <v>3.2678489527595196</v>
      </c>
      <c r="Y11" s="69" t="s">
        <v>25</v>
      </c>
      <c r="Z11" s="70" t="s">
        <v>20</v>
      </c>
      <c r="AA11" s="12">
        <f t="shared" si="5"/>
        <v>2.2308005911430473</v>
      </c>
      <c r="AB11" s="13">
        <f t="shared" si="6"/>
        <v>3.024512052183663</v>
      </c>
      <c r="AC11" s="13">
        <f t="shared" si="7"/>
        <v>0.10319523008714264</v>
      </c>
      <c r="AD11" s="13">
        <f t="shared" si="8"/>
        <v>0.052234622636701825</v>
      </c>
      <c r="AE11" s="14">
        <f t="shared" si="9"/>
        <v>8.077256280894867</v>
      </c>
    </row>
    <row r="12" spans="2:31" ht="36.75" customHeight="1">
      <c r="B12" s="69" t="s">
        <v>26</v>
      </c>
      <c r="C12" s="70" t="s">
        <v>21</v>
      </c>
      <c r="D12" s="106">
        <f t="shared" si="10"/>
        <v>1054</v>
      </c>
      <c r="E12" s="96">
        <v>42</v>
      </c>
      <c r="F12" s="96">
        <v>160</v>
      </c>
      <c r="G12" s="96">
        <v>304.9999999999999</v>
      </c>
      <c r="H12" s="97">
        <v>184</v>
      </c>
      <c r="I12" s="69" t="s">
        <v>26</v>
      </c>
      <c r="J12" s="70" t="s">
        <v>21</v>
      </c>
      <c r="K12" s="96">
        <v>114.00000000000003</v>
      </c>
      <c r="L12" s="96">
        <v>91</v>
      </c>
      <c r="M12" s="96">
        <v>6</v>
      </c>
      <c r="N12" s="96" t="s">
        <v>134</v>
      </c>
      <c r="O12" s="97">
        <v>152</v>
      </c>
      <c r="R12" s="69" t="s">
        <v>26</v>
      </c>
      <c r="S12" s="70" t="s">
        <v>21</v>
      </c>
      <c r="T12" s="12">
        <f t="shared" si="0"/>
        <v>1.3428120063191153</v>
      </c>
      <c r="U12" s="13">
        <f t="shared" si="1"/>
        <v>0.053508637822962855</v>
      </c>
      <c r="V12" s="13">
        <f t="shared" si="2"/>
        <v>0.20384242980176323</v>
      </c>
      <c r="W12" s="13">
        <f t="shared" si="3"/>
        <v>0.38857463180961105</v>
      </c>
      <c r="X12" s="14">
        <f t="shared" si="4"/>
        <v>0.2344187942720277</v>
      </c>
      <c r="Y12" s="69" t="s">
        <v>26</v>
      </c>
      <c r="Z12" s="70" t="s">
        <v>21</v>
      </c>
      <c r="AA12" s="12">
        <f t="shared" si="5"/>
        <v>0.14523773123375636</v>
      </c>
      <c r="AB12" s="13">
        <f t="shared" si="6"/>
        <v>0.11593538194975284</v>
      </c>
      <c r="AC12" s="13">
        <f t="shared" si="7"/>
        <v>0.007644091117566121</v>
      </c>
      <c r="AD12" s="13">
        <f t="shared" si="8"/>
        <v>0</v>
      </c>
      <c r="AE12" s="14">
        <f t="shared" si="9"/>
        <v>0.19365030831167507</v>
      </c>
    </row>
    <row r="13" spans="2:31" ht="53.25" customHeight="1">
      <c r="B13" s="69" t="s">
        <v>27</v>
      </c>
      <c r="C13" s="70" t="s">
        <v>0</v>
      </c>
      <c r="D13" s="106">
        <f t="shared" si="10"/>
        <v>183</v>
      </c>
      <c r="E13" s="96">
        <v>3</v>
      </c>
      <c r="F13" s="96">
        <v>10</v>
      </c>
      <c r="G13" s="96">
        <v>19</v>
      </c>
      <c r="H13" s="97">
        <v>36</v>
      </c>
      <c r="I13" s="69" t="s">
        <v>27</v>
      </c>
      <c r="J13" s="70" t="s">
        <v>0</v>
      </c>
      <c r="K13" s="96">
        <v>38</v>
      </c>
      <c r="L13" s="96">
        <v>32</v>
      </c>
      <c r="M13" s="96" t="s">
        <v>134</v>
      </c>
      <c r="N13" s="96">
        <v>4</v>
      </c>
      <c r="O13" s="97">
        <v>41</v>
      </c>
      <c r="R13" s="69" t="s">
        <v>27</v>
      </c>
      <c r="S13" s="70" t="s">
        <v>0</v>
      </c>
      <c r="T13" s="12">
        <f t="shared" si="0"/>
        <v>0.2331447790857667</v>
      </c>
      <c r="U13" s="13">
        <f t="shared" si="1"/>
        <v>0.0038220455587830607</v>
      </c>
      <c r="V13" s="13">
        <f t="shared" si="2"/>
        <v>0.012740151862610202</v>
      </c>
      <c r="W13" s="13">
        <f t="shared" si="3"/>
        <v>0.024206288538959383</v>
      </c>
      <c r="X13" s="14">
        <f t="shared" si="4"/>
        <v>0.045864546705396726</v>
      </c>
      <c r="Y13" s="69" t="s">
        <v>27</v>
      </c>
      <c r="Z13" s="70" t="s">
        <v>0</v>
      </c>
      <c r="AA13" s="12">
        <f t="shared" si="5"/>
        <v>0.04841257707791877</v>
      </c>
      <c r="AB13" s="13">
        <f t="shared" si="6"/>
        <v>0.04076848596035265</v>
      </c>
      <c r="AC13" s="13">
        <f t="shared" si="7"/>
        <v>0</v>
      </c>
      <c r="AD13" s="13">
        <f t="shared" si="8"/>
        <v>0.0050960607450440815</v>
      </c>
      <c r="AE13" s="14">
        <f t="shared" si="9"/>
        <v>0.052234622636701825</v>
      </c>
    </row>
    <row r="14" spans="2:31" ht="25.5" customHeight="1">
      <c r="B14" s="69" t="s">
        <v>28</v>
      </c>
      <c r="C14" s="70" t="s">
        <v>44</v>
      </c>
      <c r="D14" s="106">
        <f t="shared" si="10"/>
        <v>33</v>
      </c>
      <c r="E14" s="96" t="s">
        <v>134</v>
      </c>
      <c r="F14" s="96" t="s">
        <v>134</v>
      </c>
      <c r="G14" s="96">
        <v>6</v>
      </c>
      <c r="H14" s="97">
        <v>17</v>
      </c>
      <c r="I14" s="69" t="s">
        <v>28</v>
      </c>
      <c r="J14" s="70" t="s">
        <v>44</v>
      </c>
      <c r="K14" s="96">
        <v>10</v>
      </c>
      <c r="L14" s="96" t="s">
        <v>134</v>
      </c>
      <c r="M14" s="96" t="s">
        <v>134</v>
      </c>
      <c r="N14" s="96" t="s">
        <v>134</v>
      </c>
      <c r="O14" s="97" t="s">
        <v>134</v>
      </c>
      <c r="R14" s="69" t="s">
        <v>28</v>
      </c>
      <c r="S14" s="70" t="s">
        <v>44</v>
      </c>
      <c r="T14" s="12">
        <f t="shared" si="0"/>
        <v>0.04204250114661367</v>
      </c>
      <c r="U14" s="13">
        <f t="shared" si="1"/>
        <v>0</v>
      </c>
      <c r="V14" s="13">
        <f t="shared" si="2"/>
        <v>0</v>
      </c>
      <c r="W14" s="13">
        <f t="shared" si="3"/>
        <v>0.007644091117566121</v>
      </c>
      <c r="X14" s="14">
        <f t="shared" si="4"/>
        <v>0.021658258166437343</v>
      </c>
      <c r="Y14" s="69" t="s">
        <v>28</v>
      </c>
      <c r="Z14" s="70" t="s">
        <v>44</v>
      </c>
      <c r="AA14" s="12">
        <f t="shared" si="5"/>
        <v>0.012740151862610202</v>
      </c>
      <c r="AB14" s="13">
        <f t="shared" si="6"/>
        <v>0</v>
      </c>
      <c r="AC14" s="13">
        <f t="shared" si="7"/>
        <v>0</v>
      </c>
      <c r="AD14" s="13">
        <f t="shared" si="8"/>
        <v>0</v>
      </c>
      <c r="AE14" s="14">
        <f t="shared" si="9"/>
        <v>0</v>
      </c>
    </row>
    <row r="15" spans="2:31" ht="35.25" customHeight="1">
      <c r="B15" s="69" t="s">
        <v>29</v>
      </c>
      <c r="C15" s="70" t="s">
        <v>1</v>
      </c>
      <c r="D15" s="106">
        <f t="shared" si="10"/>
        <v>32481.999999999993</v>
      </c>
      <c r="E15" s="96">
        <v>7275.0000000000155</v>
      </c>
      <c r="F15" s="96">
        <v>7907.999999999995</v>
      </c>
      <c r="G15" s="96">
        <v>8239.999999999984</v>
      </c>
      <c r="H15" s="97">
        <v>4673.999999999998</v>
      </c>
      <c r="I15" s="69" t="s">
        <v>29</v>
      </c>
      <c r="J15" s="70" t="s">
        <v>1</v>
      </c>
      <c r="K15" s="96">
        <v>2791.9999999999986</v>
      </c>
      <c r="L15" s="96">
        <v>1461.9999999999993</v>
      </c>
      <c r="M15" s="96">
        <v>65</v>
      </c>
      <c r="N15" s="96">
        <v>39</v>
      </c>
      <c r="O15" s="97">
        <v>27</v>
      </c>
      <c r="R15" s="69" t="s">
        <v>29</v>
      </c>
      <c r="S15" s="70" t="s">
        <v>1</v>
      </c>
      <c r="T15" s="12">
        <f t="shared" si="0"/>
        <v>41.382561280130446</v>
      </c>
      <c r="U15" s="13">
        <f t="shared" si="1"/>
        <v>9.268460480048942</v>
      </c>
      <c r="V15" s="13">
        <f t="shared" si="2"/>
        <v>10.074912092952141</v>
      </c>
      <c r="W15" s="13">
        <f t="shared" si="3"/>
        <v>10.497885134790785</v>
      </c>
      <c r="X15" s="14">
        <f t="shared" si="4"/>
        <v>5.954746980584006</v>
      </c>
      <c r="Y15" s="69" t="s">
        <v>29</v>
      </c>
      <c r="Z15" s="70" t="s">
        <v>1</v>
      </c>
      <c r="AA15" s="12">
        <f t="shared" si="5"/>
        <v>3.557050400040767</v>
      </c>
      <c r="AB15" s="13">
        <f t="shared" si="6"/>
        <v>1.8626102023136106</v>
      </c>
      <c r="AC15" s="13">
        <f t="shared" si="7"/>
        <v>0.08281098710696631</v>
      </c>
      <c r="AD15" s="13">
        <f t="shared" si="8"/>
        <v>0.04968659226417979</v>
      </c>
      <c r="AE15" s="14">
        <f t="shared" si="9"/>
        <v>0.034398410029047546</v>
      </c>
    </row>
    <row r="16" spans="2:31" ht="24" customHeight="1">
      <c r="B16" s="69" t="s">
        <v>30</v>
      </c>
      <c r="C16" s="70" t="s">
        <v>2</v>
      </c>
      <c r="D16" s="106">
        <f t="shared" si="10"/>
        <v>131</v>
      </c>
      <c r="E16" s="96">
        <v>16</v>
      </c>
      <c r="F16" s="96">
        <v>8</v>
      </c>
      <c r="G16" s="96">
        <v>7</v>
      </c>
      <c r="H16" s="97">
        <v>20</v>
      </c>
      <c r="I16" s="69" t="s">
        <v>30</v>
      </c>
      <c r="J16" s="70" t="s">
        <v>2</v>
      </c>
      <c r="K16" s="96">
        <v>62.99999999999999</v>
      </c>
      <c r="L16" s="96">
        <v>4</v>
      </c>
      <c r="M16" s="96">
        <v>10</v>
      </c>
      <c r="N16" s="96" t="s">
        <v>134</v>
      </c>
      <c r="O16" s="97">
        <v>3</v>
      </c>
      <c r="R16" s="69" t="s">
        <v>30</v>
      </c>
      <c r="S16" s="70" t="s">
        <v>2</v>
      </c>
      <c r="T16" s="12">
        <f t="shared" si="0"/>
        <v>0.16689598940019365</v>
      </c>
      <c r="U16" s="13">
        <f t="shared" si="1"/>
        <v>0.020384242980176326</v>
      </c>
      <c r="V16" s="13">
        <f t="shared" si="2"/>
        <v>0.010192121490088163</v>
      </c>
      <c r="W16" s="13">
        <f t="shared" si="3"/>
        <v>0.008918106303827143</v>
      </c>
      <c r="X16" s="14">
        <f t="shared" si="4"/>
        <v>0.025480303725220404</v>
      </c>
      <c r="Y16" s="69" t="s">
        <v>30</v>
      </c>
      <c r="Z16" s="70" t="s">
        <v>2</v>
      </c>
      <c r="AA16" s="12">
        <f t="shared" si="5"/>
        <v>0.08026295673444427</v>
      </c>
      <c r="AB16" s="13">
        <f t="shared" si="6"/>
        <v>0.0050960607450440815</v>
      </c>
      <c r="AC16" s="13">
        <f t="shared" si="7"/>
        <v>0.012740151862610202</v>
      </c>
      <c r="AD16" s="13">
        <f t="shared" si="8"/>
        <v>0</v>
      </c>
      <c r="AE16" s="14">
        <f t="shared" si="9"/>
        <v>0.0038220455587830607</v>
      </c>
    </row>
    <row r="17" spans="2:31" ht="38.25" customHeight="1">
      <c r="B17" s="69" t="s">
        <v>31</v>
      </c>
      <c r="C17" s="70" t="s">
        <v>3</v>
      </c>
      <c r="D17" s="106">
        <f t="shared" si="10"/>
        <v>9772.000000000004</v>
      </c>
      <c r="E17" s="96">
        <v>2352.0000000000014</v>
      </c>
      <c r="F17" s="96">
        <v>2065.0000000000005</v>
      </c>
      <c r="G17" s="96">
        <v>1897.0000000000018</v>
      </c>
      <c r="H17" s="97">
        <v>1441.9999999999998</v>
      </c>
      <c r="I17" s="69" t="s">
        <v>31</v>
      </c>
      <c r="J17" s="70" t="s">
        <v>3</v>
      </c>
      <c r="K17" s="96">
        <v>994.9999999999998</v>
      </c>
      <c r="L17" s="96">
        <v>713.9999999999999</v>
      </c>
      <c r="M17" s="96">
        <v>93.00000000000001</v>
      </c>
      <c r="N17" s="96">
        <v>2</v>
      </c>
      <c r="O17" s="97">
        <v>212</v>
      </c>
      <c r="R17" s="69" t="s">
        <v>31</v>
      </c>
      <c r="S17" s="70" t="s">
        <v>3</v>
      </c>
      <c r="T17" s="12">
        <f t="shared" si="0"/>
        <v>12.449676400142694</v>
      </c>
      <c r="U17" s="13">
        <f t="shared" si="1"/>
        <v>2.9964837180859214</v>
      </c>
      <c r="V17" s="13">
        <f t="shared" si="2"/>
        <v>2.6308413596290072</v>
      </c>
      <c r="W17" s="13">
        <f t="shared" si="3"/>
        <v>2.416806808337158</v>
      </c>
      <c r="X17" s="14">
        <f t="shared" si="4"/>
        <v>1.837129898588391</v>
      </c>
      <c r="Y17" s="69" t="s">
        <v>31</v>
      </c>
      <c r="Z17" s="70" t="s">
        <v>3</v>
      </c>
      <c r="AA17" s="12">
        <f t="shared" si="5"/>
        <v>1.2676451103297148</v>
      </c>
      <c r="AB17" s="13">
        <f t="shared" si="6"/>
        <v>0.9096468429903684</v>
      </c>
      <c r="AC17" s="13">
        <f t="shared" si="7"/>
        <v>0.11848341232227488</v>
      </c>
      <c r="AD17" s="13">
        <f t="shared" si="8"/>
        <v>0.0025480303725220407</v>
      </c>
      <c r="AE17" s="14">
        <f t="shared" si="9"/>
        <v>0.2700912194873363</v>
      </c>
    </row>
    <row r="18" spans="2:31" ht="23.25" customHeight="1">
      <c r="B18" s="69" t="s">
        <v>32</v>
      </c>
      <c r="C18" s="70" t="s">
        <v>4</v>
      </c>
      <c r="D18" s="106">
        <f t="shared" si="10"/>
        <v>539</v>
      </c>
      <c r="E18" s="96">
        <v>13.999999999999996</v>
      </c>
      <c r="F18" s="96">
        <v>26</v>
      </c>
      <c r="G18" s="96">
        <v>52.000000000000014</v>
      </c>
      <c r="H18" s="97">
        <v>73</v>
      </c>
      <c r="I18" s="69" t="s">
        <v>32</v>
      </c>
      <c r="J18" s="70" t="s">
        <v>4</v>
      </c>
      <c r="K18" s="96">
        <v>50.99999999999999</v>
      </c>
      <c r="L18" s="96">
        <v>76</v>
      </c>
      <c r="M18" s="96">
        <v>55</v>
      </c>
      <c r="N18" s="96">
        <v>171.00000000000003</v>
      </c>
      <c r="O18" s="97">
        <v>21.000000000000004</v>
      </c>
      <c r="R18" s="69" t="s">
        <v>32</v>
      </c>
      <c r="S18" s="70" t="s">
        <v>4</v>
      </c>
      <c r="T18" s="12">
        <f t="shared" si="0"/>
        <v>0.6866941853946898</v>
      </c>
      <c r="U18" s="13">
        <f t="shared" si="1"/>
        <v>0.017836212607654278</v>
      </c>
      <c r="V18" s="13">
        <f t="shared" si="2"/>
        <v>0.03312439484278653</v>
      </c>
      <c r="W18" s="13">
        <f t="shared" si="3"/>
        <v>0.06624878968557307</v>
      </c>
      <c r="X18" s="14">
        <f t="shared" si="4"/>
        <v>0.09300310859705448</v>
      </c>
      <c r="Y18" s="69" t="s">
        <v>32</v>
      </c>
      <c r="Z18" s="70" t="s">
        <v>4</v>
      </c>
      <c r="AA18" s="12">
        <f t="shared" si="5"/>
        <v>0.06497477449931202</v>
      </c>
      <c r="AB18" s="13">
        <f t="shared" si="6"/>
        <v>0.09682515415583753</v>
      </c>
      <c r="AC18" s="13">
        <f t="shared" si="7"/>
        <v>0.07007083524435612</v>
      </c>
      <c r="AD18" s="13">
        <f t="shared" si="8"/>
        <v>0.2178565968506345</v>
      </c>
      <c r="AE18" s="14">
        <f t="shared" si="9"/>
        <v>0.026754318911481428</v>
      </c>
    </row>
    <row r="19" spans="2:31" ht="21.75" customHeight="1">
      <c r="B19" s="69" t="s">
        <v>33</v>
      </c>
      <c r="C19" s="70" t="s">
        <v>5</v>
      </c>
      <c r="D19" s="106">
        <f t="shared" si="10"/>
        <v>1370</v>
      </c>
      <c r="E19" s="96">
        <v>56</v>
      </c>
      <c r="F19" s="96">
        <v>47.999999999999986</v>
      </c>
      <c r="G19" s="96">
        <v>107</v>
      </c>
      <c r="H19" s="97">
        <v>97.00000000000001</v>
      </c>
      <c r="I19" s="69" t="s">
        <v>33</v>
      </c>
      <c r="J19" s="70" t="s">
        <v>5</v>
      </c>
      <c r="K19" s="96">
        <v>83.00000000000001</v>
      </c>
      <c r="L19" s="96">
        <v>333</v>
      </c>
      <c r="M19" s="96">
        <v>160.99999999999997</v>
      </c>
      <c r="N19" s="96">
        <v>111</v>
      </c>
      <c r="O19" s="97">
        <v>373.99999999999994</v>
      </c>
      <c r="R19" s="69" t="s">
        <v>33</v>
      </c>
      <c r="S19" s="70" t="s">
        <v>5</v>
      </c>
      <c r="T19" s="12">
        <f t="shared" si="0"/>
        <v>1.7454008051775975</v>
      </c>
      <c r="U19" s="13">
        <f t="shared" si="1"/>
        <v>0.07134485043061714</v>
      </c>
      <c r="V19" s="13">
        <f t="shared" si="2"/>
        <v>0.06115272894052895</v>
      </c>
      <c r="W19" s="13">
        <f t="shared" si="3"/>
        <v>0.13631962492992916</v>
      </c>
      <c r="X19" s="14">
        <f t="shared" si="4"/>
        <v>0.12357947306731898</v>
      </c>
      <c r="Y19" s="69" t="s">
        <v>33</v>
      </c>
      <c r="Z19" s="70" t="s">
        <v>5</v>
      </c>
      <c r="AA19" s="12">
        <f t="shared" si="5"/>
        <v>0.10574326045966469</v>
      </c>
      <c r="AB19" s="13">
        <f t="shared" si="6"/>
        <v>0.42424705702491977</v>
      </c>
      <c r="AC19" s="13">
        <f t="shared" si="7"/>
        <v>0.20511644498802423</v>
      </c>
      <c r="AD19" s="13">
        <f t="shared" si="8"/>
        <v>0.14141568567497326</v>
      </c>
      <c r="AE19" s="14">
        <f t="shared" si="9"/>
        <v>0.47648167966162147</v>
      </c>
    </row>
    <row r="20" spans="2:31" ht="24" customHeight="1">
      <c r="B20" s="69" t="s">
        <v>34</v>
      </c>
      <c r="C20" s="70" t="s">
        <v>6</v>
      </c>
      <c r="D20" s="106">
        <f t="shared" si="10"/>
        <v>0</v>
      </c>
      <c r="E20" s="96" t="s">
        <v>134</v>
      </c>
      <c r="F20" s="96" t="s">
        <v>134</v>
      </c>
      <c r="G20" s="96" t="s">
        <v>134</v>
      </c>
      <c r="H20" s="97" t="s">
        <v>134</v>
      </c>
      <c r="I20" s="69" t="s">
        <v>34</v>
      </c>
      <c r="J20" s="70" t="s">
        <v>6</v>
      </c>
      <c r="K20" s="96" t="s">
        <v>134</v>
      </c>
      <c r="L20" s="96" t="s">
        <v>134</v>
      </c>
      <c r="M20" s="96" t="s">
        <v>134</v>
      </c>
      <c r="N20" s="96" t="s">
        <v>134</v>
      </c>
      <c r="O20" s="97" t="s">
        <v>134</v>
      </c>
      <c r="R20" s="69" t="s">
        <v>34</v>
      </c>
      <c r="S20" s="70" t="s">
        <v>6</v>
      </c>
      <c r="T20" s="12">
        <f t="shared" si="0"/>
        <v>0</v>
      </c>
      <c r="U20" s="13">
        <f t="shared" si="1"/>
        <v>0</v>
      </c>
      <c r="V20" s="13">
        <f t="shared" si="2"/>
        <v>0</v>
      </c>
      <c r="W20" s="13">
        <f t="shared" si="3"/>
        <v>0</v>
      </c>
      <c r="X20" s="14">
        <f t="shared" si="4"/>
        <v>0</v>
      </c>
      <c r="Y20" s="69" t="s">
        <v>34</v>
      </c>
      <c r="Z20" s="70" t="s">
        <v>6</v>
      </c>
      <c r="AA20" s="12">
        <f t="shared" si="5"/>
        <v>0</v>
      </c>
      <c r="AB20" s="13">
        <f t="shared" si="6"/>
        <v>0</v>
      </c>
      <c r="AC20" s="13">
        <f t="shared" si="7"/>
        <v>0</v>
      </c>
      <c r="AD20" s="13">
        <f t="shared" si="8"/>
        <v>0</v>
      </c>
      <c r="AE20" s="14">
        <f t="shared" si="9"/>
        <v>0</v>
      </c>
    </row>
    <row r="21" spans="2:31" ht="39" customHeight="1">
      <c r="B21" s="69" t="s">
        <v>35</v>
      </c>
      <c r="C21" s="70" t="s">
        <v>7</v>
      </c>
      <c r="D21" s="106">
        <f t="shared" si="10"/>
        <v>140</v>
      </c>
      <c r="E21" s="96">
        <v>11</v>
      </c>
      <c r="F21" s="96">
        <v>22</v>
      </c>
      <c r="G21" s="96">
        <v>21</v>
      </c>
      <c r="H21" s="97">
        <v>45</v>
      </c>
      <c r="I21" s="69" t="s">
        <v>35</v>
      </c>
      <c r="J21" s="70" t="s">
        <v>7</v>
      </c>
      <c r="K21" s="96">
        <v>25</v>
      </c>
      <c r="L21" s="96">
        <v>16</v>
      </c>
      <c r="M21" s="96" t="s">
        <v>134</v>
      </c>
      <c r="N21" s="96" t="s">
        <v>134</v>
      </c>
      <c r="O21" s="97" t="s">
        <v>134</v>
      </c>
      <c r="R21" s="69" t="s">
        <v>35</v>
      </c>
      <c r="S21" s="70" t="s">
        <v>7</v>
      </c>
      <c r="T21" s="12">
        <f t="shared" si="0"/>
        <v>0.17836212607654284</v>
      </c>
      <c r="U21" s="13">
        <f t="shared" si="1"/>
        <v>0.014014167048871222</v>
      </c>
      <c r="V21" s="13">
        <f t="shared" si="2"/>
        <v>0.028028334097742445</v>
      </c>
      <c r="W21" s="13">
        <f t="shared" si="3"/>
        <v>0.026754318911481428</v>
      </c>
      <c r="X21" s="14">
        <f t="shared" si="4"/>
        <v>0.057330683381745906</v>
      </c>
      <c r="Y21" s="69" t="s">
        <v>35</v>
      </c>
      <c r="Z21" s="70" t="s">
        <v>7</v>
      </c>
      <c r="AA21" s="12">
        <f t="shared" si="5"/>
        <v>0.031850379656525506</v>
      </c>
      <c r="AB21" s="13">
        <f t="shared" si="6"/>
        <v>0.020384242980176326</v>
      </c>
      <c r="AC21" s="13">
        <f t="shared" si="7"/>
        <v>0</v>
      </c>
      <c r="AD21" s="13">
        <f t="shared" si="8"/>
        <v>0</v>
      </c>
      <c r="AE21" s="14">
        <f t="shared" si="9"/>
        <v>0</v>
      </c>
    </row>
    <row r="22" spans="2:31" ht="42" customHeight="1">
      <c r="B22" s="69" t="s">
        <v>36</v>
      </c>
      <c r="C22" s="70" t="s">
        <v>8</v>
      </c>
      <c r="D22" s="106">
        <f t="shared" si="10"/>
        <v>1339</v>
      </c>
      <c r="E22" s="96">
        <v>60</v>
      </c>
      <c r="F22" s="96">
        <v>109</v>
      </c>
      <c r="G22" s="96">
        <v>399.99999999999994</v>
      </c>
      <c r="H22" s="97">
        <v>282.00000000000006</v>
      </c>
      <c r="I22" s="69" t="s">
        <v>36</v>
      </c>
      <c r="J22" s="70" t="s">
        <v>8</v>
      </c>
      <c r="K22" s="96">
        <v>257</v>
      </c>
      <c r="L22" s="96">
        <v>168</v>
      </c>
      <c r="M22" s="96">
        <v>12</v>
      </c>
      <c r="N22" s="96" t="s">
        <v>134</v>
      </c>
      <c r="O22" s="97">
        <v>51</v>
      </c>
      <c r="R22" s="69" t="s">
        <v>36</v>
      </c>
      <c r="S22" s="70" t="s">
        <v>8</v>
      </c>
      <c r="T22" s="12">
        <f t="shared" si="0"/>
        <v>1.705906334403506</v>
      </c>
      <c r="U22" s="13">
        <f t="shared" si="1"/>
        <v>0.07644091117566122</v>
      </c>
      <c r="V22" s="13">
        <f t="shared" si="2"/>
        <v>0.1388676553024512</v>
      </c>
      <c r="W22" s="13">
        <f t="shared" si="3"/>
        <v>0.5096060745044081</v>
      </c>
      <c r="X22" s="14">
        <f t="shared" si="4"/>
        <v>0.3592722825256078</v>
      </c>
      <c r="Y22" s="69" t="s">
        <v>36</v>
      </c>
      <c r="Z22" s="70" t="s">
        <v>8</v>
      </c>
      <c r="AA22" s="12">
        <f t="shared" si="5"/>
        <v>0.3274219028690822</v>
      </c>
      <c r="AB22" s="13">
        <f t="shared" si="6"/>
        <v>0.21403455129185142</v>
      </c>
      <c r="AC22" s="13">
        <f t="shared" si="7"/>
        <v>0.015288182235132243</v>
      </c>
      <c r="AD22" s="13">
        <f t="shared" si="8"/>
        <v>0</v>
      </c>
      <c r="AE22" s="14">
        <f t="shared" si="9"/>
        <v>0.06497477449931204</v>
      </c>
    </row>
    <row r="23" spans="2:31" ht="21.75" customHeight="1">
      <c r="B23" s="69" t="s">
        <v>37</v>
      </c>
      <c r="C23" s="70" t="s">
        <v>9</v>
      </c>
      <c r="D23" s="106">
        <f t="shared" si="10"/>
        <v>8180.000000000003</v>
      </c>
      <c r="E23" s="96" t="s">
        <v>134</v>
      </c>
      <c r="F23" s="96">
        <v>13</v>
      </c>
      <c r="G23" s="96">
        <v>12</v>
      </c>
      <c r="H23" s="97">
        <v>82.99999999999997</v>
      </c>
      <c r="I23" s="69" t="s">
        <v>37</v>
      </c>
      <c r="J23" s="70" t="s">
        <v>9</v>
      </c>
      <c r="K23" s="96">
        <v>182</v>
      </c>
      <c r="L23" s="96">
        <v>472</v>
      </c>
      <c r="M23" s="96">
        <v>670.0000000000001</v>
      </c>
      <c r="N23" s="96">
        <v>477</v>
      </c>
      <c r="O23" s="97">
        <v>6271.000000000003</v>
      </c>
      <c r="R23" s="69" t="s">
        <v>37</v>
      </c>
      <c r="S23" s="70" t="s">
        <v>9</v>
      </c>
      <c r="T23" s="12">
        <f t="shared" si="0"/>
        <v>10.421444223615149</v>
      </c>
      <c r="U23" s="13">
        <f t="shared" si="1"/>
        <v>0</v>
      </c>
      <c r="V23" s="13">
        <f t="shared" si="2"/>
        <v>0.016562197421393265</v>
      </c>
      <c r="W23" s="13">
        <f t="shared" si="3"/>
        <v>0.015288182235132243</v>
      </c>
      <c r="X23" s="14">
        <f t="shared" si="4"/>
        <v>0.10574326045966465</v>
      </c>
      <c r="Y23" s="69" t="s">
        <v>37</v>
      </c>
      <c r="Z23" s="70" t="s">
        <v>9</v>
      </c>
      <c r="AA23" s="12">
        <f t="shared" si="5"/>
        <v>0.23187076389950567</v>
      </c>
      <c r="AB23" s="13">
        <f t="shared" si="6"/>
        <v>0.6013351679152015</v>
      </c>
      <c r="AC23" s="13">
        <f t="shared" si="7"/>
        <v>0.8535901747948836</v>
      </c>
      <c r="AD23" s="13">
        <f t="shared" si="8"/>
        <v>0.6077052438465067</v>
      </c>
      <c r="AE23" s="14">
        <f t="shared" si="9"/>
        <v>7.989349233042861</v>
      </c>
    </row>
    <row r="24" spans="2:31" ht="36.75" customHeight="1">
      <c r="B24" s="69" t="s">
        <v>38</v>
      </c>
      <c r="C24" s="70" t="s">
        <v>10</v>
      </c>
      <c r="D24" s="106">
        <f t="shared" si="10"/>
        <v>1428</v>
      </c>
      <c r="E24" s="96">
        <v>5</v>
      </c>
      <c r="F24" s="96">
        <v>51.99999999999999</v>
      </c>
      <c r="G24" s="96">
        <v>99.00000000000003</v>
      </c>
      <c r="H24" s="97">
        <v>129.00000000000003</v>
      </c>
      <c r="I24" s="69" t="s">
        <v>38</v>
      </c>
      <c r="J24" s="70" t="s">
        <v>10</v>
      </c>
      <c r="K24" s="96">
        <v>128.00000000000003</v>
      </c>
      <c r="L24" s="96">
        <v>194</v>
      </c>
      <c r="M24" s="96">
        <v>136</v>
      </c>
      <c r="N24" s="96">
        <v>50.00000000000001</v>
      </c>
      <c r="O24" s="97">
        <v>635</v>
      </c>
      <c r="R24" s="69" t="s">
        <v>38</v>
      </c>
      <c r="S24" s="70" t="s">
        <v>10</v>
      </c>
      <c r="T24" s="12">
        <f t="shared" si="0"/>
        <v>1.8192936859807367</v>
      </c>
      <c r="U24" s="13">
        <f t="shared" si="1"/>
        <v>0.006370075931305101</v>
      </c>
      <c r="V24" s="13">
        <f t="shared" si="2"/>
        <v>0.06624878968557305</v>
      </c>
      <c r="W24" s="13">
        <f t="shared" si="3"/>
        <v>0.12612750343984103</v>
      </c>
      <c r="X24" s="14">
        <f t="shared" si="4"/>
        <v>0.16434795902767163</v>
      </c>
      <c r="Y24" s="69" t="s">
        <v>38</v>
      </c>
      <c r="Z24" s="70" t="s">
        <v>10</v>
      </c>
      <c r="AA24" s="12">
        <f t="shared" si="5"/>
        <v>0.1630739438414106</v>
      </c>
      <c r="AB24" s="13">
        <f t="shared" si="6"/>
        <v>0.24715894613463793</v>
      </c>
      <c r="AC24" s="13">
        <f t="shared" si="7"/>
        <v>0.17326606533149874</v>
      </c>
      <c r="AD24" s="13">
        <f t="shared" si="8"/>
        <v>0.06370075931305103</v>
      </c>
      <c r="AE24" s="14">
        <f t="shared" si="9"/>
        <v>0.8089996432757478</v>
      </c>
    </row>
    <row r="25" spans="2:31" ht="26.25" customHeight="1">
      <c r="B25" s="69" t="s">
        <v>39</v>
      </c>
      <c r="C25" s="70" t="s">
        <v>11</v>
      </c>
      <c r="D25" s="106">
        <f t="shared" si="10"/>
        <v>339</v>
      </c>
      <c r="E25" s="96" t="s">
        <v>134</v>
      </c>
      <c r="F25" s="96">
        <v>15</v>
      </c>
      <c r="G25" s="96">
        <v>92</v>
      </c>
      <c r="H25" s="97">
        <v>81</v>
      </c>
      <c r="I25" s="69" t="s">
        <v>39</v>
      </c>
      <c r="J25" s="70" t="s">
        <v>11</v>
      </c>
      <c r="K25" s="96">
        <v>61.00000000000001</v>
      </c>
      <c r="L25" s="96">
        <v>78</v>
      </c>
      <c r="M25" s="96" t="s">
        <v>134</v>
      </c>
      <c r="N25" s="96">
        <v>4</v>
      </c>
      <c r="O25" s="97">
        <v>8</v>
      </c>
      <c r="R25" s="69" t="s">
        <v>39</v>
      </c>
      <c r="S25" s="70" t="s">
        <v>11</v>
      </c>
      <c r="T25" s="12">
        <f t="shared" si="0"/>
        <v>0.4318911481424858</v>
      </c>
      <c r="U25" s="13">
        <f t="shared" si="1"/>
        <v>0</v>
      </c>
      <c r="V25" s="13">
        <f t="shared" si="2"/>
        <v>0.019110227793915305</v>
      </c>
      <c r="W25" s="13">
        <f t="shared" si="3"/>
        <v>0.11720939713601385</v>
      </c>
      <c r="X25" s="14">
        <f t="shared" si="4"/>
        <v>0.10319523008714264</v>
      </c>
      <c r="Y25" s="69" t="s">
        <v>39</v>
      </c>
      <c r="Z25" s="70" t="s">
        <v>11</v>
      </c>
      <c r="AA25" s="12">
        <f t="shared" si="5"/>
        <v>0.07771492636192225</v>
      </c>
      <c r="AB25" s="13">
        <f t="shared" si="6"/>
        <v>0.09937318452835958</v>
      </c>
      <c r="AC25" s="13">
        <f t="shared" si="7"/>
        <v>0</v>
      </c>
      <c r="AD25" s="13">
        <f t="shared" si="8"/>
        <v>0.0050960607450440815</v>
      </c>
      <c r="AE25" s="14">
        <f t="shared" si="9"/>
        <v>0.010192121490088163</v>
      </c>
    </row>
    <row r="26" spans="2:31" ht="21.75" customHeight="1">
      <c r="B26" s="71" t="s">
        <v>40</v>
      </c>
      <c r="C26" s="72" t="s">
        <v>12</v>
      </c>
      <c r="D26" s="104">
        <f t="shared" si="10"/>
        <v>3550.999999999999</v>
      </c>
      <c r="E26" s="98">
        <v>463.9999999999998</v>
      </c>
      <c r="F26" s="98">
        <v>717.9999999999997</v>
      </c>
      <c r="G26" s="98">
        <v>825.9999999999994</v>
      </c>
      <c r="H26" s="99">
        <v>402.99999999999994</v>
      </c>
      <c r="I26" s="71" t="s">
        <v>40</v>
      </c>
      <c r="J26" s="72" t="s">
        <v>12</v>
      </c>
      <c r="K26" s="98">
        <v>254.99999999999997</v>
      </c>
      <c r="L26" s="98">
        <v>333</v>
      </c>
      <c r="M26" s="98">
        <v>36.000000000000014</v>
      </c>
      <c r="N26" s="98">
        <v>51</v>
      </c>
      <c r="O26" s="99">
        <v>465.0000000000002</v>
      </c>
      <c r="R26" s="71" t="s">
        <v>40</v>
      </c>
      <c r="S26" s="72" t="s">
        <v>12</v>
      </c>
      <c r="T26" s="15">
        <f t="shared" si="0"/>
        <v>4.524027926412882</v>
      </c>
      <c r="U26" s="16">
        <f t="shared" si="1"/>
        <v>0.5911430464251131</v>
      </c>
      <c r="V26" s="16">
        <f t="shared" si="2"/>
        <v>0.914742903735412</v>
      </c>
      <c r="W26" s="16">
        <f t="shared" si="3"/>
        <v>1.052336543851602</v>
      </c>
      <c r="X26" s="17">
        <f t="shared" si="4"/>
        <v>0.513428120063191</v>
      </c>
      <c r="Y26" s="71" t="s">
        <v>40</v>
      </c>
      <c r="Z26" s="72" t="s">
        <v>12</v>
      </c>
      <c r="AA26" s="15">
        <f t="shared" si="5"/>
        <v>0.32487387249656013</v>
      </c>
      <c r="AB26" s="16">
        <f t="shared" si="6"/>
        <v>0.42424705702491977</v>
      </c>
      <c r="AC26" s="16">
        <f t="shared" si="7"/>
        <v>0.04586454670539675</v>
      </c>
      <c r="AD26" s="16">
        <f t="shared" si="8"/>
        <v>0.06497477449931204</v>
      </c>
      <c r="AE26" s="17">
        <f t="shared" si="9"/>
        <v>0.5924170616113748</v>
      </c>
    </row>
    <row r="27" spans="2:31" ht="15">
      <c r="B27" s="73" t="s">
        <v>105</v>
      </c>
      <c r="C27" s="76"/>
      <c r="D27" s="49"/>
      <c r="E27" s="49"/>
      <c r="F27" s="49"/>
      <c r="G27" s="49"/>
      <c r="H27" s="49"/>
      <c r="I27" s="73" t="s">
        <v>105</v>
      </c>
      <c r="J27" s="76"/>
      <c r="K27" s="49"/>
      <c r="L27" s="49"/>
      <c r="M27" s="49"/>
      <c r="N27" s="49"/>
      <c r="O27" s="49"/>
      <c r="R27" s="73" t="s">
        <v>105</v>
      </c>
      <c r="S27" s="76"/>
      <c r="T27" s="49"/>
      <c r="U27" s="49"/>
      <c r="V27" s="49"/>
      <c r="W27" s="49"/>
      <c r="X27" s="49"/>
      <c r="Y27" s="73" t="s">
        <v>105</v>
      </c>
      <c r="Z27" s="76"/>
      <c r="AA27" s="49"/>
      <c r="AB27" s="49"/>
      <c r="AC27" s="49"/>
      <c r="AD27" s="49"/>
      <c r="AE27" s="49"/>
    </row>
    <row r="28" spans="2:25" ht="15">
      <c r="B28" s="77" t="s">
        <v>43</v>
      </c>
      <c r="I28" s="77" t="s">
        <v>43</v>
      </c>
      <c r="R28" s="77" t="s">
        <v>43</v>
      </c>
      <c r="Y28" s="77" t="s">
        <v>43</v>
      </c>
    </row>
    <row r="30" spans="2:25" ht="15">
      <c r="B30" s="19" t="s">
        <v>42</v>
      </c>
      <c r="I30" s="19" t="s">
        <v>42</v>
      </c>
      <c r="R30" s="19" t="s">
        <v>42</v>
      </c>
      <c r="Y30" s="19" t="s">
        <v>42</v>
      </c>
    </row>
    <row r="31" spans="3:26" ht="16.5">
      <c r="C31" s="78"/>
      <c r="J31" s="78"/>
      <c r="S31" s="78"/>
      <c r="Z31" s="78"/>
    </row>
  </sheetData>
  <sheetProtection/>
  <mergeCells count="8">
    <mergeCell ref="Y5:Z6"/>
    <mergeCell ref="AA5:AE5"/>
    <mergeCell ref="B5:C6"/>
    <mergeCell ref="D5:H5"/>
    <mergeCell ref="I5:J6"/>
    <mergeCell ref="K5:O5"/>
    <mergeCell ref="R5:S6"/>
    <mergeCell ref="T5:X5"/>
  </mergeCells>
  <printOptions/>
  <pageMargins left="0.3937007874015748" right="0.3937007874015748" top="0.7480314960629921" bottom="0.7480314960629921" header="0.31496062992125984" footer="0.31496062992125984"/>
  <pageSetup firstPageNumber="24" useFirstPageNumber="1" horizontalDpi="300" verticalDpi="300" orientation="portrait" paperSize="9" r:id="rId1"/>
  <headerFooter>
    <oddFooter>&amp;CIV-2-&amp;P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31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7.7109375" style="19" customWidth="1"/>
    <col min="2" max="2" width="9.7109375" style="19" customWidth="1"/>
    <col min="3" max="3" width="28.8515625" style="19" customWidth="1"/>
    <col min="4" max="6" width="11.7109375" style="19" customWidth="1"/>
    <col min="7" max="7" width="2.140625" style="19" customWidth="1"/>
    <col min="8" max="8" width="9.140625" style="19" customWidth="1"/>
    <col min="9" max="9" width="2.7109375" style="19" customWidth="1"/>
    <col min="10" max="10" width="9.7109375" style="19" customWidth="1"/>
    <col min="11" max="11" width="33.57421875" style="19" customWidth="1"/>
    <col min="12" max="13" width="11.7109375" style="19" customWidth="1"/>
    <col min="14" max="14" width="13.00390625" style="19" customWidth="1"/>
    <col min="15" max="15" width="2.140625" style="19" customWidth="1"/>
    <col min="16" max="16" width="2.8515625" style="19" customWidth="1"/>
    <col min="17" max="16384" width="9.140625" style="19" customWidth="1"/>
  </cols>
  <sheetData>
    <row r="2" spans="2:15" ht="15">
      <c r="B2" s="53" t="s">
        <v>108</v>
      </c>
      <c r="C2" s="53"/>
      <c r="D2" s="53"/>
      <c r="E2" s="53"/>
      <c r="F2" s="53"/>
      <c r="G2" s="50"/>
      <c r="J2" s="53" t="s">
        <v>109</v>
      </c>
      <c r="K2" s="53"/>
      <c r="L2" s="53"/>
      <c r="M2" s="53"/>
      <c r="N2" s="53"/>
      <c r="O2" s="50"/>
    </row>
    <row r="3" spans="2:15" ht="15">
      <c r="B3" s="53" t="s">
        <v>164</v>
      </c>
      <c r="C3" s="53"/>
      <c r="D3" s="53"/>
      <c r="E3" s="53"/>
      <c r="F3" s="53"/>
      <c r="G3" s="50"/>
      <c r="J3" s="53" t="s">
        <v>165</v>
      </c>
      <c r="K3" s="53"/>
      <c r="L3" s="53"/>
      <c r="M3" s="53"/>
      <c r="N3" s="53"/>
      <c r="O3" s="50"/>
    </row>
    <row r="4" spans="2:15" ht="15">
      <c r="B4" s="53"/>
      <c r="C4" s="53"/>
      <c r="D4" s="53"/>
      <c r="E4" s="53"/>
      <c r="F4" s="54" t="s">
        <v>107</v>
      </c>
      <c r="G4" s="50"/>
      <c r="J4" s="53"/>
      <c r="K4" s="53"/>
      <c r="L4" s="53"/>
      <c r="M4" s="53"/>
      <c r="N4" s="54" t="s">
        <v>16</v>
      </c>
      <c r="O4" s="50"/>
    </row>
    <row r="5" spans="2:14" ht="15" customHeight="1">
      <c r="B5" s="108" t="s">
        <v>13</v>
      </c>
      <c r="C5" s="109"/>
      <c r="D5" s="112" t="s">
        <v>123</v>
      </c>
      <c r="E5" s="113"/>
      <c r="F5" s="114"/>
      <c r="J5" s="108" t="s">
        <v>13</v>
      </c>
      <c r="K5" s="109"/>
      <c r="L5" s="112" t="s">
        <v>124</v>
      </c>
      <c r="M5" s="113"/>
      <c r="N5" s="114"/>
    </row>
    <row r="6" spans="2:14" ht="30" customHeight="1">
      <c r="B6" s="110"/>
      <c r="C6" s="111"/>
      <c r="D6" s="2" t="s">
        <v>17</v>
      </c>
      <c r="E6" s="7" t="s">
        <v>22</v>
      </c>
      <c r="F6" s="8" t="s">
        <v>23</v>
      </c>
      <c r="J6" s="110"/>
      <c r="K6" s="111"/>
      <c r="L6" s="2" t="s">
        <v>18</v>
      </c>
      <c r="M6" s="7" t="s">
        <v>22</v>
      </c>
      <c r="N6" s="8" t="s">
        <v>23</v>
      </c>
    </row>
    <row r="7" spans="2:14" ht="6.75" customHeight="1">
      <c r="B7" s="48"/>
      <c r="C7" s="37"/>
      <c r="D7" s="1"/>
      <c r="E7" s="3"/>
      <c r="F7" s="4"/>
      <c r="J7" s="48"/>
      <c r="K7" s="37"/>
      <c r="L7" s="9"/>
      <c r="M7" s="10"/>
      <c r="N7" s="11"/>
    </row>
    <row r="8" spans="2:14" ht="15">
      <c r="B8" s="69" t="s">
        <v>15</v>
      </c>
      <c r="C8" s="70"/>
      <c r="D8" s="5">
        <f>E8+F8</f>
        <v>78492.00000000003</v>
      </c>
      <c r="E8" s="5">
        <f>SUM(E10:E26)</f>
        <v>32519.00000000003</v>
      </c>
      <c r="F8" s="6">
        <f>SUM(F10:F26)</f>
        <v>45972.99999999999</v>
      </c>
      <c r="J8" s="69" t="s">
        <v>15</v>
      </c>
      <c r="K8" s="70"/>
      <c r="L8" s="12">
        <f>D8/D8*100</f>
        <v>100</v>
      </c>
      <c r="M8" s="13">
        <f>E8/D8*100</f>
        <v>41.42969984202214</v>
      </c>
      <c r="N8" s="14">
        <f>F8/D8*100</f>
        <v>58.57030015797785</v>
      </c>
    </row>
    <row r="9" spans="2:14" ht="6.75" customHeight="1">
      <c r="B9" s="69"/>
      <c r="C9" s="70"/>
      <c r="D9" s="5"/>
      <c r="E9" s="5"/>
      <c r="F9" s="6"/>
      <c r="J9" s="69"/>
      <c r="K9" s="70"/>
      <c r="L9" s="12"/>
      <c r="M9" s="13"/>
      <c r="N9" s="14"/>
    </row>
    <row r="10" spans="2:14" ht="15">
      <c r="B10" s="69" t="s">
        <v>24</v>
      </c>
      <c r="C10" s="70" t="s">
        <v>19</v>
      </c>
      <c r="D10" s="49">
        <f aca="true" t="shared" si="0" ref="D10:D26">E10+F10</f>
        <v>249</v>
      </c>
      <c r="E10" s="49">
        <v>164</v>
      </c>
      <c r="F10" s="93">
        <v>85.00000000000001</v>
      </c>
      <c r="J10" s="69" t="s">
        <v>24</v>
      </c>
      <c r="K10" s="70" t="s">
        <v>19</v>
      </c>
      <c r="L10" s="12">
        <f>D10/D8*100</f>
        <v>0.31722978137899394</v>
      </c>
      <c r="M10" s="13">
        <f>E10/D8*100</f>
        <v>0.20893849054680727</v>
      </c>
      <c r="N10" s="14">
        <f>F10/D8*100</f>
        <v>0.1082912908321867</v>
      </c>
    </row>
    <row r="11" spans="2:14" ht="20.25" customHeight="1">
      <c r="B11" s="69" t="s">
        <v>25</v>
      </c>
      <c r="C11" s="70" t="s">
        <v>20</v>
      </c>
      <c r="D11" s="49">
        <f t="shared" si="0"/>
        <v>17702.000000000007</v>
      </c>
      <c r="E11" s="49">
        <v>6586.00000000001</v>
      </c>
      <c r="F11" s="93">
        <v>11115.999999999998</v>
      </c>
      <c r="J11" s="69" t="s">
        <v>25</v>
      </c>
      <c r="K11" s="70" t="s">
        <v>20</v>
      </c>
      <c r="L11" s="12">
        <f>D11/D8*100</f>
        <v>22.55261682719258</v>
      </c>
      <c r="M11" s="13">
        <f>E11/D8*100</f>
        <v>8.390664016715089</v>
      </c>
      <c r="N11" s="14">
        <f>F11/D8*100</f>
        <v>14.161952810477493</v>
      </c>
    </row>
    <row r="12" spans="2:14" ht="45" customHeight="1">
      <c r="B12" s="69" t="s">
        <v>26</v>
      </c>
      <c r="C12" s="70" t="s">
        <v>21</v>
      </c>
      <c r="D12" s="49">
        <f t="shared" si="0"/>
        <v>1054.0000000000002</v>
      </c>
      <c r="E12" s="49">
        <v>730.0000000000003</v>
      </c>
      <c r="F12" s="93">
        <v>323.99999999999994</v>
      </c>
      <c r="J12" s="69" t="s">
        <v>26</v>
      </c>
      <c r="K12" s="70" t="s">
        <v>21</v>
      </c>
      <c r="L12" s="12">
        <f>D12/D8*100</f>
        <v>1.3428120063191151</v>
      </c>
      <c r="M12" s="13">
        <f>E12/D8*100</f>
        <v>0.9300310859705448</v>
      </c>
      <c r="N12" s="14">
        <f>F12/D8*100</f>
        <v>0.4127809203485704</v>
      </c>
    </row>
    <row r="13" spans="2:14" ht="43.5" customHeight="1">
      <c r="B13" s="69" t="s">
        <v>27</v>
      </c>
      <c r="C13" s="70" t="s">
        <v>0</v>
      </c>
      <c r="D13" s="49">
        <f t="shared" si="0"/>
        <v>182.99999999999997</v>
      </c>
      <c r="E13" s="49">
        <v>138.99999999999997</v>
      </c>
      <c r="F13" s="93">
        <v>44</v>
      </c>
      <c r="J13" s="69" t="s">
        <v>27</v>
      </c>
      <c r="K13" s="70" t="s">
        <v>0</v>
      </c>
      <c r="L13" s="12">
        <f>D13/D8*100</f>
        <v>0.23314477908576658</v>
      </c>
      <c r="M13" s="13">
        <f>E13/D8*100</f>
        <v>0.1770881108902817</v>
      </c>
      <c r="N13" s="14">
        <f>F13/D8*100</f>
        <v>0.05605666819548487</v>
      </c>
    </row>
    <row r="14" spans="2:14" ht="15">
      <c r="B14" s="69" t="s">
        <v>28</v>
      </c>
      <c r="C14" s="70" t="s">
        <v>44</v>
      </c>
      <c r="D14" s="49">
        <f t="shared" si="0"/>
        <v>33</v>
      </c>
      <c r="E14" s="49">
        <v>24.000000000000004</v>
      </c>
      <c r="F14" s="93">
        <v>9</v>
      </c>
      <c r="J14" s="69" t="s">
        <v>28</v>
      </c>
      <c r="K14" s="70" t="s">
        <v>44</v>
      </c>
      <c r="L14" s="12">
        <f>D14/D8*100</f>
        <v>0.04204250114661365</v>
      </c>
      <c r="M14" s="13">
        <f>E14/D8*100</f>
        <v>0.030576364470264482</v>
      </c>
      <c r="N14" s="14">
        <f>F14/D8*100</f>
        <v>0.011466136676349178</v>
      </c>
    </row>
    <row r="15" spans="2:14" ht="54.75" customHeight="1">
      <c r="B15" s="69" t="s">
        <v>29</v>
      </c>
      <c r="C15" s="70" t="s">
        <v>1</v>
      </c>
      <c r="D15" s="49">
        <f t="shared" si="0"/>
        <v>32482.00000000002</v>
      </c>
      <c r="E15" s="49">
        <v>11856.000000000022</v>
      </c>
      <c r="F15" s="93">
        <v>20625.999999999996</v>
      </c>
      <c r="J15" s="69" t="s">
        <v>29</v>
      </c>
      <c r="K15" s="70" t="s">
        <v>1</v>
      </c>
      <c r="L15" s="12">
        <f>D15/D8*100</f>
        <v>41.38256128013047</v>
      </c>
      <c r="M15" s="13">
        <f>E15/D8*100</f>
        <v>15.104724048310677</v>
      </c>
      <c r="N15" s="14">
        <f>F15/D8*100</f>
        <v>26.277837231819788</v>
      </c>
    </row>
    <row r="16" spans="2:14" ht="15">
      <c r="B16" s="69" t="s">
        <v>30</v>
      </c>
      <c r="C16" s="70" t="s">
        <v>2</v>
      </c>
      <c r="D16" s="49">
        <f t="shared" si="0"/>
        <v>131</v>
      </c>
      <c r="E16" s="49">
        <v>102</v>
      </c>
      <c r="F16" s="93">
        <v>28.999999999999996</v>
      </c>
      <c r="J16" s="69" t="s">
        <v>30</v>
      </c>
      <c r="K16" s="70" t="s">
        <v>2</v>
      </c>
      <c r="L16" s="12">
        <f>D16/D8*100</f>
        <v>0.1668959894001936</v>
      </c>
      <c r="M16" s="13">
        <f>E16/D8*100</f>
        <v>0.12994954899862401</v>
      </c>
      <c r="N16" s="14">
        <f>F16/D8*100</f>
        <v>0.036946440401569566</v>
      </c>
    </row>
    <row r="17" spans="2:14" ht="40.5" customHeight="1">
      <c r="B17" s="69" t="s">
        <v>31</v>
      </c>
      <c r="C17" s="70" t="s">
        <v>3</v>
      </c>
      <c r="D17" s="49">
        <f t="shared" si="0"/>
        <v>9772</v>
      </c>
      <c r="E17" s="49">
        <v>3146.9999999999977</v>
      </c>
      <c r="F17" s="93">
        <v>6625.000000000003</v>
      </c>
      <c r="J17" s="69" t="s">
        <v>31</v>
      </c>
      <c r="K17" s="70" t="s">
        <v>3</v>
      </c>
      <c r="L17" s="12">
        <f>D17/D8*100</f>
        <v>12.449676400142685</v>
      </c>
      <c r="M17" s="13">
        <f>E17/D8*100</f>
        <v>4.009325791163426</v>
      </c>
      <c r="N17" s="14">
        <f>F17/D8*100</f>
        <v>8.440350608979259</v>
      </c>
    </row>
    <row r="18" spans="2:14" ht="15">
      <c r="B18" s="69" t="s">
        <v>32</v>
      </c>
      <c r="C18" s="70" t="s">
        <v>4</v>
      </c>
      <c r="D18" s="49">
        <f t="shared" si="0"/>
        <v>538.9999999999997</v>
      </c>
      <c r="E18" s="49">
        <v>414.99999999999966</v>
      </c>
      <c r="F18" s="93">
        <v>123.99999999999996</v>
      </c>
      <c r="J18" s="69" t="s">
        <v>32</v>
      </c>
      <c r="K18" s="70" t="s">
        <v>4</v>
      </c>
      <c r="L18" s="12">
        <f>D18/D8*100</f>
        <v>0.6866941853946892</v>
      </c>
      <c r="M18" s="13">
        <f>E18/D8*100</f>
        <v>0.5287163022983228</v>
      </c>
      <c r="N18" s="14">
        <f>F18/D8*100</f>
        <v>0.1579778830963664</v>
      </c>
    </row>
    <row r="19" spans="2:14" ht="15">
      <c r="B19" s="69" t="s">
        <v>33</v>
      </c>
      <c r="C19" s="70" t="s">
        <v>5</v>
      </c>
      <c r="D19" s="49">
        <f t="shared" si="0"/>
        <v>1370</v>
      </c>
      <c r="E19" s="49">
        <v>930</v>
      </c>
      <c r="F19" s="93">
        <v>440.0000000000001</v>
      </c>
      <c r="J19" s="69" t="s">
        <v>33</v>
      </c>
      <c r="K19" s="70" t="s">
        <v>5</v>
      </c>
      <c r="L19" s="12">
        <f>D19/D8*100</f>
        <v>1.7454008051775973</v>
      </c>
      <c r="M19" s="13">
        <f>E19/D8*100</f>
        <v>1.1848341232227484</v>
      </c>
      <c r="N19" s="14">
        <f>F19/D8*100</f>
        <v>0.5605666819548488</v>
      </c>
    </row>
    <row r="20" spans="2:14" ht="15">
      <c r="B20" s="69" t="s">
        <v>34</v>
      </c>
      <c r="C20" s="70" t="s">
        <v>6</v>
      </c>
      <c r="D20" s="49">
        <f t="shared" si="0"/>
        <v>0</v>
      </c>
      <c r="E20" s="49">
        <v>0</v>
      </c>
      <c r="F20" s="93">
        <v>0</v>
      </c>
      <c r="J20" s="69" t="s">
        <v>34</v>
      </c>
      <c r="K20" s="70" t="s">
        <v>6</v>
      </c>
      <c r="L20" s="12">
        <f>D20/D8*100</f>
        <v>0</v>
      </c>
      <c r="M20" s="13">
        <f>E20/D8*100</f>
        <v>0</v>
      </c>
      <c r="N20" s="14">
        <f>F20/D8*100</f>
        <v>0</v>
      </c>
    </row>
    <row r="21" spans="2:14" ht="45" customHeight="1">
      <c r="B21" s="69" t="s">
        <v>35</v>
      </c>
      <c r="C21" s="70" t="s">
        <v>7</v>
      </c>
      <c r="D21" s="49">
        <f t="shared" si="0"/>
        <v>140.00000000000003</v>
      </c>
      <c r="E21" s="49">
        <v>87.00000000000003</v>
      </c>
      <c r="F21" s="93">
        <v>52.99999999999999</v>
      </c>
      <c r="J21" s="69" t="s">
        <v>35</v>
      </c>
      <c r="K21" s="70" t="s">
        <v>7</v>
      </c>
      <c r="L21" s="12">
        <f>D21/D8*100</f>
        <v>0.1783621260765428</v>
      </c>
      <c r="M21" s="13">
        <f>E21/D8*100</f>
        <v>0.11083932120470877</v>
      </c>
      <c r="N21" s="14">
        <f>F21/D8*100</f>
        <v>0.06752280487183404</v>
      </c>
    </row>
    <row r="22" spans="2:14" ht="40.5" customHeight="1">
      <c r="B22" s="69" t="s">
        <v>36</v>
      </c>
      <c r="C22" s="70" t="s">
        <v>8</v>
      </c>
      <c r="D22" s="49">
        <f t="shared" si="0"/>
        <v>1338.999999999999</v>
      </c>
      <c r="E22" s="49">
        <v>857.9999999999992</v>
      </c>
      <c r="F22" s="93">
        <v>480.99999999999994</v>
      </c>
      <c r="J22" s="69" t="s">
        <v>36</v>
      </c>
      <c r="K22" s="70" t="s">
        <v>8</v>
      </c>
      <c r="L22" s="12">
        <f>D22/D8*100</f>
        <v>1.7059063344035044</v>
      </c>
      <c r="M22" s="13">
        <f>E22/D8*100</f>
        <v>1.0931050298119538</v>
      </c>
      <c r="N22" s="14">
        <f>F22/D8*100</f>
        <v>0.6128013045915504</v>
      </c>
    </row>
    <row r="23" spans="2:14" ht="15">
      <c r="B23" s="69" t="s">
        <v>37</v>
      </c>
      <c r="C23" s="70" t="s">
        <v>9</v>
      </c>
      <c r="D23" s="49">
        <f t="shared" si="0"/>
        <v>8180.000000000002</v>
      </c>
      <c r="E23" s="49">
        <v>4576.000000000002</v>
      </c>
      <c r="F23" s="93">
        <v>3603.9999999999995</v>
      </c>
      <c r="J23" s="69" t="s">
        <v>37</v>
      </c>
      <c r="K23" s="70" t="s">
        <v>9</v>
      </c>
      <c r="L23" s="12">
        <f>D23/D8*100</f>
        <v>10.421444223615143</v>
      </c>
      <c r="M23" s="13">
        <f>E23/D8*100</f>
        <v>5.829893492330428</v>
      </c>
      <c r="N23" s="14">
        <f>F23/D8*100</f>
        <v>4.591550731284714</v>
      </c>
    </row>
    <row r="24" spans="2:14" ht="40.5" customHeight="1">
      <c r="B24" s="69" t="s">
        <v>38</v>
      </c>
      <c r="C24" s="70" t="s">
        <v>10</v>
      </c>
      <c r="D24" s="49">
        <f t="shared" si="0"/>
        <v>1428.0000000000005</v>
      </c>
      <c r="E24" s="49">
        <v>791.0000000000001</v>
      </c>
      <c r="F24" s="93">
        <v>637.0000000000002</v>
      </c>
      <c r="J24" s="69" t="s">
        <v>38</v>
      </c>
      <c r="K24" s="70" t="s">
        <v>10</v>
      </c>
      <c r="L24" s="12">
        <f>D24/D8*100</f>
        <v>1.8192936859807367</v>
      </c>
      <c r="M24" s="13">
        <f>E24/D8*100</f>
        <v>1.0077460123324669</v>
      </c>
      <c r="N24" s="14">
        <f>F24/D8*100</f>
        <v>0.81154767364827</v>
      </c>
    </row>
    <row r="25" spans="2:14" ht="15">
      <c r="B25" s="69" t="s">
        <v>39</v>
      </c>
      <c r="C25" s="70" t="s">
        <v>11</v>
      </c>
      <c r="D25" s="49">
        <f t="shared" si="0"/>
        <v>339</v>
      </c>
      <c r="E25" s="49">
        <v>173.00000000000003</v>
      </c>
      <c r="F25" s="93">
        <v>166</v>
      </c>
      <c r="J25" s="69" t="s">
        <v>39</v>
      </c>
      <c r="K25" s="70" t="s">
        <v>11</v>
      </c>
      <c r="L25" s="12">
        <f>D25/D8*100</f>
        <v>0.43189114814248575</v>
      </c>
      <c r="M25" s="13">
        <f>E25/D8*100</f>
        <v>0.22040462722315643</v>
      </c>
      <c r="N25" s="14">
        <f>F25/D8*100</f>
        <v>0.2114865209193293</v>
      </c>
    </row>
    <row r="26" spans="2:14" ht="15">
      <c r="B26" s="71" t="s">
        <v>40</v>
      </c>
      <c r="C26" s="72" t="s">
        <v>12</v>
      </c>
      <c r="D26" s="55">
        <f t="shared" si="0"/>
        <v>3551.0000000000027</v>
      </c>
      <c r="E26" s="55">
        <v>1941.0000000000018</v>
      </c>
      <c r="F26" s="94">
        <v>1610.0000000000007</v>
      </c>
      <c r="J26" s="71" t="s">
        <v>40</v>
      </c>
      <c r="K26" s="72" t="s">
        <v>12</v>
      </c>
      <c r="L26" s="15">
        <f>D26/D8*100</f>
        <v>4.524027926412884</v>
      </c>
      <c r="M26" s="16">
        <f>E26/D8*100</f>
        <v>2.4728634765326416</v>
      </c>
      <c r="N26" s="17">
        <f>F26/D8*100</f>
        <v>2.0511644498802424</v>
      </c>
    </row>
    <row r="27" spans="2:14" ht="15">
      <c r="B27" s="73" t="s">
        <v>105</v>
      </c>
      <c r="C27" s="76"/>
      <c r="D27" s="49"/>
      <c r="E27" s="49"/>
      <c r="F27" s="49"/>
      <c r="J27" s="73" t="s">
        <v>105</v>
      </c>
      <c r="K27" s="76"/>
      <c r="L27" s="49"/>
      <c r="M27" s="49"/>
      <c r="N27" s="49"/>
    </row>
    <row r="28" spans="2:10" ht="15">
      <c r="B28" s="95" t="s">
        <v>139</v>
      </c>
      <c r="J28" s="95" t="s">
        <v>139</v>
      </c>
    </row>
    <row r="30" spans="2:10" ht="15">
      <c r="B30" s="19" t="s">
        <v>42</v>
      </c>
      <c r="J30" s="19" t="s">
        <v>42</v>
      </c>
    </row>
    <row r="31" ht="16.5">
      <c r="C31" s="78"/>
    </row>
  </sheetData>
  <sheetProtection/>
  <mergeCells count="4">
    <mergeCell ref="B5:C6"/>
    <mergeCell ref="D5:F5"/>
    <mergeCell ref="J5:K6"/>
    <mergeCell ref="L5:N5"/>
  </mergeCells>
  <printOptions/>
  <pageMargins left="0.7" right="0.7" top="0.75" bottom="0.75" header="0.3" footer="0.3"/>
  <pageSetup horizontalDpi="600" verticalDpi="600" orientation="portrait" paperSize="9" r:id="rId1"/>
  <headerFooter>
    <oddFooter>&amp;CIV-2-2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N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19" customWidth="1"/>
    <col min="2" max="2" width="5.28125" style="19" customWidth="1"/>
    <col min="3" max="3" width="30.7109375" style="19" customWidth="1"/>
    <col min="4" max="7" width="12.7109375" style="19" customWidth="1"/>
    <col min="8" max="8" width="5.28125" style="19" customWidth="1"/>
    <col min="9" max="9" width="30.7109375" style="19" customWidth="1"/>
    <col min="10" max="13" width="12.7109375" style="19" customWidth="1"/>
    <col min="14" max="14" width="2.140625" style="19" customWidth="1"/>
    <col min="15" max="16384" width="9.140625" style="20" customWidth="1"/>
  </cols>
  <sheetData>
    <row r="1" spans="7:13" ht="15">
      <c r="G1" s="54" t="s">
        <v>60</v>
      </c>
      <c r="M1" s="54" t="s">
        <v>61</v>
      </c>
    </row>
    <row r="2" spans="2:14" ht="15">
      <c r="B2" s="53" t="s">
        <v>151</v>
      </c>
      <c r="C2" s="53"/>
      <c r="D2" s="53"/>
      <c r="E2" s="53"/>
      <c r="F2" s="53"/>
      <c r="G2" s="53"/>
      <c r="H2" s="53" t="s">
        <v>119</v>
      </c>
      <c r="I2" s="53"/>
      <c r="J2" s="53"/>
      <c r="K2" s="53"/>
      <c r="L2" s="53"/>
      <c r="M2" s="53"/>
      <c r="N2" s="50"/>
    </row>
    <row r="3" spans="2:14" ht="15">
      <c r="B3" s="53" t="s">
        <v>177</v>
      </c>
      <c r="C3" s="53"/>
      <c r="D3" s="53"/>
      <c r="E3" s="53"/>
      <c r="F3" s="53"/>
      <c r="G3" s="53"/>
      <c r="H3" s="53" t="s">
        <v>177</v>
      </c>
      <c r="I3" s="53"/>
      <c r="J3" s="53"/>
      <c r="K3" s="53"/>
      <c r="L3" s="53"/>
      <c r="M3" s="53"/>
      <c r="N3" s="50"/>
    </row>
    <row r="4" spans="2:14" ht="15">
      <c r="B4" s="53"/>
      <c r="C4" s="53"/>
      <c r="D4" s="53"/>
      <c r="E4" s="53"/>
      <c r="F4" s="53"/>
      <c r="G4" s="54" t="s">
        <v>107</v>
      </c>
      <c r="H4" s="53"/>
      <c r="I4" s="53"/>
      <c r="J4" s="53"/>
      <c r="K4" s="53"/>
      <c r="L4" s="53"/>
      <c r="M4" s="54" t="s">
        <v>107</v>
      </c>
      <c r="N4" s="50"/>
    </row>
    <row r="5" spans="2:13" ht="15">
      <c r="B5" s="108" t="s">
        <v>13</v>
      </c>
      <c r="C5" s="109"/>
      <c r="D5" s="112" t="s">
        <v>104</v>
      </c>
      <c r="E5" s="113"/>
      <c r="F5" s="113"/>
      <c r="G5" s="114"/>
      <c r="H5" s="108" t="s">
        <v>13</v>
      </c>
      <c r="I5" s="109"/>
      <c r="J5" s="112" t="s">
        <v>104</v>
      </c>
      <c r="K5" s="113"/>
      <c r="L5" s="113"/>
      <c r="M5" s="114"/>
    </row>
    <row r="6" spans="2:13" ht="53.25" customHeight="1">
      <c r="B6" s="110"/>
      <c r="C6" s="111"/>
      <c r="D6" s="81" t="s">
        <v>46</v>
      </c>
      <c r="E6" s="56">
        <v>2011</v>
      </c>
      <c r="F6" s="56">
        <v>2010</v>
      </c>
      <c r="G6" s="57">
        <v>2009</v>
      </c>
      <c r="H6" s="110"/>
      <c r="I6" s="111"/>
      <c r="J6" s="81" t="s">
        <v>100</v>
      </c>
      <c r="K6" s="56" t="s">
        <v>101</v>
      </c>
      <c r="L6" s="56" t="s">
        <v>102</v>
      </c>
      <c r="M6" s="57" t="s">
        <v>132</v>
      </c>
    </row>
    <row r="7" spans="2:13" ht="15">
      <c r="B7" s="48"/>
      <c r="C7" s="37"/>
      <c r="D7" s="1"/>
      <c r="E7" s="1"/>
      <c r="F7" s="3"/>
      <c r="G7" s="4"/>
      <c r="H7" s="48"/>
      <c r="I7" s="37"/>
      <c r="J7" s="1"/>
      <c r="K7" s="1"/>
      <c r="L7" s="3"/>
      <c r="M7" s="4"/>
    </row>
    <row r="8" spans="2:13" ht="15">
      <c r="B8" s="69" t="s">
        <v>15</v>
      </c>
      <c r="C8" s="70"/>
      <c r="D8" s="83">
        <f>SUM(D10:D26)</f>
        <v>78492</v>
      </c>
      <c r="E8" s="83">
        <f>SUM(E10:E26)</f>
        <v>3129.0000000000005</v>
      </c>
      <c r="F8" s="83">
        <f>SUM(F10:F26)</f>
        <v>9404.000000000002</v>
      </c>
      <c r="G8" s="84">
        <f>SUM(G10:G26)</f>
        <v>7721.000000000004</v>
      </c>
      <c r="H8" s="69" t="s">
        <v>15</v>
      </c>
      <c r="I8" s="70"/>
      <c r="J8" s="83">
        <f>SUM(J10:J26)</f>
        <v>21622.999999999975</v>
      </c>
      <c r="K8" s="83">
        <f>SUM(K10:K26)</f>
        <v>16328.000000000025</v>
      </c>
      <c r="L8" s="83">
        <f>SUM(L10:L26)</f>
        <v>8122.000000000001</v>
      </c>
      <c r="M8" s="84">
        <f>SUM(M10:M26)</f>
        <v>12164.999999999996</v>
      </c>
    </row>
    <row r="9" spans="2:13" ht="6.75" customHeight="1">
      <c r="B9" s="69"/>
      <c r="C9" s="70"/>
      <c r="D9" s="83"/>
      <c r="E9" s="83"/>
      <c r="F9" s="83"/>
      <c r="G9" s="84"/>
      <c r="H9" s="69"/>
      <c r="I9" s="70"/>
      <c r="J9" s="5"/>
      <c r="K9" s="5"/>
      <c r="L9" s="5"/>
      <c r="M9" s="6"/>
    </row>
    <row r="10" spans="2:13" ht="24" customHeight="1">
      <c r="B10" s="69" t="s">
        <v>24</v>
      </c>
      <c r="C10" s="70" t="s">
        <v>19</v>
      </c>
      <c r="D10" s="96">
        <f>SUM(E10:G10)+SUM(J10:M10)</f>
        <v>249</v>
      </c>
      <c r="E10" s="96" t="s">
        <v>134</v>
      </c>
      <c r="F10" s="96" t="s">
        <v>134</v>
      </c>
      <c r="G10" s="97">
        <v>65</v>
      </c>
      <c r="H10" s="69" t="s">
        <v>24</v>
      </c>
      <c r="I10" s="70" t="s">
        <v>19</v>
      </c>
      <c r="J10" s="96">
        <v>123.99999999999999</v>
      </c>
      <c r="K10" s="96" t="s">
        <v>134</v>
      </c>
      <c r="L10" s="96">
        <v>14</v>
      </c>
      <c r="M10" s="97">
        <v>46</v>
      </c>
    </row>
    <row r="11" spans="2:13" ht="22.5" customHeight="1">
      <c r="B11" s="69" t="s">
        <v>25</v>
      </c>
      <c r="C11" s="70" t="s">
        <v>20</v>
      </c>
      <c r="D11" s="106">
        <f aca="true" t="shared" si="0" ref="D11:D26">SUM(E11:G11)+SUM(J11:M11)</f>
        <v>17702.00000000001</v>
      </c>
      <c r="E11" s="96">
        <v>469</v>
      </c>
      <c r="F11" s="96">
        <v>1222</v>
      </c>
      <c r="G11" s="97">
        <v>1852.9999999999995</v>
      </c>
      <c r="H11" s="69" t="s">
        <v>25</v>
      </c>
      <c r="I11" s="70" t="s">
        <v>20</v>
      </c>
      <c r="J11" s="96">
        <v>4617.999999999991</v>
      </c>
      <c r="K11" s="96">
        <v>6724.000000000023</v>
      </c>
      <c r="L11" s="96">
        <v>1257.000000000001</v>
      </c>
      <c r="M11" s="97">
        <v>1558.9999999999973</v>
      </c>
    </row>
    <row r="12" spans="2:13" ht="40.5" customHeight="1">
      <c r="B12" s="69" t="s">
        <v>26</v>
      </c>
      <c r="C12" s="70" t="s">
        <v>21</v>
      </c>
      <c r="D12" s="106">
        <f t="shared" si="0"/>
        <v>1054</v>
      </c>
      <c r="E12" s="96">
        <v>27.999999999999996</v>
      </c>
      <c r="F12" s="96">
        <v>129.00000000000003</v>
      </c>
      <c r="G12" s="97">
        <v>119.00000000000003</v>
      </c>
      <c r="H12" s="69" t="s">
        <v>26</v>
      </c>
      <c r="I12" s="70" t="s">
        <v>21</v>
      </c>
      <c r="J12" s="96">
        <v>333.9999999999999</v>
      </c>
      <c r="K12" s="96">
        <v>131.00000000000003</v>
      </c>
      <c r="L12" s="96">
        <v>128</v>
      </c>
      <c r="M12" s="97">
        <v>185</v>
      </c>
    </row>
    <row r="13" spans="2:13" ht="51" customHeight="1">
      <c r="B13" s="69" t="s">
        <v>27</v>
      </c>
      <c r="C13" s="70" t="s">
        <v>0</v>
      </c>
      <c r="D13" s="106">
        <f t="shared" si="0"/>
        <v>183</v>
      </c>
      <c r="E13" s="96">
        <v>1</v>
      </c>
      <c r="F13" s="96">
        <v>43</v>
      </c>
      <c r="G13" s="97">
        <v>17</v>
      </c>
      <c r="H13" s="69" t="s">
        <v>27</v>
      </c>
      <c r="I13" s="70" t="s">
        <v>0</v>
      </c>
      <c r="J13" s="96">
        <v>57.99999999999999</v>
      </c>
      <c r="K13" s="96">
        <v>21</v>
      </c>
      <c r="L13" s="96">
        <v>36</v>
      </c>
      <c r="M13" s="97">
        <v>7</v>
      </c>
    </row>
    <row r="14" spans="2:13" ht="22.5" customHeight="1">
      <c r="B14" s="69" t="s">
        <v>28</v>
      </c>
      <c r="C14" s="70" t="s">
        <v>44</v>
      </c>
      <c r="D14" s="106">
        <f t="shared" si="0"/>
        <v>33</v>
      </c>
      <c r="E14" s="96" t="s">
        <v>134</v>
      </c>
      <c r="F14" s="96" t="s">
        <v>134</v>
      </c>
      <c r="G14" s="97" t="s">
        <v>134</v>
      </c>
      <c r="H14" s="69" t="s">
        <v>28</v>
      </c>
      <c r="I14" s="70" t="s">
        <v>44</v>
      </c>
      <c r="J14" s="96">
        <v>16</v>
      </c>
      <c r="K14" s="96">
        <v>13</v>
      </c>
      <c r="L14" s="96" t="s">
        <v>134</v>
      </c>
      <c r="M14" s="97">
        <v>4</v>
      </c>
    </row>
    <row r="15" spans="2:13" ht="37.5" customHeight="1">
      <c r="B15" s="69" t="s">
        <v>29</v>
      </c>
      <c r="C15" s="70" t="s">
        <v>1</v>
      </c>
      <c r="D15" s="106">
        <f t="shared" si="0"/>
        <v>32481.999999999993</v>
      </c>
      <c r="E15" s="96">
        <v>1560.000000000001</v>
      </c>
      <c r="F15" s="96">
        <v>4979.000000000002</v>
      </c>
      <c r="G15" s="97">
        <v>3462.000000000003</v>
      </c>
      <c r="H15" s="69" t="s">
        <v>29</v>
      </c>
      <c r="I15" s="70" t="s">
        <v>1</v>
      </c>
      <c r="J15" s="96">
        <v>10088.999999999985</v>
      </c>
      <c r="K15" s="96">
        <v>5864.000000000002</v>
      </c>
      <c r="L15" s="96">
        <v>3574.000000000001</v>
      </c>
      <c r="M15" s="97">
        <v>2953.999999999998</v>
      </c>
    </row>
    <row r="16" spans="2:13" ht="22.5" customHeight="1">
      <c r="B16" s="69" t="s">
        <v>30</v>
      </c>
      <c r="C16" s="70" t="s">
        <v>2</v>
      </c>
      <c r="D16" s="106">
        <f t="shared" si="0"/>
        <v>131</v>
      </c>
      <c r="E16" s="96">
        <v>4</v>
      </c>
      <c r="F16" s="96">
        <v>47</v>
      </c>
      <c r="G16" s="97">
        <v>5</v>
      </c>
      <c r="H16" s="69" t="s">
        <v>30</v>
      </c>
      <c r="I16" s="70" t="s">
        <v>2</v>
      </c>
      <c r="J16" s="96">
        <v>51</v>
      </c>
      <c r="K16" s="96">
        <v>9</v>
      </c>
      <c r="L16" s="96">
        <v>13</v>
      </c>
      <c r="M16" s="97">
        <v>2</v>
      </c>
    </row>
    <row r="17" spans="2:13" ht="37.5" customHeight="1">
      <c r="B17" s="69" t="s">
        <v>31</v>
      </c>
      <c r="C17" s="70" t="s">
        <v>3</v>
      </c>
      <c r="D17" s="106">
        <f t="shared" si="0"/>
        <v>9771.999999999996</v>
      </c>
      <c r="E17" s="96">
        <v>742.9999999999995</v>
      </c>
      <c r="F17" s="96">
        <v>1727.999999999999</v>
      </c>
      <c r="G17" s="97">
        <v>1092.0000000000005</v>
      </c>
      <c r="H17" s="69" t="s">
        <v>31</v>
      </c>
      <c r="I17" s="70" t="s">
        <v>3</v>
      </c>
      <c r="J17" s="96">
        <v>2749.9999999999973</v>
      </c>
      <c r="K17" s="96">
        <v>1623.0000000000007</v>
      </c>
      <c r="L17" s="96">
        <v>1031.9999999999993</v>
      </c>
      <c r="M17" s="97">
        <v>803.9999999999999</v>
      </c>
    </row>
    <row r="18" spans="2:13" ht="25.5" customHeight="1">
      <c r="B18" s="69" t="s">
        <v>32</v>
      </c>
      <c r="C18" s="70" t="s">
        <v>4</v>
      </c>
      <c r="D18" s="106">
        <f t="shared" si="0"/>
        <v>539.0000000000001</v>
      </c>
      <c r="E18" s="96">
        <v>19.999999999999996</v>
      </c>
      <c r="F18" s="96">
        <v>91.00000000000001</v>
      </c>
      <c r="G18" s="97">
        <v>205</v>
      </c>
      <c r="H18" s="69" t="s">
        <v>32</v>
      </c>
      <c r="I18" s="70" t="s">
        <v>4</v>
      </c>
      <c r="J18" s="96">
        <v>155.00000000000009</v>
      </c>
      <c r="K18" s="96">
        <v>17</v>
      </c>
      <c r="L18" s="96">
        <v>36</v>
      </c>
      <c r="M18" s="97">
        <v>15</v>
      </c>
    </row>
    <row r="19" spans="2:13" ht="21.75" customHeight="1">
      <c r="B19" s="69" t="s">
        <v>33</v>
      </c>
      <c r="C19" s="70" t="s">
        <v>5</v>
      </c>
      <c r="D19" s="106">
        <f t="shared" si="0"/>
        <v>1370</v>
      </c>
      <c r="E19" s="96">
        <v>4</v>
      </c>
      <c r="F19" s="96">
        <v>136</v>
      </c>
      <c r="G19" s="97">
        <v>96</v>
      </c>
      <c r="H19" s="69" t="s">
        <v>33</v>
      </c>
      <c r="I19" s="70" t="s">
        <v>5</v>
      </c>
      <c r="J19" s="96">
        <v>573.0000000000001</v>
      </c>
      <c r="K19" s="96">
        <v>318</v>
      </c>
      <c r="L19" s="96">
        <v>204</v>
      </c>
      <c r="M19" s="97">
        <v>39</v>
      </c>
    </row>
    <row r="20" spans="2:13" ht="23.25" customHeight="1">
      <c r="B20" s="69" t="s">
        <v>34</v>
      </c>
      <c r="C20" s="70" t="s">
        <v>6</v>
      </c>
      <c r="D20" s="106">
        <f t="shared" si="0"/>
        <v>0</v>
      </c>
      <c r="E20" s="96" t="s">
        <v>134</v>
      </c>
      <c r="F20" s="96" t="s">
        <v>134</v>
      </c>
      <c r="G20" s="97" t="s">
        <v>134</v>
      </c>
      <c r="H20" s="69" t="s">
        <v>34</v>
      </c>
      <c r="I20" s="70" t="s">
        <v>6</v>
      </c>
      <c r="J20" s="96" t="s">
        <v>134</v>
      </c>
      <c r="K20" s="96" t="s">
        <v>134</v>
      </c>
      <c r="L20" s="96" t="s">
        <v>134</v>
      </c>
      <c r="M20" s="97" t="s">
        <v>134</v>
      </c>
    </row>
    <row r="21" spans="2:13" ht="42" customHeight="1">
      <c r="B21" s="69" t="s">
        <v>35</v>
      </c>
      <c r="C21" s="70" t="s">
        <v>7</v>
      </c>
      <c r="D21" s="106">
        <f t="shared" si="0"/>
        <v>140</v>
      </c>
      <c r="E21" s="96">
        <v>3</v>
      </c>
      <c r="F21" s="96">
        <v>41</v>
      </c>
      <c r="G21" s="97">
        <v>20</v>
      </c>
      <c r="H21" s="69" t="s">
        <v>35</v>
      </c>
      <c r="I21" s="70" t="s">
        <v>7</v>
      </c>
      <c r="J21" s="96">
        <v>21.000000000000007</v>
      </c>
      <c r="K21" s="96">
        <v>17</v>
      </c>
      <c r="L21" s="96">
        <v>29</v>
      </c>
      <c r="M21" s="97">
        <v>9</v>
      </c>
    </row>
    <row r="22" spans="2:13" ht="30">
      <c r="B22" s="69" t="s">
        <v>36</v>
      </c>
      <c r="C22" s="70" t="s">
        <v>8</v>
      </c>
      <c r="D22" s="106">
        <f t="shared" si="0"/>
        <v>1338.9999999999998</v>
      </c>
      <c r="E22" s="96">
        <v>27</v>
      </c>
      <c r="F22" s="96">
        <v>194.99999999999997</v>
      </c>
      <c r="G22" s="97">
        <v>168</v>
      </c>
      <c r="H22" s="69" t="s">
        <v>36</v>
      </c>
      <c r="I22" s="70" t="s">
        <v>8</v>
      </c>
      <c r="J22" s="96">
        <v>499.9999999999997</v>
      </c>
      <c r="K22" s="96">
        <v>224.00000000000003</v>
      </c>
      <c r="L22" s="96">
        <v>76</v>
      </c>
      <c r="M22" s="97">
        <v>148.99999999999997</v>
      </c>
    </row>
    <row r="23" spans="2:13" ht="21" customHeight="1">
      <c r="B23" s="69" t="s">
        <v>37</v>
      </c>
      <c r="C23" s="70" t="s">
        <v>9</v>
      </c>
      <c r="D23" s="106">
        <f t="shared" si="0"/>
        <v>8180.000000000002</v>
      </c>
      <c r="E23" s="96">
        <v>24</v>
      </c>
      <c r="F23" s="96">
        <v>142</v>
      </c>
      <c r="G23" s="97">
        <v>173.99999999999997</v>
      </c>
      <c r="H23" s="69" t="s">
        <v>37</v>
      </c>
      <c r="I23" s="70" t="s">
        <v>9</v>
      </c>
      <c r="J23" s="96">
        <v>971.9999999999998</v>
      </c>
      <c r="K23" s="96">
        <v>474.0000000000001</v>
      </c>
      <c r="L23" s="96">
        <v>1041.0000000000002</v>
      </c>
      <c r="M23" s="97">
        <v>5353.000000000002</v>
      </c>
    </row>
    <row r="24" spans="2:13" ht="30">
      <c r="B24" s="69" t="s">
        <v>38</v>
      </c>
      <c r="C24" s="70" t="s">
        <v>10</v>
      </c>
      <c r="D24" s="106">
        <f t="shared" si="0"/>
        <v>1428</v>
      </c>
      <c r="E24" s="96">
        <v>17</v>
      </c>
      <c r="F24" s="96">
        <v>55.00000000000001</v>
      </c>
      <c r="G24" s="97">
        <v>53.99999999999999</v>
      </c>
      <c r="H24" s="69" t="s">
        <v>38</v>
      </c>
      <c r="I24" s="70" t="s">
        <v>10</v>
      </c>
      <c r="J24" s="96">
        <v>253</v>
      </c>
      <c r="K24" s="96">
        <v>239.00000000000003</v>
      </c>
      <c r="L24" s="96">
        <v>340.99999999999994</v>
      </c>
      <c r="M24" s="97">
        <v>469</v>
      </c>
    </row>
    <row r="25" spans="2:13" ht="29.25" customHeight="1">
      <c r="B25" s="69" t="s">
        <v>39</v>
      </c>
      <c r="C25" s="70" t="s">
        <v>11</v>
      </c>
      <c r="D25" s="106">
        <f t="shared" si="0"/>
        <v>339</v>
      </c>
      <c r="E25" s="96">
        <v>24</v>
      </c>
      <c r="F25" s="96">
        <v>16</v>
      </c>
      <c r="G25" s="97">
        <v>22</v>
      </c>
      <c r="H25" s="69" t="s">
        <v>39</v>
      </c>
      <c r="I25" s="70" t="s">
        <v>11</v>
      </c>
      <c r="J25" s="96">
        <v>161</v>
      </c>
      <c r="K25" s="96">
        <v>45</v>
      </c>
      <c r="L25" s="96">
        <v>63.000000000000014</v>
      </c>
      <c r="M25" s="97">
        <v>8</v>
      </c>
    </row>
    <row r="26" spans="2:13" ht="23.25" customHeight="1">
      <c r="B26" s="71" t="s">
        <v>40</v>
      </c>
      <c r="C26" s="72" t="s">
        <v>12</v>
      </c>
      <c r="D26" s="104">
        <f t="shared" si="0"/>
        <v>3550.999999999999</v>
      </c>
      <c r="E26" s="98">
        <v>205.00000000000003</v>
      </c>
      <c r="F26" s="98">
        <v>580.0000000000002</v>
      </c>
      <c r="G26" s="99">
        <v>369</v>
      </c>
      <c r="H26" s="71" t="s">
        <v>40</v>
      </c>
      <c r="I26" s="72" t="s">
        <v>12</v>
      </c>
      <c r="J26" s="104">
        <v>947.9999999999998</v>
      </c>
      <c r="K26" s="98">
        <v>608.9999999999997</v>
      </c>
      <c r="L26" s="98">
        <v>278</v>
      </c>
      <c r="M26" s="99">
        <v>561.9999999999998</v>
      </c>
    </row>
    <row r="27" spans="2:13" ht="6.75" customHeight="1">
      <c r="B27" s="82"/>
      <c r="C27" s="76"/>
      <c r="D27" s="49"/>
      <c r="E27" s="49"/>
      <c r="F27" s="49"/>
      <c r="G27" s="49"/>
      <c r="H27" s="82"/>
      <c r="I27" s="76"/>
      <c r="J27" s="49"/>
      <c r="K27" s="49"/>
      <c r="L27" s="49"/>
      <c r="M27" s="49"/>
    </row>
    <row r="28" spans="2:13" ht="12" customHeight="1">
      <c r="B28" s="73" t="s">
        <v>105</v>
      </c>
      <c r="C28" s="76"/>
      <c r="D28" s="49"/>
      <c r="E28" s="49"/>
      <c r="F28" s="49"/>
      <c r="G28" s="49"/>
      <c r="H28" s="73" t="s">
        <v>105</v>
      </c>
      <c r="I28" s="76"/>
      <c r="J28" s="49"/>
      <c r="K28" s="49"/>
      <c r="L28" s="49"/>
      <c r="M28" s="49"/>
    </row>
    <row r="29" spans="2:8" ht="12" customHeight="1">
      <c r="B29" s="77" t="s">
        <v>43</v>
      </c>
      <c r="H29" s="77" t="s">
        <v>43</v>
      </c>
    </row>
    <row r="30" spans="2:8" ht="12" customHeight="1">
      <c r="B30" s="47" t="s">
        <v>133</v>
      </c>
      <c r="H30" s="47" t="s">
        <v>133</v>
      </c>
    </row>
    <row r="31" spans="2:8" ht="15">
      <c r="B31" s="19" t="s">
        <v>42</v>
      </c>
      <c r="H31" s="19" t="s">
        <v>42</v>
      </c>
    </row>
    <row r="32" spans="3:9" ht="16.5">
      <c r="C32" s="78"/>
      <c r="I32" s="78"/>
    </row>
  </sheetData>
  <sheetProtection/>
  <mergeCells count="4">
    <mergeCell ref="B5:C6"/>
    <mergeCell ref="D5:G5"/>
    <mergeCell ref="H5:I6"/>
    <mergeCell ref="J5:M5"/>
  </mergeCells>
  <printOptions/>
  <pageMargins left="0.7086614173228347" right="0.7086614173228347" top="0.7480314960629921" bottom="0.7480314960629921" header="0.31496062992125984" footer="0.31496062992125984"/>
  <pageSetup firstPageNumber="26" useFirstPageNumber="1" horizontalDpi="300" verticalDpi="300" orientation="portrait" paperSize="9" r:id="rId1"/>
  <headerFooter>
    <oddFooter>&amp;CIV-2-&amp;P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AA32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9.140625" style="20" customWidth="1"/>
    <col min="2" max="2" width="5.28125" style="19" customWidth="1"/>
    <col min="3" max="3" width="30.7109375" style="19" customWidth="1"/>
    <col min="4" max="7" width="12.7109375" style="19" customWidth="1"/>
    <col min="8" max="8" width="5.28125" style="19" customWidth="1"/>
    <col min="9" max="9" width="30.7109375" style="19" customWidth="1"/>
    <col min="10" max="13" width="12.7109375" style="19" customWidth="1"/>
    <col min="14" max="14" width="9.140625" style="20" customWidth="1"/>
    <col min="15" max="15" width="2.7109375" style="20" customWidth="1"/>
    <col min="16" max="16" width="5.28125" style="19" customWidth="1"/>
    <col min="17" max="17" width="30.7109375" style="19" customWidth="1"/>
    <col min="18" max="21" width="12.7109375" style="19" customWidth="1"/>
    <col min="22" max="22" width="5.28125" style="19" customWidth="1"/>
    <col min="23" max="23" width="30.7109375" style="19" customWidth="1"/>
    <col min="24" max="27" width="12.7109375" style="19" customWidth="1"/>
    <col min="28" max="16384" width="9.140625" style="20" customWidth="1"/>
  </cols>
  <sheetData>
    <row r="1" spans="7:27" ht="15">
      <c r="G1" s="54" t="s">
        <v>60</v>
      </c>
      <c r="M1" s="54" t="s">
        <v>61</v>
      </c>
      <c r="U1" s="54" t="s">
        <v>60</v>
      </c>
      <c r="AA1" s="54" t="s">
        <v>61</v>
      </c>
    </row>
    <row r="2" spans="2:27" ht="15">
      <c r="B2" s="53" t="s">
        <v>119</v>
      </c>
      <c r="C2" s="53"/>
      <c r="D2" s="53"/>
      <c r="E2" s="53"/>
      <c r="F2" s="53"/>
      <c r="G2" s="53"/>
      <c r="H2" s="53" t="s">
        <v>119</v>
      </c>
      <c r="I2" s="53"/>
      <c r="J2" s="53"/>
      <c r="K2" s="53"/>
      <c r="L2" s="53"/>
      <c r="M2" s="53"/>
      <c r="P2" s="53" t="s">
        <v>178</v>
      </c>
      <c r="Q2" s="53"/>
      <c r="R2" s="53"/>
      <c r="S2" s="53"/>
      <c r="T2" s="53"/>
      <c r="U2" s="53"/>
      <c r="V2" s="53" t="s">
        <v>179</v>
      </c>
      <c r="W2" s="53"/>
      <c r="X2" s="53"/>
      <c r="Y2" s="53"/>
      <c r="Z2" s="53"/>
      <c r="AA2" s="53"/>
    </row>
    <row r="3" spans="2:27" ht="15">
      <c r="B3" s="53" t="s">
        <v>177</v>
      </c>
      <c r="C3" s="53"/>
      <c r="D3" s="53"/>
      <c r="E3" s="53"/>
      <c r="F3" s="53"/>
      <c r="G3" s="53"/>
      <c r="H3" s="53" t="s">
        <v>177</v>
      </c>
      <c r="I3" s="53"/>
      <c r="J3" s="53"/>
      <c r="K3" s="53"/>
      <c r="L3" s="53"/>
      <c r="M3" s="53"/>
      <c r="P3" s="53" t="s">
        <v>181</v>
      </c>
      <c r="Q3" s="53"/>
      <c r="R3" s="53"/>
      <c r="S3" s="53"/>
      <c r="T3" s="53"/>
      <c r="U3" s="53"/>
      <c r="V3" s="53" t="s">
        <v>180</v>
      </c>
      <c r="W3" s="53"/>
      <c r="X3" s="53"/>
      <c r="Y3" s="53"/>
      <c r="Z3" s="53"/>
      <c r="AA3" s="53"/>
    </row>
    <row r="4" spans="2:27" ht="15">
      <c r="B4" s="53"/>
      <c r="C4" s="53"/>
      <c r="D4" s="53"/>
      <c r="E4" s="53"/>
      <c r="F4" s="53"/>
      <c r="G4" s="54" t="s">
        <v>107</v>
      </c>
      <c r="H4" s="53"/>
      <c r="I4" s="53"/>
      <c r="J4" s="53"/>
      <c r="K4" s="53"/>
      <c r="L4" s="53"/>
      <c r="M4" s="54" t="s">
        <v>107</v>
      </c>
      <c r="P4" s="53"/>
      <c r="Q4" s="53"/>
      <c r="R4" s="53"/>
      <c r="S4" s="53"/>
      <c r="T4" s="53"/>
      <c r="U4" s="54" t="s">
        <v>16</v>
      </c>
      <c r="V4" s="53"/>
      <c r="W4" s="53"/>
      <c r="X4" s="53"/>
      <c r="Y4" s="53"/>
      <c r="Z4" s="53"/>
      <c r="AA4" s="54" t="s">
        <v>16</v>
      </c>
    </row>
    <row r="5" spans="2:27" ht="15" customHeight="1">
      <c r="B5" s="108" t="s">
        <v>13</v>
      </c>
      <c r="C5" s="109"/>
      <c r="D5" s="112" t="s">
        <v>104</v>
      </c>
      <c r="E5" s="113"/>
      <c r="F5" s="113"/>
      <c r="G5" s="114"/>
      <c r="H5" s="108" t="s">
        <v>13</v>
      </c>
      <c r="I5" s="109"/>
      <c r="J5" s="112" t="s">
        <v>104</v>
      </c>
      <c r="K5" s="113"/>
      <c r="L5" s="113"/>
      <c r="M5" s="114"/>
      <c r="P5" s="108" t="s">
        <v>13</v>
      </c>
      <c r="Q5" s="109"/>
      <c r="R5" s="112" t="s">
        <v>104</v>
      </c>
      <c r="S5" s="113"/>
      <c r="T5" s="113"/>
      <c r="U5" s="114"/>
      <c r="V5" s="108" t="s">
        <v>13</v>
      </c>
      <c r="W5" s="109"/>
      <c r="X5" s="112" t="s">
        <v>104</v>
      </c>
      <c r="Y5" s="113"/>
      <c r="Z5" s="113"/>
      <c r="AA5" s="114"/>
    </row>
    <row r="6" spans="2:27" ht="53.25" customHeight="1">
      <c r="B6" s="110"/>
      <c r="C6" s="111"/>
      <c r="D6" s="81" t="s">
        <v>46</v>
      </c>
      <c r="E6" s="56">
        <v>2011</v>
      </c>
      <c r="F6" s="56">
        <v>2010</v>
      </c>
      <c r="G6" s="57">
        <v>2009</v>
      </c>
      <c r="H6" s="110"/>
      <c r="I6" s="111"/>
      <c r="J6" s="81" t="s">
        <v>100</v>
      </c>
      <c r="K6" s="56" t="s">
        <v>101</v>
      </c>
      <c r="L6" s="56" t="s">
        <v>102</v>
      </c>
      <c r="M6" s="57" t="s">
        <v>103</v>
      </c>
      <c r="P6" s="110"/>
      <c r="Q6" s="111"/>
      <c r="R6" s="81" t="s">
        <v>46</v>
      </c>
      <c r="S6" s="56">
        <v>2011</v>
      </c>
      <c r="T6" s="56">
        <v>2010</v>
      </c>
      <c r="U6" s="57">
        <v>2009</v>
      </c>
      <c r="V6" s="110"/>
      <c r="W6" s="111"/>
      <c r="X6" s="81" t="s">
        <v>100</v>
      </c>
      <c r="Y6" s="56" t="s">
        <v>101</v>
      </c>
      <c r="Z6" s="56" t="s">
        <v>102</v>
      </c>
      <c r="AA6" s="57" t="s">
        <v>132</v>
      </c>
    </row>
    <row r="7" spans="2:27" ht="15">
      <c r="B7" s="48"/>
      <c r="C7" s="37"/>
      <c r="D7" s="1"/>
      <c r="E7" s="1"/>
      <c r="F7" s="3"/>
      <c r="G7" s="4"/>
      <c r="H7" s="48"/>
      <c r="I7" s="37"/>
      <c r="J7" s="1"/>
      <c r="K7" s="1"/>
      <c r="L7" s="3"/>
      <c r="M7" s="4"/>
      <c r="P7" s="48"/>
      <c r="Q7" s="37"/>
      <c r="R7" s="1"/>
      <c r="S7" s="1"/>
      <c r="T7" s="3"/>
      <c r="U7" s="4"/>
      <c r="V7" s="48"/>
      <c r="W7" s="37"/>
      <c r="X7" s="1"/>
      <c r="Y7" s="1"/>
      <c r="Z7" s="3"/>
      <c r="AA7" s="4"/>
    </row>
    <row r="8" spans="2:27" ht="15">
      <c r="B8" s="69" t="s">
        <v>15</v>
      </c>
      <c r="C8" s="70"/>
      <c r="D8" s="83">
        <f>SUM(D10:D26)</f>
        <v>78492</v>
      </c>
      <c r="E8" s="83">
        <f>SUM(E10:E26)</f>
        <v>3129.0000000000005</v>
      </c>
      <c r="F8" s="83">
        <f>SUM(F10:F26)</f>
        <v>9404.000000000002</v>
      </c>
      <c r="G8" s="84">
        <f>SUM(G10:G26)</f>
        <v>7721.000000000004</v>
      </c>
      <c r="H8" s="69" t="s">
        <v>15</v>
      </c>
      <c r="I8" s="70"/>
      <c r="J8" s="5">
        <f>SUM(J10:J26)</f>
        <v>21622.999999999975</v>
      </c>
      <c r="K8" s="5">
        <f>SUM(K10:K26)</f>
        <v>16328.000000000025</v>
      </c>
      <c r="L8" s="5">
        <f>SUM(L10:L26)</f>
        <v>8122.000000000001</v>
      </c>
      <c r="M8" s="6">
        <f>SUM(M10:M26)</f>
        <v>12164.999999999996</v>
      </c>
      <c r="P8" s="69" t="s">
        <v>15</v>
      </c>
      <c r="Q8" s="70"/>
      <c r="R8" s="13">
        <f>D8/$D$8*100</f>
        <v>100</v>
      </c>
      <c r="S8" s="13">
        <f>E8/$D$8*100</f>
        <v>3.986393517810733</v>
      </c>
      <c r="T8" s="13">
        <f>F8/$D$8*100</f>
        <v>11.980838811598636</v>
      </c>
      <c r="U8" s="14">
        <f>G8/$D$8*100</f>
        <v>9.836671253121342</v>
      </c>
      <c r="V8" s="69" t="s">
        <v>15</v>
      </c>
      <c r="W8" s="70"/>
      <c r="X8" s="13">
        <f>J8/$D$8*100</f>
        <v>27.54803037252201</v>
      </c>
      <c r="Y8" s="13">
        <f>K8/$D$8*100</f>
        <v>20.802119961269973</v>
      </c>
      <c r="Z8" s="13">
        <f>L8/$D$8*100</f>
        <v>10.347551342812007</v>
      </c>
      <c r="AA8" s="14">
        <f>M8/$D$8*100</f>
        <v>15.498394740865306</v>
      </c>
    </row>
    <row r="9" spans="2:27" ht="6.75" customHeight="1">
      <c r="B9" s="69"/>
      <c r="C9" s="70"/>
      <c r="D9" s="83"/>
      <c r="E9" s="83"/>
      <c r="F9" s="83"/>
      <c r="G9" s="84"/>
      <c r="H9" s="69"/>
      <c r="I9" s="70"/>
      <c r="J9" s="5"/>
      <c r="K9" s="5"/>
      <c r="L9" s="5"/>
      <c r="M9" s="6"/>
      <c r="P9" s="69"/>
      <c r="Q9" s="70"/>
      <c r="R9" s="5"/>
      <c r="S9" s="5"/>
      <c r="T9" s="5"/>
      <c r="U9" s="6"/>
      <c r="V9" s="69"/>
      <c r="W9" s="70"/>
      <c r="X9" s="5"/>
      <c r="Y9" s="5"/>
      <c r="Z9" s="5"/>
      <c r="AA9" s="6"/>
    </row>
    <row r="10" spans="2:27" ht="24" customHeight="1">
      <c r="B10" s="69" t="s">
        <v>24</v>
      </c>
      <c r="C10" s="70" t="s">
        <v>19</v>
      </c>
      <c r="D10" s="96">
        <f>SUM(E10:G10)+SUM(J10:M10)</f>
        <v>249</v>
      </c>
      <c r="E10" s="96" t="s">
        <v>134</v>
      </c>
      <c r="F10" s="96" t="s">
        <v>134</v>
      </c>
      <c r="G10" s="97">
        <v>65</v>
      </c>
      <c r="H10" s="69" t="s">
        <v>24</v>
      </c>
      <c r="I10" s="70" t="s">
        <v>19</v>
      </c>
      <c r="J10" s="96">
        <v>123.99999999999999</v>
      </c>
      <c r="K10" s="96" t="s">
        <v>134</v>
      </c>
      <c r="L10" s="96">
        <v>14</v>
      </c>
      <c r="M10" s="97">
        <v>46</v>
      </c>
      <c r="P10" s="69" t="s">
        <v>24</v>
      </c>
      <c r="Q10" s="70" t="s">
        <v>19</v>
      </c>
      <c r="R10" s="13">
        <f aca="true" t="shared" si="0" ref="R10:R26">D10/$D$8*100</f>
        <v>0.31722978137899405</v>
      </c>
      <c r="S10" s="13">
        <f aca="true" t="shared" si="1" ref="S10:S26">E10/$D$8*100</f>
        <v>0</v>
      </c>
      <c r="T10" s="13">
        <f aca="true" t="shared" si="2" ref="T10:T26">F10/$D$8*100</f>
        <v>0</v>
      </c>
      <c r="U10" s="14">
        <f aca="true" t="shared" si="3" ref="U10:U26">G10/$D$8*100</f>
        <v>0.08281098710696631</v>
      </c>
      <c r="V10" s="69" t="s">
        <v>24</v>
      </c>
      <c r="W10" s="70" t="s">
        <v>19</v>
      </c>
      <c r="X10" s="13">
        <f>J10/$D$8*100</f>
        <v>0.15797788309636648</v>
      </c>
      <c r="Y10" s="13">
        <f aca="true" t="shared" si="4" ref="Y10:Y26">K10/$D$8*100</f>
        <v>0</v>
      </c>
      <c r="Z10" s="13">
        <f aca="true" t="shared" si="5" ref="Z10:Z26">L10/$D$8*100</f>
        <v>0.017836212607654285</v>
      </c>
      <c r="AA10" s="14">
        <f>M10/$D$8*100</f>
        <v>0.05860469856800692</v>
      </c>
    </row>
    <row r="11" spans="2:27" ht="22.5" customHeight="1">
      <c r="B11" s="69" t="s">
        <v>25</v>
      </c>
      <c r="C11" s="70" t="s">
        <v>20</v>
      </c>
      <c r="D11" s="106">
        <f aca="true" t="shared" si="6" ref="D11:D26">SUM(E11:G11)+SUM(J11:M11)</f>
        <v>17702.00000000001</v>
      </c>
      <c r="E11" s="96">
        <v>469</v>
      </c>
      <c r="F11" s="96">
        <v>1222</v>
      </c>
      <c r="G11" s="97">
        <v>1852.9999999999995</v>
      </c>
      <c r="H11" s="69" t="s">
        <v>25</v>
      </c>
      <c r="I11" s="70" t="s">
        <v>20</v>
      </c>
      <c r="J11" s="96">
        <v>4617.999999999991</v>
      </c>
      <c r="K11" s="96">
        <v>6724.000000000023</v>
      </c>
      <c r="L11" s="96">
        <v>1257.000000000001</v>
      </c>
      <c r="M11" s="97">
        <v>1558.9999999999973</v>
      </c>
      <c r="P11" s="69" t="s">
        <v>25</v>
      </c>
      <c r="Q11" s="70" t="s">
        <v>20</v>
      </c>
      <c r="R11" s="13">
        <f t="shared" si="0"/>
        <v>22.552616827192594</v>
      </c>
      <c r="S11" s="13">
        <f t="shared" si="1"/>
        <v>0.5975131223564185</v>
      </c>
      <c r="T11" s="13">
        <f t="shared" si="2"/>
        <v>1.5568465576109667</v>
      </c>
      <c r="U11" s="14">
        <f t="shared" si="3"/>
        <v>2.3607501401416697</v>
      </c>
      <c r="V11" s="69" t="s">
        <v>25</v>
      </c>
      <c r="W11" s="70" t="s">
        <v>20</v>
      </c>
      <c r="X11" s="13">
        <f aca="true" t="shared" si="7" ref="X11:X25">J11/$D$8*100</f>
        <v>5.88340213015338</v>
      </c>
      <c r="Y11" s="13">
        <f t="shared" si="4"/>
        <v>8.56647811241913</v>
      </c>
      <c r="Z11" s="13">
        <f t="shared" si="5"/>
        <v>1.6014370891301037</v>
      </c>
      <c r="AA11" s="14">
        <f aca="true" t="shared" si="8" ref="AA11:AA25">M11/$D$8*100</f>
        <v>1.9861896753809272</v>
      </c>
    </row>
    <row r="12" spans="2:27" ht="40.5" customHeight="1">
      <c r="B12" s="69" t="s">
        <v>26</v>
      </c>
      <c r="C12" s="70" t="s">
        <v>21</v>
      </c>
      <c r="D12" s="106">
        <f t="shared" si="6"/>
        <v>1054</v>
      </c>
      <c r="E12" s="96">
        <v>27.999999999999996</v>
      </c>
      <c r="F12" s="96">
        <v>129.00000000000003</v>
      </c>
      <c r="G12" s="97">
        <v>119.00000000000003</v>
      </c>
      <c r="H12" s="69" t="s">
        <v>26</v>
      </c>
      <c r="I12" s="70" t="s">
        <v>21</v>
      </c>
      <c r="J12" s="96">
        <v>333.9999999999999</v>
      </c>
      <c r="K12" s="96">
        <v>131.00000000000003</v>
      </c>
      <c r="L12" s="96">
        <v>128</v>
      </c>
      <c r="M12" s="97">
        <v>185</v>
      </c>
      <c r="P12" s="69" t="s">
        <v>26</v>
      </c>
      <c r="Q12" s="70" t="s">
        <v>21</v>
      </c>
      <c r="R12" s="13">
        <f t="shared" si="0"/>
        <v>1.3428120063191153</v>
      </c>
      <c r="S12" s="13">
        <f t="shared" si="1"/>
        <v>0.03567242521530856</v>
      </c>
      <c r="T12" s="13">
        <f t="shared" si="2"/>
        <v>0.16434795902767163</v>
      </c>
      <c r="U12" s="14">
        <f t="shared" si="3"/>
        <v>0.15160780716506145</v>
      </c>
      <c r="V12" s="69" t="s">
        <v>26</v>
      </c>
      <c r="W12" s="70" t="s">
        <v>21</v>
      </c>
      <c r="X12" s="13">
        <f t="shared" si="7"/>
        <v>0.4255210722111806</v>
      </c>
      <c r="Y12" s="13">
        <f t="shared" si="4"/>
        <v>0.1668959894001937</v>
      </c>
      <c r="Z12" s="13">
        <f t="shared" si="5"/>
        <v>0.1630739438414106</v>
      </c>
      <c r="AA12" s="14">
        <f t="shared" si="8"/>
        <v>0.23569280945828874</v>
      </c>
    </row>
    <row r="13" spans="2:27" ht="51" customHeight="1">
      <c r="B13" s="69" t="s">
        <v>27</v>
      </c>
      <c r="C13" s="70" t="s">
        <v>0</v>
      </c>
      <c r="D13" s="106">
        <f t="shared" si="6"/>
        <v>183</v>
      </c>
      <c r="E13" s="96">
        <v>1</v>
      </c>
      <c r="F13" s="96">
        <v>43</v>
      </c>
      <c r="G13" s="97">
        <v>17</v>
      </c>
      <c r="H13" s="69" t="s">
        <v>27</v>
      </c>
      <c r="I13" s="70" t="s">
        <v>0</v>
      </c>
      <c r="J13" s="96">
        <v>57.99999999999999</v>
      </c>
      <c r="K13" s="96">
        <v>21</v>
      </c>
      <c r="L13" s="96">
        <v>36</v>
      </c>
      <c r="M13" s="97">
        <v>7</v>
      </c>
      <c r="P13" s="69" t="s">
        <v>27</v>
      </c>
      <c r="Q13" s="70" t="s">
        <v>0</v>
      </c>
      <c r="R13" s="13">
        <f t="shared" si="0"/>
        <v>0.2331447790857667</v>
      </c>
      <c r="S13" s="13">
        <f t="shared" si="1"/>
        <v>0.0012740151862610204</v>
      </c>
      <c r="T13" s="13">
        <f t="shared" si="2"/>
        <v>0.05478265300922387</v>
      </c>
      <c r="U13" s="14">
        <f t="shared" si="3"/>
        <v>0.021658258166437343</v>
      </c>
      <c r="V13" s="69" t="s">
        <v>27</v>
      </c>
      <c r="W13" s="70" t="s">
        <v>0</v>
      </c>
      <c r="X13" s="13">
        <f t="shared" si="7"/>
        <v>0.07389288080313916</v>
      </c>
      <c r="Y13" s="13">
        <f t="shared" si="4"/>
        <v>0.026754318911481428</v>
      </c>
      <c r="Z13" s="13">
        <f t="shared" si="5"/>
        <v>0.045864546705396726</v>
      </c>
      <c r="AA13" s="14">
        <f t="shared" si="8"/>
        <v>0.008918106303827143</v>
      </c>
    </row>
    <row r="14" spans="2:27" ht="22.5" customHeight="1">
      <c r="B14" s="69" t="s">
        <v>28</v>
      </c>
      <c r="C14" s="70" t="s">
        <v>44</v>
      </c>
      <c r="D14" s="106">
        <f t="shared" si="6"/>
        <v>33</v>
      </c>
      <c r="E14" s="96" t="s">
        <v>134</v>
      </c>
      <c r="F14" s="96" t="s">
        <v>134</v>
      </c>
      <c r="G14" s="97" t="s">
        <v>134</v>
      </c>
      <c r="H14" s="69" t="s">
        <v>28</v>
      </c>
      <c r="I14" s="70" t="s">
        <v>44</v>
      </c>
      <c r="J14" s="96">
        <v>16</v>
      </c>
      <c r="K14" s="96">
        <v>13</v>
      </c>
      <c r="L14" s="96" t="s">
        <v>134</v>
      </c>
      <c r="M14" s="97">
        <v>4</v>
      </c>
      <c r="P14" s="69" t="s">
        <v>28</v>
      </c>
      <c r="Q14" s="70" t="s">
        <v>44</v>
      </c>
      <c r="R14" s="13">
        <f t="shared" si="0"/>
        <v>0.04204250114661367</v>
      </c>
      <c r="S14" s="13">
        <f t="shared" si="1"/>
        <v>0</v>
      </c>
      <c r="T14" s="13">
        <f t="shared" si="2"/>
        <v>0</v>
      </c>
      <c r="U14" s="14">
        <f t="shared" si="3"/>
        <v>0</v>
      </c>
      <c r="V14" s="69" t="s">
        <v>28</v>
      </c>
      <c r="W14" s="70" t="s">
        <v>44</v>
      </c>
      <c r="X14" s="13">
        <f t="shared" si="7"/>
        <v>0.020384242980176326</v>
      </c>
      <c r="Y14" s="13">
        <f t="shared" si="4"/>
        <v>0.016562197421393265</v>
      </c>
      <c r="Z14" s="13">
        <f t="shared" si="5"/>
        <v>0</v>
      </c>
      <c r="AA14" s="14">
        <f t="shared" si="8"/>
        <v>0.0050960607450440815</v>
      </c>
    </row>
    <row r="15" spans="2:27" ht="37.5" customHeight="1">
      <c r="B15" s="69" t="s">
        <v>29</v>
      </c>
      <c r="C15" s="70" t="s">
        <v>1</v>
      </c>
      <c r="D15" s="106">
        <f t="shared" si="6"/>
        <v>32481.999999999993</v>
      </c>
      <c r="E15" s="96">
        <v>1560.000000000001</v>
      </c>
      <c r="F15" s="96">
        <v>4979.000000000002</v>
      </c>
      <c r="G15" s="97">
        <v>3462.000000000003</v>
      </c>
      <c r="H15" s="69" t="s">
        <v>29</v>
      </c>
      <c r="I15" s="70" t="s">
        <v>1</v>
      </c>
      <c r="J15" s="96">
        <v>10088.999999999985</v>
      </c>
      <c r="K15" s="96">
        <v>5864.000000000002</v>
      </c>
      <c r="L15" s="96">
        <v>3574.000000000001</v>
      </c>
      <c r="M15" s="97">
        <v>2953.999999999998</v>
      </c>
      <c r="P15" s="69" t="s">
        <v>29</v>
      </c>
      <c r="Q15" s="70" t="s">
        <v>1</v>
      </c>
      <c r="R15" s="13">
        <f t="shared" si="0"/>
        <v>41.382561280130446</v>
      </c>
      <c r="S15" s="13">
        <f t="shared" si="1"/>
        <v>1.9874636905671927</v>
      </c>
      <c r="T15" s="13">
        <f t="shared" si="2"/>
        <v>6.3433216123936225</v>
      </c>
      <c r="U15" s="14">
        <f t="shared" si="3"/>
        <v>4.410640574835655</v>
      </c>
      <c r="V15" s="69" t="s">
        <v>29</v>
      </c>
      <c r="W15" s="70" t="s">
        <v>1</v>
      </c>
      <c r="X15" s="13">
        <f t="shared" si="7"/>
        <v>12.853539214187414</v>
      </c>
      <c r="Y15" s="13">
        <f t="shared" si="4"/>
        <v>7.470825052234625</v>
      </c>
      <c r="Z15" s="13">
        <f t="shared" si="5"/>
        <v>4.553330275696887</v>
      </c>
      <c r="AA15" s="14">
        <f t="shared" si="8"/>
        <v>3.7634408602150513</v>
      </c>
    </row>
    <row r="16" spans="2:27" ht="22.5" customHeight="1">
      <c r="B16" s="69" t="s">
        <v>30</v>
      </c>
      <c r="C16" s="70" t="s">
        <v>2</v>
      </c>
      <c r="D16" s="106">
        <f t="shared" si="6"/>
        <v>131</v>
      </c>
      <c r="E16" s="96">
        <v>4</v>
      </c>
      <c r="F16" s="96">
        <v>47</v>
      </c>
      <c r="G16" s="97">
        <v>5</v>
      </c>
      <c r="H16" s="69" t="s">
        <v>30</v>
      </c>
      <c r="I16" s="70" t="s">
        <v>2</v>
      </c>
      <c r="J16" s="96">
        <v>51</v>
      </c>
      <c r="K16" s="96">
        <v>9</v>
      </c>
      <c r="L16" s="96">
        <v>13</v>
      </c>
      <c r="M16" s="97">
        <v>2</v>
      </c>
      <c r="P16" s="69" t="s">
        <v>30</v>
      </c>
      <c r="Q16" s="70" t="s">
        <v>2</v>
      </c>
      <c r="R16" s="13">
        <f t="shared" si="0"/>
        <v>0.16689598940019365</v>
      </c>
      <c r="S16" s="13">
        <f t="shared" si="1"/>
        <v>0.0050960607450440815</v>
      </c>
      <c r="T16" s="13">
        <f t="shared" si="2"/>
        <v>0.059878713754267954</v>
      </c>
      <c r="U16" s="14">
        <f t="shared" si="3"/>
        <v>0.006370075931305101</v>
      </c>
      <c r="V16" s="69" t="s">
        <v>30</v>
      </c>
      <c r="W16" s="70" t="s">
        <v>2</v>
      </c>
      <c r="X16" s="13">
        <f t="shared" si="7"/>
        <v>0.06497477449931204</v>
      </c>
      <c r="Y16" s="13">
        <f t="shared" si="4"/>
        <v>0.011466136676349182</v>
      </c>
      <c r="Z16" s="13">
        <f t="shared" si="5"/>
        <v>0.016562197421393265</v>
      </c>
      <c r="AA16" s="14">
        <f t="shared" si="8"/>
        <v>0.0025480303725220407</v>
      </c>
    </row>
    <row r="17" spans="2:27" ht="37.5" customHeight="1">
      <c r="B17" s="69" t="s">
        <v>31</v>
      </c>
      <c r="C17" s="70" t="s">
        <v>3</v>
      </c>
      <c r="D17" s="106">
        <f t="shared" si="6"/>
        <v>9771.999999999996</v>
      </c>
      <c r="E17" s="96">
        <v>742.9999999999995</v>
      </c>
      <c r="F17" s="96">
        <v>1727.999999999999</v>
      </c>
      <c r="G17" s="97">
        <v>1092.0000000000005</v>
      </c>
      <c r="H17" s="69" t="s">
        <v>31</v>
      </c>
      <c r="I17" s="70" t="s">
        <v>3</v>
      </c>
      <c r="J17" s="96">
        <v>2749.9999999999973</v>
      </c>
      <c r="K17" s="96">
        <v>1623.0000000000007</v>
      </c>
      <c r="L17" s="96">
        <v>1031.9999999999993</v>
      </c>
      <c r="M17" s="97">
        <v>803.9999999999999</v>
      </c>
      <c r="P17" s="69" t="s">
        <v>31</v>
      </c>
      <c r="Q17" s="70" t="s">
        <v>3</v>
      </c>
      <c r="R17" s="13">
        <f t="shared" si="0"/>
        <v>12.449676400142685</v>
      </c>
      <c r="S17" s="13">
        <f t="shared" si="1"/>
        <v>0.9465932833919375</v>
      </c>
      <c r="T17" s="13">
        <f t="shared" si="2"/>
        <v>2.2014982418590416</v>
      </c>
      <c r="U17" s="14">
        <f t="shared" si="3"/>
        <v>1.3912245833970347</v>
      </c>
      <c r="V17" s="69" t="s">
        <v>31</v>
      </c>
      <c r="W17" s="70" t="s">
        <v>3</v>
      </c>
      <c r="X17" s="13">
        <f t="shared" si="7"/>
        <v>3.5035417622178024</v>
      </c>
      <c r="Y17" s="13">
        <f t="shared" si="4"/>
        <v>2.0677266473016367</v>
      </c>
      <c r="Z17" s="13">
        <f t="shared" si="5"/>
        <v>1.3147836722213722</v>
      </c>
      <c r="AA17" s="14">
        <f t="shared" si="8"/>
        <v>1.02430820975386</v>
      </c>
    </row>
    <row r="18" spans="2:27" ht="25.5" customHeight="1">
      <c r="B18" s="69" t="s">
        <v>32</v>
      </c>
      <c r="C18" s="70" t="s">
        <v>4</v>
      </c>
      <c r="D18" s="106">
        <f t="shared" si="6"/>
        <v>539.0000000000001</v>
      </c>
      <c r="E18" s="96">
        <v>19.999999999999996</v>
      </c>
      <c r="F18" s="96">
        <v>91.00000000000001</v>
      </c>
      <c r="G18" s="97">
        <v>205</v>
      </c>
      <c r="H18" s="69" t="s">
        <v>32</v>
      </c>
      <c r="I18" s="70" t="s">
        <v>4</v>
      </c>
      <c r="J18" s="96">
        <v>155.00000000000009</v>
      </c>
      <c r="K18" s="96">
        <v>17</v>
      </c>
      <c r="L18" s="96">
        <v>36</v>
      </c>
      <c r="M18" s="97">
        <v>15</v>
      </c>
      <c r="P18" s="69" t="s">
        <v>32</v>
      </c>
      <c r="Q18" s="70" t="s">
        <v>4</v>
      </c>
      <c r="R18" s="13">
        <f t="shared" si="0"/>
        <v>0.6866941853946901</v>
      </c>
      <c r="S18" s="13">
        <f t="shared" si="1"/>
        <v>0.0254803037252204</v>
      </c>
      <c r="T18" s="13">
        <f t="shared" si="2"/>
        <v>0.11593538194975285</v>
      </c>
      <c r="U18" s="14">
        <f t="shared" si="3"/>
        <v>0.26117311318350916</v>
      </c>
      <c r="V18" s="69" t="s">
        <v>32</v>
      </c>
      <c r="W18" s="70" t="s">
        <v>4</v>
      </c>
      <c r="X18" s="13">
        <f t="shared" si="7"/>
        <v>0.19747235387045825</v>
      </c>
      <c r="Y18" s="13">
        <f t="shared" si="4"/>
        <v>0.021658258166437343</v>
      </c>
      <c r="Z18" s="13">
        <f t="shared" si="5"/>
        <v>0.045864546705396726</v>
      </c>
      <c r="AA18" s="14">
        <f t="shared" si="8"/>
        <v>0.019110227793915305</v>
      </c>
    </row>
    <row r="19" spans="2:27" ht="21.75" customHeight="1">
      <c r="B19" s="69" t="s">
        <v>33</v>
      </c>
      <c r="C19" s="70" t="s">
        <v>5</v>
      </c>
      <c r="D19" s="106">
        <f t="shared" si="6"/>
        <v>1370</v>
      </c>
      <c r="E19" s="96">
        <v>4</v>
      </c>
      <c r="F19" s="96">
        <v>136</v>
      </c>
      <c r="G19" s="97">
        <v>96</v>
      </c>
      <c r="H19" s="69" t="s">
        <v>33</v>
      </c>
      <c r="I19" s="70" t="s">
        <v>5</v>
      </c>
      <c r="J19" s="96">
        <v>573.0000000000001</v>
      </c>
      <c r="K19" s="96">
        <v>318</v>
      </c>
      <c r="L19" s="96">
        <v>204</v>
      </c>
      <c r="M19" s="97">
        <v>39</v>
      </c>
      <c r="P19" s="69" t="s">
        <v>33</v>
      </c>
      <c r="Q19" s="70" t="s">
        <v>5</v>
      </c>
      <c r="R19" s="13">
        <f t="shared" si="0"/>
        <v>1.7454008051775975</v>
      </c>
      <c r="S19" s="13">
        <f t="shared" si="1"/>
        <v>0.0050960607450440815</v>
      </c>
      <c r="T19" s="13">
        <f t="shared" si="2"/>
        <v>0.17326606533149874</v>
      </c>
      <c r="U19" s="14">
        <f t="shared" si="3"/>
        <v>0.12230545788105794</v>
      </c>
      <c r="V19" s="69" t="s">
        <v>33</v>
      </c>
      <c r="W19" s="70" t="s">
        <v>5</v>
      </c>
      <c r="X19" s="13">
        <f t="shared" si="7"/>
        <v>0.7300107017275648</v>
      </c>
      <c r="Y19" s="13">
        <f t="shared" si="4"/>
        <v>0.40513682923100447</v>
      </c>
      <c r="Z19" s="13">
        <f t="shared" si="5"/>
        <v>0.25989909799724814</v>
      </c>
      <c r="AA19" s="14">
        <f t="shared" si="8"/>
        <v>0.04968659226417979</v>
      </c>
    </row>
    <row r="20" spans="2:27" ht="23.25" customHeight="1">
      <c r="B20" s="69" t="s">
        <v>34</v>
      </c>
      <c r="C20" s="70" t="s">
        <v>6</v>
      </c>
      <c r="D20" s="106">
        <f t="shared" si="6"/>
        <v>0</v>
      </c>
      <c r="E20" s="96" t="s">
        <v>134</v>
      </c>
      <c r="F20" s="96" t="s">
        <v>134</v>
      </c>
      <c r="G20" s="97" t="s">
        <v>134</v>
      </c>
      <c r="H20" s="69" t="s">
        <v>34</v>
      </c>
      <c r="I20" s="70" t="s">
        <v>6</v>
      </c>
      <c r="J20" s="96" t="s">
        <v>134</v>
      </c>
      <c r="K20" s="96" t="s">
        <v>134</v>
      </c>
      <c r="L20" s="96" t="s">
        <v>134</v>
      </c>
      <c r="M20" s="97" t="s">
        <v>134</v>
      </c>
      <c r="P20" s="69" t="s">
        <v>34</v>
      </c>
      <c r="Q20" s="70" t="s">
        <v>6</v>
      </c>
      <c r="R20" s="13">
        <f t="shared" si="0"/>
        <v>0</v>
      </c>
      <c r="S20" s="13">
        <f t="shared" si="1"/>
        <v>0</v>
      </c>
      <c r="T20" s="13">
        <f t="shared" si="2"/>
        <v>0</v>
      </c>
      <c r="U20" s="14">
        <f t="shared" si="3"/>
        <v>0</v>
      </c>
      <c r="V20" s="69" t="s">
        <v>34</v>
      </c>
      <c r="W20" s="70" t="s">
        <v>6</v>
      </c>
      <c r="X20" s="13">
        <f t="shared" si="7"/>
        <v>0</v>
      </c>
      <c r="Y20" s="13">
        <f t="shared" si="4"/>
        <v>0</v>
      </c>
      <c r="Z20" s="13">
        <f t="shared" si="5"/>
        <v>0</v>
      </c>
      <c r="AA20" s="14">
        <f t="shared" si="8"/>
        <v>0</v>
      </c>
    </row>
    <row r="21" spans="2:27" ht="42" customHeight="1">
      <c r="B21" s="69" t="s">
        <v>35</v>
      </c>
      <c r="C21" s="70" t="s">
        <v>7</v>
      </c>
      <c r="D21" s="106">
        <f t="shared" si="6"/>
        <v>140</v>
      </c>
      <c r="E21" s="96">
        <v>3</v>
      </c>
      <c r="F21" s="96">
        <v>41</v>
      </c>
      <c r="G21" s="97">
        <v>20</v>
      </c>
      <c r="H21" s="69" t="s">
        <v>35</v>
      </c>
      <c r="I21" s="70" t="s">
        <v>7</v>
      </c>
      <c r="J21" s="96">
        <v>21.000000000000007</v>
      </c>
      <c r="K21" s="96">
        <v>17</v>
      </c>
      <c r="L21" s="96">
        <v>29</v>
      </c>
      <c r="M21" s="97">
        <v>9</v>
      </c>
      <c r="P21" s="69" t="s">
        <v>35</v>
      </c>
      <c r="Q21" s="70" t="s">
        <v>7</v>
      </c>
      <c r="R21" s="13">
        <f t="shared" si="0"/>
        <v>0.17836212607654284</v>
      </c>
      <c r="S21" s="13">
        <f t="shared" si="1"/>
        <v>0.0038220455587830607</v>
      </c>
      <c r="T21" s="13">
        <f t="shared" si="2"/>
        <v>0.052234622636701825</v>
      </c>
      <c r="U21" s="14">
        <f t="shared" si="3"/>
        <v>0.025480303725220404</v>
      </c>
      <c r="V21" s="69" t="s">
        <v>35</v>
      </c>
      <c r="W21" s="70" t="s">
        <v>7</v>
      </c>
      <c r="X21" s="13">
        <f t="shared" si="7"/>
        <v>0.02675431891148143</v>
      </c>
      <c r="Y21" s="13">
        <f t="shared" si="4"/>
        <v>0.021658258166437343</v>
      </c>
      <c r="Z21" s="13">
        <f t="shared" si="5"/>
        <v>0.03694644040156959</v>
      </c>
      <c r="AA21" s="14">
        <f t="shared" si="8"/>
        <v>0.011466136676349182</v>
      </c>
    </row>
    <row r="22" spans="2:27" ht="30">
      <c r="B22" s="69" t="s">
        <v>36</v>
      </c>
      <c r="C22" s="70" t="s">
        <v>8</v>
      </c>
      <c r="D22" s="106">
        <f t="shared" si="6"/>
        <v>1338.9999999999998</v>
      </c>
      <c r="E22" s="96">
        <v>27</v>
      </c>
      <c r="F22" s="96">
        <v>194.99999999999997</v>
      </c>
      <c r="G22" s="97">
        <v>168</v>
      </c>
      <c r="H22" s="69" t="s">
        <v>36</v>
      </c>
      <c r="I22" s="70" t="s">
        <v>8</v>
      </c>
      <c r="J22" s="96">
        <v>499.9999999999997</v>
      </c>
      <c r="K22" s="96">
        <v>224.00000000000003</v>
      </c>
      <c r="L22" s="96">
        <v>76</v>
      </c>
      <c r="M22" s="97">
        <v>148.99999999999997</v>
      </c>
      <c r="P22" s="69" t="s">
        <v>36</v>
      </c>
      <c r="Q22" s="70" t="s">
        <v>8</v>
      </c>
      <c r="R22" s="13">
        <f t="shared" si="0"/>
        <v>1.7059063344035057</v>
      </c>
      <c r="S22" s="13">
        <f t="shared" si="1"/>
        <v>0.034398410029047546</v>
      </c>
      <c r="T22" s="13">
        <f t="shared" si="2"/>
        <v>0.24843296132089893</v>
      </c>
      <c r="U22" s="14">
        <f t="shared" si="3"/>
        <v>0.21403455129185142</v>
      </c>
      <c r="V22" s="69" t="s">
        <v>36</v>
      </c>
      <c r="W22" s="70" t="s">
        <v>8</v>
      </c>
      <c r="X22" s="13">
        <f t="shared" si="7"/>
        <v>0.6370075931305097</v>
      </c>
      <c r="Y22" s="13">
        <f t="shared" si="4"/>
        <v>0.28537940172246856</v>
      </c>
      <c r="Z22" s="13">
        <f t="shared" si="5"/>
        <v>0.09682515415583753</v>
      </c>
      <c r="AA22" s="14">
        <f t="shared" si="8"/>
        <v>0.18982826275289197</v>
      </c>
    </row>
    <row r="23" spans="2:27" ht="21" customHeight="1">
      <c r="B23" s="69" t="s">
        <v>37</v>
      </c>
      <c r="C23" s="70" t="s">
        <v>9</v>
      </c>
      <c r="D23" s="106">
        <f t="shared" si="6"/>
        <v>8180.000000000002</v>
      </c>
      <c r="E23" s="96">
        <v>24</v>
      </c>
      <c r="F23" s="96">
        <v>142</v>
      </c>
      <c r="G23" s="97">
        <v>173.99999999999997</v>
      </c>
      <c r="H23" s="69" t="s">
        <v>37</v>
      </c>
      <c r="I23" s="70" t="s">
        <v>9</v>
      </c>
      <c r="J23" s="96">
        <v>971.9999999999998</v>
      </c>
      <c r="K23" s="96">
        <v>474.0000000000001</v>
      </c>
      <c r="L23" s="96">
        <v>1041.0000000000002</v>
      </c>
      <c r="M23" s="97">
        <v>5353.000000000002</v>
      </c>
      <c r="P23" s="69" t="s">
        <v>37</v>
      </c>
      <c r="Q23" s="70" t="s">
        <v>9</v>
      </c>
      <c r="R23" s="13">
        <f t="shared" si="0"/>
        <v>10.421444223615147</v>
      </c>
      <c r="S23" s="13">
        <f t="shared" si="1"/>
        <v>0.030576364470264485</v>
      </c>
      <c r="T23" s="13">
        <f t="shared" si="2"/>
        <v>0.18091015644906486</v>
      </c>
      <c r="U23" s="14">
        <f t="shared" si="3"/>
        <v>0.22167864240941748</v>
      </c>
      <c r="V23" s="69" t="s">
        <v>37</v>
      </c>
      <c r="W23" s="70" t="s">
        <v>9</v>
      </c>
      <c r="X23" s="13">
        <f t="shared" si="7"/>
        <v>1.2383427610457114</v>
      </c>
      <c r="Y23" s="13">
        <f t="shared" si="4"/>
        <v>0.6038831982877237</v>
      </c>
      <c r="Z23" s="13">
        <f t="shared" si="5"/>
        <v>1.3262498088977224</v>
      </c>
      <c r="AA23" s="14">
        <f t="shared" si="8"/>
        <v>6.819803292055243</v>
      </c>
    </row>
    <row r="24" spans="2:27" ht="30">
      <c r="B24" s="69" t="s">
        <v>38</v>
      </c>
      <c r="C24" s="70" t="s">
        <v>10</v>
      </c>
      <c r="D24" s="106">
        <f t="shared" si="6"/>
        <v>1428</v>
      </c>
      <c r="E24" s="96">
        <v>17</v>
      </c>
      <c r="F24" s="96">
        <v>55.00000000000001</v>
      </c>
      <c r="G24" s="97">
        <v>53.99999999999999</v>
      </c>
      <c r="H24" s="69" t="s">
        <v>38</v>
      </c>
      <c r="I24" s="70" t="s">
        <v>10</v>
      </c>
      <c r="J24" s="96">
        <v>253</v>
      </c>
      <c r="K24" s="96">
        <v>239.00000000000003</v>
      </c>
      <c r="L24" s="96">
        <v>340.99999999999994</v>
      </c>
      <c r="M24" s="97">
        <v>469</v>
      </c>
      <c r="P24" s="69" t="s">
        <v>38</v>
      </c>
      <c r="Q24" s="70" t="s">
        <v>10</v>
      </c>
      <c r="R24" s="13">
        <f t="shared" si="0"/>
        <v>1.8192936859807367</v>
      </c>
      <c r="S24" s="13">
        <f t="shared" si="1"/>
        <v>0.021658258166437343</v>
      </c>
      <c r="T24" s="13">
        <f t="shared" si="2"/>
        <v>0.07007083524435612</v>
      </c>
      <c r="U24" s="14">
        <f t="shared" si="3"/>
        <v>0.06879682005809508</v>
      </c>
      <c r="V24" s="69" t="s">
        <v>38</v>
      </c>
      <c r="W24" s="70" t="s">
        <v>10</v>
      </c>
      <c r="X24" s="13">
        <f t="shared" si="7"/>
        <v>0.32232584212403814</v>
      </c>
      <c r="Y24" s="13">
        <f t="shared" si="4"/>
        <v>0.30448962951638386</v>
      </c>
      <c r="Z24" s="13">
        <f t="shared" si="5"/>
        <v>0.4344391785150078</v>
      </c>
      <c r="AA24" s="14">
        <f t="shared" si="8"/>
        <v>0.5975131223564185</v>
      </c>
    </row>
    <row r="25" spans="2:27" ht="21.75" customHeight="1">
      <c r="B25" s="69" t="s">
        <v>39</v>
      </c>
      <c r="C25" s="70" t="s">
        <v>11</v>
      </c>
      <c r="D25" s="106">
        <f t="shared" si="6"/>
        <v>339</v>
      </c>
      <c r="E25" s="96">
        <v>24</v>
      </c>
      <c r="F25" s="96">
        <v>16</v>
      </c>
      <c r="G25" s="97">
        <v>22</v>
      </c>
      <c r="H25" s="69" t="s">
        <v>39</v>
      </c>
      <c r="I25" s="70" t="s">
        <v>11</v>
      </c>
      <c r="J25" s="96">
        <v>161</v>
      </c>
      <c r="K25" s="96">
        <v>45</v>
      </c>
      <c r="L25" s="96">
        <v>63.000000000000014</v>
      </c>
      <c r="M25" s="97">
        <v>8</v>
      </c>
      <c r="P25" s="69" t="s">
        <v>39</v>
      </c>
      <c r="Q25" s="70" t="s">
        <v>11</v>
      </c>
      <c r="R25" s="13">
        <f t="shared" si="0"/>
        <v>0.4318911481424858</v>
      </c>
      <c r="S25" s="13">
        <f t="shared" si="1"/>
        <v>0.030576364470264485</v>
      </c>
      <c r="T25" s="13">
        <f t="shared" si="2"/>
        <v>0.020384242980176326</v>
      </c>
      <c r="U25" s="14">
        <f t="shared" si="3"/>
        <v>0.028028334097742445</v>
      </c>
      <c r="V25" s="69" t="s">
        <v>39</v>
      </c>
      <c r="W25" s="70" t="s">
        <v>11</v>
      </c>
      <c r="X25" s="13">
        <f t="shared" si="7"/>
        <v>0.20511644498802428</v>
      </c>
      <c r="Y25" s="13">
        <f t="shared" si="4"/>
        <v>0.057330683381745906</v>
      </c>
      <c r="Z25" s="13">
        <f t="shared" si="5"/>
        <v>0.0802629567344443</v>
      </c>
      <c r="AA25" s="14">
        <f t="shared" si="8"/>
        <v>0.010192121490088163</v>
      </c>
    </row>
    <row r="26" spans="2:27" ht="23.25" customHeight="1">
      <c r="B26" s="71" t="s">
        <v>40</v>
      </c>
      <c r="C26" s="72" t="s">
        <v>12</v>
      </c>
      <c r="D26" s="104">
        <f t="shared" si="6"/>
        <v>3550.999999999999</v>
      </c>
      <c r="E26" s="98">
        <v>205.00000000000003</v>
      </c>
      <c r="F26" s="98">
        <v>580.0000000000002</v>
      </c>
      <c r="G26" s="99">
        <v>369</v>
      </c>
      <c r="H26" s="71" t="s">
        <v>40</v>
      </c>
      <c r="I26" s="72" t="s">
        <v>12</v>
      </c>
      <c r="J26" s="104">
        <v>947.9999999999998</v>
      </c>
      <c r="K26" s="98">
        <v>608.9999999999997</v>
      </c>
      <c r="L26" s="98">
        <v>278</v>
      </c>
      <c r="M26" s="99">
        <v>561.9999999999998</v>
      </c>
      <c r="P26" s="71" t="s">
        <v>40</v>
      </c>
      <c r="Q26" s="72" t="s">
        <v>12</v>
      </c>
      <c r="R26" s="15">
        <f t="shared" si="0"/>
        <v>4.524027926412882</v>
      </c>
      <c r="S26" s="16">
        <f t="shared" si="1"/>
        <v>0.26117311318350916</v>
      </c>
      <c r="T26" s="16">
        <f t="shared" si="2"/>
        <v>0.738928808031392</v>
      </c>
      <c r="U26" s="17">
        <f t="shared" si="3"/>
        <v>0.47011160373031646</v>
      </c>
      <c r="V26" s="71" t="s">
        <v>40</v>
      </c>
      <c r="W26" s="72" t="s">
        <v>12</v>
      </c>
      <c r="X26" s="15">
        <f>J26/$D$8*100</f>
        <v>1.2077663965754468</v>
      </c>
      <c r="Y26" s="16">
        <f t="shared" si="4"/>
        <v>0.775875248432961</v>
      </c>
      <c r="Z26" s="16">
        <f t="shared" si="5"/>
        <v>0.3541762217805636</v>
      </c>
      <c r="AA26" s="17">
        <f>M26/$D$8*100</f>
        <v>0.7159965346786931</v>
      </c>
    </row>
    <row r="27" spans="2:27" ht="6.75" customHeight="1">
      <c r="B27" s="82"/>
      <c r="C27" s="76"/>
      <c r="D27" s="49"/>
      <c r="E27" s="49"/>
      <c r="F27" s="49"/>
      <c r="G27" s="49"/>
      <c r="H27" s="82"/>
      <c r="I27" s="76"/>
      <c r="J27" s="49"/>
      <c r="K27" s="49"/>
      <c r="L27" s="49"/>
      <c r="M27" s="49"/>
      <c r="P27" s="82"/>
      <c r="Q27" s="76"/>
      <c r="R27" s="13"/>
      <c r="S27" s="13"/>
      <c r="T27" s="13"/>
      <c r="U27" s="13"/>
      <c r="V27" s="82"/>
      <c r="W27" s="76"/>
      <c r="X27" s="13"/>
      <c r="Y27" s="13"/>
      <c r="Z27" s="13"/>
      <c r="AA27" s="13"/>
    </row>
    <row r="28" spans="2:27" ht="12" customHeight="1">
      <c r="B28" s="73" t="s">
        <v>105</v>
      </c>
      <c r="C28" s="76"/>
      <c r="D28" s="49"/>
      <c r="E28" s="49"/>
      <c r="F28" s="49"/>
      <c r="G28" s="49"/>
      <c r="H28" s="73" t="s">
        <v>105</v>
      </c>
      <c r="I28" s="76"/>
      <c r="J28" s="49"/>
      <c r="K28" s="49"/>
      <c r="L28" s="49"/>
      <c r="M28" s="49"/>
      <c r="P28" s="73" t="s">
        <v>105</v>
      </c>
      <c r="Q28" s="76"/>
      <c r="R28" s="49"/>
      <c r="S28" s="49"/>
      <c r="T28" s="49"/>
      <c r="U28" s="49"/>
      <c r="V28" s="73" t="s">
        <v>105</v>
      </c>
      <c r="W28" s="76"/>
      <c r="X28" s="49"/>
      <c r="Y28" s="49"/>
      <c r="Z28" s="49"/>
      <c r="AA28" s="49"/>
    </row>
    <row r="29" spans="2:22" ht="12" customHeight="1">
      <c r="B29" s="77" t="s">
        <v>43</v>
      </c>
      <c r="H29" s="77" t="s">
        <v>43</v>
      </c>
      <c r="P29" s="77" t="s">
        <v>43</v>
      </c>
      <c r="V29" s="77" t="s">
        <v>43</v>
      </c>
    </row>
    <row r="30" spans="16:22" ht="12" customHeight="1">
      <c r="P30" s="47" t="s">
        <v>133</v>
      </c>
      <c r="V30" s="47" t="s">
        <v>133</v>
      </c>
    </row>
    <row r="31" spans="2:22" ht="15">
      <c r="B31" s="19" t="s">
        <v>42</v>
      </c>
      <c r="H31" s="19" t="s">
        <v>42</v>
      </c>
      <c r="P31" s="19" t="s">
        <v>42</v>
      </c>
      <c r="V31" s="19" t="s">
        <v>42</v>
      </c>
    </row>
    <row r="32" spans="3:23" ht="16.5">
      <c r="C32" s="78"/>
      <c r="I32" s="78"/>
      <c r="Q32" s="78"/>
      <c r="W32" s="78"/>
    </row>
  </sheetData>
  <sheetProtection/>
  <mergeCells count="8">
    <mergeCell ref="V5:W6"/>
    <mergeCell ref="X5:AA5"/>
    <mergeCell ref="B5:C6"/>
    <mergeCell ref="D5:G5"/>
    <mergeCell ref="H5:I6"/>
    <mergeCell ref="J5:M5"/>
    <mergeCell ref="P5:Q6"/>
    <mergeCell ref="R5:U5"/>
  </mergeCells>
  <printOptions/>
  <pageMargins left="0.7086614173228347" right="0.7086614173228347" top="0.7480314960629921" bottom="0.7480314960629921" header="0.31496062992125984" footer="0.31496062992125984"/>
  <pageSetup firstPageNumber="28" useFirstPageNumber="1" horizontalDpi="300" verticalDpi="300" orientation="portrait" paperSize="9" r:id="rId1"/>
  <headerFooter>
    <oddFooter>&amp;CIV-2-&amp;P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19" customWidth="1"/>
    <col min="2" max="2" width="9.7109375" style="19" customWidth="1"/>
    <col min="3" max="3" width="35.57421875" style="19" customWidth="1"/>
    <col min="4" max="4" width="12.00390625" style="19" customWidth="1"/>
    <col min="5" max="6" width="11.7109375" style="19" customWidth="1"/>
    <col min="7" max="7" width="5.7109375" style="19" customWidth="1"/>
    <col min="8" max="8" width="3.140625" style="19" customWidth="1"/>
    <col min="9" max="16384" width="9.140625" style="19" customWidth="1"/>
  </cols>
  <sheetData>
    <row r="2" spans="2:7" ht="15">
      <c r="B2" s="53" t="s">
        <v>143</v>
      </c>
      <c r="C2" s="53"/>
      <c r="D2" s="53"/>
      <c r="E2" s="53"/>
      <c r="F2" s="53"/>
      <c r="G2" s="50"/>
    </row>
    <row r="3" spans="2:7" ht="15">
      <c r="B3" s="53" t="s">
        <v>152</v>
      </c>
      <c r="C3" s="53"/>
      <c r="D3" s="53"/>
      <c r="E3" s="53"/>
      <c r="F3" s="53"/>
      <c r="G3" s="50"/>
    </row>
    <row r="4" spans="2:7" ht="15">
      <c r="B4" s="53"/>
      <c r="C4" s="53"/>
      <c r="D4" s="53"/>
      <c r="E4" s="53"/>
      <c r="F4" s="54" t="s">
        <v>107</v>
      </c>
      <c r="G4" s="50"/>
    </row>
    <row r="5" spans="2:6" ht="15">
      <c r="B5" s="108" t="s">
        <v>13</v>
      </c>
      <c r="C5" s="109"/>
      <c r="D5" s="112" t="s">
        <v>14</v>
      </c>
      <c r="E5" s="113"/>
      <c r="F5" s="114"/>
    </row>
    <row r="6" spans="2:6" ht="30" customHeight="1">
      <c r="B6" s="110"/>
      <c r="C6" s="111"/>
      <c r="D6" s="2" t="s">
        <v>17</v>
      </c>
      <c r="E6" s="7" t="s">
        <v>22</v>
      </c>
      <c r="F6" s="8" t="s">
        <v>23</v>
      </c>
    </row>
    <row r="7" spans="2:6" ht="6.75" customHeight="1">
      <c r="B7" s="48"/>
      <c r="C7" s="37"/>
      <c r="D7" s="1"/>
      <c r="E7" s="3"/>
      <c r="F7" s="4"/>
    </row>
    <row r="8" spans="2:6" ht="12.75" customHeight="1">
      <c r="B8" s="69" t="s">
        <v>15</v>
      </c>
      <c r="C8" s="70"/>
      <c r="D8" s="5">
        <f>E8+F8</f>
        <v>78492.00000000006</v>
      </c>
      <c r="E8" s="5">
        <f>SUM(E10:E26)</f>
        <v>41801.00000000003</v>
      </c>
      <c r="F8" s="6">
        <f>SUM(F10:F26)</f>
        <v>36691.00000000002</v>
      </c>
    </row>
    <row r="9" spans="2:6" ht="6" customHeight="1">
      <c r="B9" s="69"/>
      <c r="C9" s="70"/>
      <c r="D9" s="5"/>
      <c r="E9" s="5"/>
      <c r="F9" s="6"/>
    </row>
    <row r="10" spans="2:6" ht="15">
      <c r="B10" s="69" t="s">
        <v>24</v>
      </c>
      <c r="C10" s="70" t="s">
        <v>19</v>
      </c>
      <c r="D10" s="49">
        <f aca="true" t="shared" si="0" ref="D10:D15">E10+F10</f>
        <v>249</v>
      </c>
      <c r="E10" s="49">
        <v>176</v>
      </c>
      <c r="F10" s="93">
        <v>73</v>
      </c>
    </row>
    <row r="11" spans="2:6" ht="20.25" customHeight="1">
      <c r="B11" s="69" t="s">
        <v>25</v>
      </c>
      <c r="C11" s="70" t="s">
        <v>20</v>
      </c>
      <c r="D11" s="49">
        <f t="shared" si="0"/>
        <v>17702.00000000001</v>
      </c>
      <c r="E11" s="49">
        <v>13746.000000000005</v>
      </c>
      <c r="F11" s="93">
        <v>3956.0000000000064</v>
      </c>
    </row>
    <row r="12" spans="2:6" ht="34.5" customHeight="1">
      <c r="B12" s="69" t="s">
        <v>26</v>
      </c>
      <c r="C12" s="70" t="s">
        <v>21</v>
      </c>
      <c r="D12" s="49">
        <f t="shared" si="0"/>
        <v>1053.9999999999998</v>
      </c>
      <c r="E12" s="49">
        <v>844.9999999999997</v>
      </c>
      <c r="F12" s="93">
        <v>209.00000000000003</v>
      </c>
    </row>
    <row r="13" spans="2:6" ht="45" customHeight="1">
      <c r="B13" s="69" t="s">
        <v>27</v>
      </c>
      <c r="C13" s="70" t="s">
        <v>0</v>
      </c>
      <c r="D13" s="49">
        <f t="shared" si="0"/>
        <v>183</v>
      </c>
      <c r="E13" s="49">
        <v>142</v>
      </c>
      <c r="F13" s="93">
        <v>41.00000000000001</v>
      </c>
    </row>
    <row r="14" spans="2:6" ht="15">
      <c r="B14" s="69" t="s">
        <v>28</v>
      </c>
      <c r="C14" s="70" t="s">
        <v>44</v>
      </c>
      <c r="D14" s="49">
        <f t="shared" si="0"/>
        <v>33</v>
      </c>
      <c r="E14" s="49">
        <v>23</v>
      </c>
      <c r="F14" s="93">
        <v>10</v>
      </c>
    </row>
    <row r="15" spans="2:6" ht="40.5" customHeight="1">
      <c r="B15" s="69" t="s">
        <v>29</v>
      </c>
      <c r="C15" s="70" t="s">
        <v>1</v>
      </c>
      <c r="D15" s="49">
        <f t="shared" si="0"/>
        <v>32482.000000000015</v>
      </c>
      <c r="E15" s="49">
        <v>9855.000000000013</v>
      </c>
      <c r="F15" s="93">
        <v>22627.000000000004</v>
      </c>
    </row>
    <row r="16" spans="2:6" ht="15">
      <c r="B16" s="69" t="s">
        <v>30</v>
      </c>
      <c r="C16" s="70" t="s">
        <v>2</v>
      </c>
      <c r="D16" s="49">
        <f aca="true" t="shared" si="1" ref="D16:D26">E16+F16</f>
        <v>131</v>
      </c>
      <c r="E16" s="49">
        <v>99.00000000000001</v>
      </c>
      <c r="F16" s="93">
        <v>32</v>
      </c>
    </row>
    <row r="17" spans="2:9" ht="40.5" customHeight="1">
      <c r="B17" s="69" t="s">
        <v>31</v>
      </c>
      <c r="C17" s="70" t="s">
        <v>3</v>
      </c>
      <c r="D17" s="49">
        <f t="shared" si="1"/>
        <v>9772.000000000011</v>
      </c>
      <c r="E17" s="49">
        <v>3165.000000000002</v>
      </c>
      <c r="F17" s="93">
        <v>6607.000000000008</v>
      </c>
      <c r="I17" s="19" t="s">
        <v>41</v>
      </c>
    </row>
    <row r="18" spans="2:6" ht="15">
      <c r="B18" s="69" t="s">
        <v>32</v>
      </c>
      <c r="C18" s="70" t="s">
        <v>4</v>
      </c>
      <c r="D18" s="49">
        <f t="shared" si="1"/>
        <v>539</v>
      </c>
      <c r="E18" s="49">
        <v>329</v>
      </c>
      <c r="F18" s="93">
        <v>210.00000000000003</v>
      </c>
    </row>
    <row r="19" spans="2:6" ht="15">
      <c r="B19" s="69" t="s">
        <v>33</v>
      </c>
      <c r="C19" s="70" t="s">
        <v>5</v>
      </c>
      <c r="D19" s="49">
        <f t="shared" si="1"/>
        <v>1370.0000000000002</v>
      </c>
      <c r="E19" s="49">
        <v>1186.0000000000002</v>
      </c>
      <c r="F19" s="93">
        <v>184</v>
      </c>
    </row>
    <row r="20" spans="2:6" ht="15">
      <c r="B20" s="69" t="s">
        <v>34</v>
      </c>
      <c r="C20" s="70" t="s">
        <v>6</v>
      </c>
      <c r="D20" s="49">
        <f t="shared" si="1"/>
        <v>0</v>
      </c>
      <c r="E20" s="49">
        <v>0</v>
      </c>
      <c r="F20" s="93">
        <v>0</v>
      </c>
    </row>
    <row r="21" spans="2:6" ht="38.25" customHeight="1">
      <c r="B21" s="69" t="s">
        <v>35</v>
      </c>
      <c r="C21" s="70" t="s">
        <v>7</v>
      </c>
      <c r="D21" s="49">
        <f t="shared" si="1"/>
        <v>140</v>
      </c>
      <c r="E21" s="49">
        <v>118.00000000000001</v>
      </c>
      <c r="F21" s="93">
        <v>22</v>
      </c>
    </row>
    <row r="22" spans="2:6" ht="35.25" customHeight="1">
      <c r="B22" s="69" t="s">
        <v>36</v>
      </c>
      <c r="C22" s="70" t="s">
        <v>8</v>
      </c>
      <c r="D22" s="49">
        <f t="shared" si="1"/>
        <v>1338.9999999999998</v>
      </c>
      <c r="E22" s="49">
        <v>901.9999999999998</v>
      </c>
      <c r="F22" s="93">
        <v>436.99999999999994</v>
      </c>
    </row>
    <row r="23" spans="2:6" ht="15">
      <c r="B23" s="69" t="s">
        <v>37</v>
      </c>
      <c r="C23" s="70" t="s">
        <v>9</v>
      </c>
      <c r="D23" s="49">
        <f t="shared" si="1"/>
        <v>8180.000000000009</v>
      </c>
      <c r="E23" s="49">
        <v>7516.000000000009</v>
      </c>
      <c r="F23" s="93">
        <v>663.9999999999998</v>
      </c>
    </row>
    <row r="24" spans="2:6" ht="35.25" customHeight="1">
      <c r="B24" s="69" t="s">
        <v>38</v>
      </c>
      <c r="C24" s="70" t="s">
        <v>10</v>
      </c>
      <c r="D24" s="49">
        <f t="shared" si="1"/>
        <v>1427.9999999999998</v>
      </c>
      <c r="E24" s="49">
        <v>1257.9999999999998</v>
      </c>
      <c r="F24" s="93">
        <v>170</v>
      </c>
    </row>
    <row r="25" spans="2:6" ht="15">
      <c r="B25" s="69" t="s">
        <v>39</v>
      </c>
      <c r="C25" s="70" t="s">
        <v>11</v>
      </c>
      <c r="D25" s="49">
        <f t="shared" si="1"/>
        <v>338.99999999999994</v>
      </c>
      <c r="E25" s="49">
        <v>236.99999999999997</v>
      </c>
      <c r="F25" s="93">
        <v>101.99999999999997</v>
      </c>
    </row>
    <row r="26" spans="2:6" ht="15">
      <c r="B26" s="71" t="s">
        <v>40</v>
      </c>
      <c r="C26" s="72" t="s">
        <v>12</v>
      </c>
      <c r="D26" s="55">
        <f t="shared" si="1"/>
        <v>3550.9999999999995</v>
      </c>
      <c r="E26" s="55">
        <v>2203.9999999999973</v>
      </c>
      <c r="F26" s="94">
        <v>1347.0000000000023</v>
      </c>
    </row>
    <row r="27" spans="2:6" ht="15">
      <c r="B27" s="73" t="s">
        <v>105</v>
      </c>
      <c r="C27" s="76"/>
      <c r="D27" s="49"/>
      <c r="E27" s="49"/>
      <c r="F27" s="49"/>
    </row>
    <row r="28" ht="15">
      <c r="B28" s="95" t="s">
        <v>139</v>
      </c>
    </row>
    <row r="30" ht="15">
      <c r="B30" s="19" t="s">
        <v>42</v>
      </c>
    </row>
    <row r="31" ht="16.5">
      <c r="C31" s="78"/>
    </row>
  </sheetData>
  <sheetProtection/>
  <mergeCells count="2">
    <mergeCell ref="B5:C6"/>
    <mergeCell ref="D5:F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&amp;C&amp;"Arial Unicode MS,標準"IV-2-3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31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7.7109375" style="19" customWidth="1"/>
    <col min="2" max="2" width="9.7109375" style="19" customWidth="1"/>
    <col min="3" max="3" width="28.8515625" style="19" customWidth="1"/>
    <col min="4" max="6" width="11.7109375" style="19" customWidth="1"/>
    <col min="7" max="7" width="2.140625" style="19" customWidth="1"/>
    <col min="8" max="8" width="9.140625" style="19" customWidth="1"/>
    <col min="9" max="9" width="2.7109375" style="19" customWidth="1"/>
    <col min="10" max="10" width="9.7109375" style="19" customWidth="1"/>
    <col min="11" max="11" width="31.7109375" style="19" customWidth="1"/>
    <col min="12" max="14" width="11.7109375" style="19" customWidth="1"/>
    <col min="15" max="15" width="2.140625" style="19" customWidth="1"/>
    <col min="16" max="16" width="2.8515625" style="19" customWidth="1"/>
    <col min="17" max="16384" width="9.140625" style="19" customWidth="1"/>
  </cols>
  <sheetData>
    <row r="2" spans="2:15" ht="15">
      <c r="B2" s="53" t="s">
        <v>122</v>
      </c>
      <c r="C2" s="53"/>
      <c r="D2" s="53"/>
      <c r="E2" s="53"/>
      <c r="F2" s="53"/>
      <c r="G2" s="50"/>
      <c r="J2" s="53" t="s">
        <v>121</v>
      </c>
      <c r="K2" s="53"/>
      <c r="L2" s="53"/>
      <c r="M2" s="53"/>
      <c r="N2" s="53"/>
      <c r="O2" s="50"/>
    </row>
    <row r="3" spans="2:15" ht="15">
      <c r="B3" s="53" t="s">
        <v>152</v>
      </c>
      <c r="C3" s="53"/>
      <c r="D3" s="53"/>
      <c r="E3" s="53"/>
      <c r="F3" s="53"/>
      <c r="G3" s="50"/>
      <c r="J3" s="53" t="s">
        <v>153</v>
      </c>
      <c r="K3" s="53"/>
      <c r="L3" s="53"/>
      <c r="M3" s="53"/>
      <c r="N3" s="53"/>
      <c r="O3" s="50"/>
    </row>
    <row r="4" spans="2:15" ht="15">
      <c r="B4" s="53"/>
      <c r="C4" s="53"/>
      <c r="D4" s="53"/>
      <c r="E4" s="53"/>
      <c r="F4" s="54" t="s">
        <v>107</v>
      </c>
      <c r="G4" s="50"/>
      <c r="J4" s="53"/>
      <c r="K4" s="53"/>
      <c r="L4" s="53"/>
      <c r="M4" s="53"/>
      <c r="N4" s="54" t="s">
        <v>16</v>
      </c>
      <c r="O4" s="50"/>
    </row>
    <row r="5" spans="2:14" ht="15" customHeight="1">
      <c r="B5" s="108" t="s">
        <v>13</v>
      </c>
      <c r="C5" s="109"/>
      <c r="D5" s="112" t="s">
        <v>14</v>
      </c>
      <c r="E5" s="113"/>
      <c r="F5" s="114"/>
      <c r="J5" s="108" t="s">
        <v>13</v>
      </c>
      <c r="K5" s="109"/>
      <c r="L5" s="112" t="s">
        <v>14</v>
      </c>
      <c r="M5" s="113"/>
      <c r="N5" s="114"/>
    </row>
    <row r="6" spans="2:14" ht="30" customHeight="1">
      <c r="B6" s="110"/>
      <c r="C6" s="111"/>
      <c r="D6" s="2" t="s">
        <v>17</v>
      </c>
      <c r="E6" s="7" t="s">
        <v>22</v>
      </c>
      <c r="F6" s="8" t="s">
        <v>23</v>
      </c>
      <c r="J6" s="110"/>
      <c r="K6" s="111"/>
      <c r="L6" s="2" t="s">
        <v>18</v>
      </c>
      <c r="M6" s="7" t="s">
        <v>22</v>
      </c>
      <c r="N6" s="8" t="s">
        <v>23</v>
      </c>
    </row>
    <row r="7" spans="2:14" ht="6.75" customHeight="1">
      <c r="B7" s="48"/>
      <c r="C7" s="37"/>
      <c r="D7" s="1"/>
      <c r="E7" s="3"/>
      <c r="F7" s="4"/>
      <c r="J7" s="48"/>
      <c r="K7" s="37"/>
      <c r="L7" s="9"/>
      <c r="M7" s="10"/>
      <c r="N7" s="11"/>
    </row>
    <row r="8" spans="2:14" ht="15">
      <c r="B8" s="69" t="s">
        <v>15</v>
      </c>
      <c r="C8" s="70"/>
      <c r="D8" s="5">
        <f>E8+F8</f>
        <v>78492.00000000006</v>
      </c>
      <c r="E8" s="5">
        <f>SUM(E10:E26)</f>
        <v>41801.00000000003</v>
      </c>
      <c r="F8" s="6">
        <f>SUM(F10:F26)</f>
        <v>36691.00000000002</v>
      </c>
      <c r="J8" s="69" t="s">
        <v>15</v>
      </c>
      <c r="K8" s="70"/>
      <c r="L8" s="12">
        <f>D8/D8*100</f>
        <v>100</v>
      </c>
      <c r="M8" s="13">
        <f>E8/D8*100</f>
        <v>53.2551088008969</v>
      </c>
      <c r="N8" s="14">
        <f>F8/D8*100</f>
        <v>46.74489119910309</v>
      </c>
    </row>
    <row r="9" spans="2:14" ht="6.75" customHeight="1">
      <c r="B9" s="69"/>
      <c r="C9" s="70"/>
      <c r="D9" s="5"/>
      <c r="E9" s="5"/>
      <c r="F9" s="6"/>
      <c r="J9" s="69"/>
      <c r="K9" s="70"/>
      <c r="L9" s="12"/>
      <c r="M9" s="13"/>
      <c r="N9" s="14"/>
    </row>
    <row r="10" spans="2:14" ht="15">
      <c r="B10" s="69" t="s">
        <v>24</v>
      </c>
      <c r="C10" s="70" t="s">
        <v>19</v>
      </c>
      <c r="D10" s="49">
        <f aca="true" t="shared" si="0" ref="D10:D26">E10+F10</f>
        <v>249</v>
      </c>
      <c r="E10" s="49">
        <v>176</v>
      </c>
      <c r="F10" s="93">
        <v>73</v>
      </c>
      <c r="J10" s="69" t="s">
        <v>24</v>
      </c>
      <c r="K10" s="70" t="s">
        <v>19</v>
      </c>
      <c r="L10" s="12">
        <f>D10/D8*100</f>
        <v>0.31722978137899377</v>
      </c>
      <c r="M10" s="13">
        <f>E10/D8*100</f>
        <v>0.2242266727819394</v>
      </c>
      <c r="N10" s="14">
        <f>F10/D8*100</f>
        <v>0.0930031085970544</v>
      </c>
    </row>
    <row r="11" spans="2:14" ht="20.25" customHeight="1">
      <c r="B11" s="69" t="s">
        <v>25</v>
      </c>
      <c r="C11" s="70" t="s">
        <v>20</v>
      </c>
      <c r="D11" s="49">
        <f t="shared" si="0"/>
        <v>17702.00000000001</v>
      </c>
      <c r="E11" s="49">
        <v>13746.000000000005</v>
      </c>
      <c r="F11" s="93">
        <v>3956.0000000000064</v>
      </c>
      <c r="J11" s="69" t="s">
        <v>25</v>
      </c>
      <c r="K11" s="70" t="s">
        <v>20</v>
      </c>
      <c r="L11" s="12">
        <f>D11/D8*100</f>
        <v>22.55261682719258</v>
      </c>
      <c r="M11" s="13">
        <f>E11/D8*100</f>
        <v>17.51261275034398</v>
      </c>
      <c r="N11" s="14">
        <f>F11/D8*100</f>
        <v>5.0400040768486</v>
      </c>
    </row>
    <row r="12" spans="2:14" ht="34.5" customHeight="1">
      <c r="B12" s="69" t="s">
        <v>26</v>
      </c>
      <c r="C12" s="70" t="s">
        <v>21</v>
      </c>
      <c r="D12" s="49">
        <f t="shared" si="0"/>
        <v>1053.9999999999998</v>
      </c>
      <c r="E12" s="49">
        <v>844.9999999999997</v>
      </c>
      <c r="F12" s="93">
        <v>209.00000000000003</v>
      </c>
      <c r="J12" s="69" t="s">
        <v>26</v>
      </c>
      <c r="K12" s="70" t="s">
        <v>21</v>
      </c>
      <c r="L12" s="12">
        <f>D12/D8*100</f>
        <v>1.342812006319114</v>
      </c>
      <c r="M12" s="13">
        <f>E12/D8*100</f>
        <v>1.076542832390561</v>
      </c>
      <c r="N12" s="14">
        <f>F12/D8*100</f>
        <v>0.2662691739285531</v>
      </c>
    </row>
    <row r="13" spans="2:14" ht="43.5" customHeight="1">
      <c r="B13" s="69" t="s">
        <v>27</v>
      </c>
      <c r="C13" s="70" t="s">
        <v>0</v>
      </c>
      <c r="D13" s="49">
        <f t="shared" si="0"/>
        <v>183</v>
      </c>
      <c r="E13" s="49">
        <v>142</v>
      </c>
      <c r="F13" s="93">
        <v>41.00000000000001</v>
      </c>
      <c r="J13" s="69" t="s">
        <v>27</v>
      </c>
      <c r="K13" s="70" t="s">
        <v>0</v>
      </c>
      <c r="L13" s="12">
        <f>D13/D8*100</f>
        <v>0.23314477908576653</v>
      </c>
      <c r="M13" s="13">
        <f>E13/D8*100</f>
        <v>0.18091015644906475</v>
      </c>
      <c r="N13" s="14">
        <f>F13/D8*100</f>
        <v>0.052234622636701804</v>
      </c>
    </row>
    <row r="14" spans="2:14" ht="15">
      <c r="B14" s="69" t="s">
        <v>28</v>
      </c>
      <c r="C14" s="70" t="s">
        <v>44</v>
      </c>
      <c r="D14" s="49">
        <f t="shared" si="0"/>
        <v>33</v>
      </c>
      <c r="E14" s="49">
        <v>23</v>
      </c>
      <c r="F14" s="93">
        <v>10</v>
      </c>
      <c r="J14" s="69" t="s">
        <v>28</v>
      </c>
      <c r="K14" s="70" t="s">
        <v>45</v>
      </c>
      <c r="L14" s="12">
        <f>D14/D8*100</f>
        <v>0.042042501146613634</v>
      </c>
      <c r="M14" s="13">
        <f>E14/D8*100</f>
        <v>0.02930234928400344</v>
      </c>
      <c r="N14" s="14">
        <f>F14/D8*100</f>
        <v>0.012740151862610193</v>
      </c>
    </row>
    <row r="15" spans="2:14" ht="54.75" customHeight="1">
      <c r="B15" s="69" t="s">
        <v>29</v>
      </c>
      <c r="C15" s="70" t="s">
        <v>1</v>
      </c>
      <c r="D15" s="49">
        <f t="shared" si="0"/>
        <v>32482.000000000015</v>
      </c>
      <c r="E15" s="49">
        <v>9855.000000000013</v>
      </c>
      <c r="F15" s="93">
        <v>22627.000000000004</v>
      </c>
      <c r="J15" s="69" t="s">
        <v>29</v>
      </c>
      <c r="K15" s="70" t="s">
        <v>1</v>
      </c>
      <c r="L15" s="12">
        <f>D15/D8*100</f>
        <v>41.382561280130446</v>
      </c>
      <c r="M15" s="13">
        <f>E15/D8*100</f>
        <v>12.55541966060236</v>
      </c>
      <c r="N15" s="14">
        <f>F15/D8*100</f>
        <v>28.827141619528092</v>
      </c>
    </row>
    <row r="16" spans="2:14" ht="15">
      <c r="B16" s="69" t="s">
        <v>30</v>
      </c>
      <c r="C16" s="70" t="s">
        <v>2</v>
      </c>
      <c r="D16" s="49">
        <f t="shared" si="0"/>
        <v>131</v>
      </c>
      <c r="E16" s="49">
        <v>99.00000000000001</v>
      </c>
      <c r="F16" s="93">
        <v>32</v>
      </c>
      <c r="J16" s="69" t="s">
        <v>30</v>
      </c>
      <c r="K16" s="70" t="s">
        <v>2</v>
      </c>
      <c r="L16" s="12">
        <f>D16/D8*100</f>
        <v>0.1668959894001935</v>
      </c>
      <c r="M16" s="13">
        <f>E16/D8*100</f>
        <v>0.12612750343984094</v>
      </c>
      <c r="N16" s="14">
        <f>F16/D8*100</f>
        <v>0.04076848596035262</v>
      </c>
    </row>
    <row r="17" spans="2:14" ht="40.5" customHeight="1">
      <c r="B17" s="69" t="s">
        <v>31</v>
      </c>
      <c r="C17" s="70" t="s">
        <v>3</v>
      </c>
      <c r="D17" s="49">
        <f t="shared" si="0"/>
        <v>9772.000000000011</v>
      </c>
      <c r="E17" s="49">
        <v>3165.000000000002</v>
      </c>
      <c r="F17" s="93">
        <v>6607.000000000008</v>
      </c>
      <c r="J17" s="69" t="s">
        <v>31</v>
      </c>
      <c r="K17" s="70" t="s">
        <v>3</v>
      </c>
      <c r="L17" s="12">
        <f>D17/D8*100</f>
        <v>12.449676400142694</v>
      </c>
      <c r="M17" s="13">
        <f>E17/D8*100</f>
        <v>4.032258064516128</v>
      </c>
      <c r="N17" s="14">
        <f>F17/D8*100</f>
        <v>8.417418335626564</v>
      </c>
    </row>
    <row r="18" spans="2:14" ht="15">
      <c r="B18" s="69" t="s">
        <v>32</v>
      </c>
      <c r="C18" s="70" t="s">
        <v>4</v>
      </c>
      <c r="D18" s="49">
        <f t="shared" si="0"/>
        <v>539</v>
      </c>
      <c r="E18" s="49">
        <v>329</v>
      </c>
      <c r="F18" s="93">
        <v>210.00000000000003</v>
      </c>
      <c r="J18" s="69" t="s">
        <v>32</v>
      </c>
      <c r="K18" s="70" t="s">
        <v>4</v>
      </c>
      <c r="L18" s="12">
        <f>D18/D8*100</f>
        <v>0.6866941853946894</v>
      </c>
      <c r="M18" s="13">
        <f>E18/D8*100</f>
        <v>0.41915099627987534</v>
      </c>
      <c r="N18" s="14">
        <f>F18/D8*100</f>
        <v>0.26754318911481406</v>
      </c>
    </row>
    <row r="19" spans="2:14" ht="15">
      <c r="B19" s="69" t="s">
        <v>33</v>
      </c>
      <c r="C19" s="70" t="s">
        <v>5</v>
      </c>
      <c r="D19" s="49">
        <f t="shared" si="0"/>
        <v>1370.0000000000002</v>
      </c>
      <c r="E19" s="49">
        <v>1186.0000000000002</v>
      </c>
      <c r="F19" s="93">
        <v>184</v>
      </c>
      <c r="J19" s="69" t="s">
        <v>33</v>
      </c>
      <c r="K19" s="70" t="s">
        <v>5</v>
      </c>
      <c r="L19" s="12">
        <f>D19/D8*100</f>
        <v>1.7454008051775967</v>
      </c>
      <c r="M19" s="13">
        <f>E19/D8*100</f>
        <v>1.5109820109055692</v>
      </c>
      <c r="N19" s="14">
        <f>F19/D8*100</f>
        <v>0.23441879427202753</v>
      </c>
    </row>
    <row r="20" spans="2:14" ht="15">
      <c r="B20" s="69" t="s">
        <v>34</v>
      </c>
      <c r="C20" s="70" t="s">
        <v>6</v>
      </c>
      <c r="D20" s="49">
        <f t="shared" si="0"/>
        <v>0</v>
      </c>
      <c r="E20" s="49">
        <v>0</v>
      </c>
      <c r="F20" s="93">
        <v>0</v>
      </c>
      <c r="J20" s="69" t="s">
        <v>34</v>
      </c>
      <c r="K20" s="70" t="s">
        <v>6</v>
      </c>
      <c r="L20" s="12">
        <f>D20/D8*100</f>
        <v>0</v>
      </c>
      <c r="M20" s="13">
        <f>E20/D8*100</f>
        <v>0</v>
      </c>
      <c r="N20" s="14">
        <f>F20/D8*100</f>
        <v>0</v>
      </c>
    </row>
    <row r="21" spans="2:14" ht="39" customHeight="1">
      <c r="B21" s="69" t="s">
        <v>35</v>
      </c>
      <c r="C21" s="70" t="s">
        <v>7</v>
      </c>
      <c r="D21" s="49">
        <f t="shared" si="0"/>
        <v>140</v>
      </c>
      <c r="E21" s="49">
        <v>118.00000000000001</v>
      </c>
      <c r="F21" s="93">
        <v>22</v>
      </c>
      <c r="J21" s="69" t="s">
        <v>35</v>
      </c>
      <c r="K21" s="70" t="s">
        <v>7</v>
      </c>
      <c r="L21" s="12">
        <f>D21/D8*100</f>
        <v>0.1783621260765427</v>
      </c>
      <c r="M21" s="13">
        <f>E21/D8*100</f>
        <v>0.15033379197880029</v>
      </c>
      <c r="N21" s="14">
        <f>F21/D8*100</f>
        <v>0.028028334097742424</v>
      </c>
    </row>
    <row r="22" spans="2:14" ht="36" customHeight="1">
      <c r="B22" s="69" t="s">
        <v>36</v>
      </c>
      <c r="C22" s="70" t="s">
        <v>8</v>
      </c>
      <c r="D22" s="49">
        <f t="shared" si="0"/>
        <v>1338.9999999999998</v>
      </c>
      <c r="E22" s="49">
        <v>901.9999999999998</v>
      </c>
      <c r="F22" s="93">
        <v>436.99999999999994</v>
      </c>
      <c r="J22" s="69" t="s">
        <v>36</v>
      </c>
      <c r="K22" s="70" t="s">
        <v>8</v>
      </c>
      <c r="L22" s="12">
        <f>D22/D8*100</f>
        <v>1.7059063344035046</v>
      </c>
      <c r="M22" s="13">
        <f>E22/D8*100</f>
        <v>1.149161698007439</v>
      </c>
      <c r="N22" s="14">
        <f>F22/D8*100</f>
        <v>0.5567446363960653</v>
      </c>
    </row>
    <row r="23" spans="2:14" ht="15">
      <c r="B23" s="69" t="s">
        <v>37</v>
      </c>
      <c r="C23" s="70" t="s">
        <v>9</v>
      </c>
      <c r="D23" s="49">
        <f t="shared" si="0"/>
        <v>8180.000000000009</v>
      </c>
      <c r="E23" s="49">
        <v>7516.000000000009</v>
      </c>
      <c r="F23" s="93">
        <v>663.9999999999998</v>
      </c>
      <c r="J23" s="69" t="s">
        <v>37</v>
      </c>
      <c r="K23" s="70" t="s">
        <v>9</v>
      </c>
      <c r="L23" s="12">
        <f>D23/D8*100</f>
        <v>10.421444223615149</v>
      </c>
      <c r="M23" s="13">
        <f>E23/D8*100</f>
        <v>9.575498139937832</v>
      </c>
      <c r="N23" s="14">
        <f>F23/D8*100</f>
        <v>0.8459460836773165</v>
      </c>
    </row>
    <row r="24" spans="2:14" ht="40.5" customHeight="1">
      <c r="B24" s="69" t="s">
        <v>38</v>
      </c>
      <c r="C24" s="70" t="s">
        <v>10</v>
      </c>
      <c r="D24" s="49">
        <f t="shared" si="0"/>
        <v>1427.9999999999998</v>
      </c>
      <c r="E24" s="49">
        <v>1257.9999999999998</v>
      </c>
      <c r="F24" s="93">
        <v>170</v>
      </c>
      <c r="J24" s="69" t="s">
        <v>38</v>
      </c>
      <c r="K24" s="70" t="s">
        <v>10</v>
      </c>
      <c r="L24" s="12">
        <f>D24/D8*100</f>
        <v>1.8192936859807354</v>
      </c>
      <c r="M24" s="13">
        <f>E24/D8*100</f>
        <v>1.6027111043163618</v>
      </c>
      <c r="N24" s="14">
        <f>F24/D8*100</f>
        <v>0.21658258166437327</v>
      </c>
    </row>
    <row r="25" spans="2:14" ht="15">
      <c r="B25" s="69" t="s">
        <v>39</v>
      </c>
      <c r="C25" s="70" t="s">
        <v>11</v>
      </c>
      <c r="D25" s="49">
        <f t="shared" si="0"/>
        <v>338.99999999999994</v>
      </c>
      <c r="E25" s="49">
        <v>236.99999999999997</v>
      </c>
      <c r="F25" s="93">
        <v>101.99999999999997</v>
      </c>
      <c r="J25" s="69" t="s">
        <v>39</v>
      </c>
      <c r="K25" s="70" t="s">
        <v>11</v>
      </c>
      <c r="L25" s="12">
        <f>D25/D8*100</f>
        <v>0.43189114814248547</v>
      </c>
      <c r="M25" s="13">
        <f>E25/D8*100</f>
        <v>0.30194159914386154</v>
      </c>
      <c r="N25" s="14">
        <f>F25/D8*100</f>
        <v>0.12994954899862393</v>
      </c>
    </row>
    <row r="26" spans="2:14" ht="15">
      <c r="B26" s="71" t="s">
        <v>40</v>
      </c>
      <c r="C26" s="72" t="s">
        <v>12</v>
      </c>
      <c r="D26" s="55">
        <f t="shared" si="0"/>
        <v>3550.9999999999995</v>
      </c>
      <c r="E26" s="55">
        <v>2203.9999999999973</v>
      </c>
      <c r="F26" s="94">
        <v>1347.0000000000023</v>
      </c>
      <c r="J26" s="71" t="s">
        <v>40</v>
      </c>
      <c r="K26" s="72" t="s">
        <v>12</v>
      </c>
      <c r="L26" s="15">
        <f>D26/D8*100</f>
        <v>4.524027926412879</v>
      </c>
      <c r="M26" s="16">
        <f>E26/D8*100</f>
        <v>2.8079294705192828</v>
      </c>
      <c r="N26" s="17">
        <f>F26/D8*100</f>
        <v>1.7160984558935957</v>
      </c>
    </row>
    <row r="27" spans="2:14" ht="15">
      <c r="B27" s="73" t="s">
        <v>105</v>
      </c>
      <c r="C27" s="76"/>
      <c r="D27" s="49"/>
      <c r="E27" s="49"/>
      <c r="F27" s="49"/>
      <c r="J27" s="73" t="s">
        <v>105</v>
      </c>
      <c r="K27" s="76"/>
      <c r="L27" s="49"/>
      <c r="M27" s="49"/>
      <c r="N27" s="49"/>
    </row>
    <row r="28" spans="2:10" ht="15">
      <c r="B28" s="95" t="s">
        <v>139</v>
      </c>
      <c r="J28" s="95" t="s">
        <v>139</v>
      </c>
    </row>
    <row r="30" spans="2:10" ht="15">
      <c r="B30" s="19" t="s">
        <v>42</v>
      </c>
      <c r="J30" s="19" t="s">
        <v>42</v>
      </c>
    </row>
    <row r="31" ht="16.5">
      <c r="C31" s="78"/>
    </row>
  </sheetData>
  <sheetProtection/>
  <mergeCells count="4">
    <mergeCell ref="J5:K6"/>
    <mergeCell ref="L5:N5"/>
    <mergeCell ref="B5:C6"/>
    <mergeCell ref="D5:F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&amp;C&amp;"Arial Unicode MS,標準"IV-2-4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I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9.7109375" style="19" customWidth="1"/>
    <col min="3" max="3" width="34.140625" style="19" customWidth="1"/>
    <col min="4" max="4" width="13.140625" style="19" customWidth="1"/>
    <col min="5" max="5" width="12.28125" style="19" customWidth="1"/>
    <col min="6" max="6" width="11.7109375" style="19" customWidth="1"/>
    <col min="7" max="7" width="5.57421875" style="19" customWidth="1"/>
    <col min="8" max="8" width="3.140625" style="19" customWidth="1"/>
    <col min="9" max="16384" width="9.140625" style="19" customWidth="1"/>
  </cols>
  <sheetData>
    <row r="2" spans="2:7" ht="15">
      <c r="B2" s="53" t="s">
        <v>144</v>
      </c>
      <c r="C2" s="53"/>
      <c r="D2" s="53"/>
      <c r="E2" s="53"/>
      <c r="F2" s="53"/>
      <c r="G2" s="50"/>
    </row>
    <row r="3" spans="2:7" ht="15">
      <c r="B3" s="53" t="s">
        <v>167</v>
      </c>
      <c r="C3" s="53"/>
      <c r="D3" s="53"/>
      <c r="E3" s="53"/>
      <c r="F3" s="53"/>
      <c r="G3" s="50"/>
    </row>
    <row r="4" spans="2:7" ht="15">
      <c r="B4" s="53"/>
      <c r="C4" s="53"/>
      <c r="D4" s="53"/>
      <c r="E4" s="53"/>
      <c r="F4" s="54" t="s">
        <v>107</v>
      </c>
      <c r="G4" s="50"/>
    </row>
    <row r="5" spans="2:6" ht="15">
      <c r="B5" s="108" t="s">
        <v>13</v>
      </c>
      <c r="C5" s="109"/>
      <c r="D5" s="112" t="s">
        <v>49</v>
      </c>
      <c r="E5" s="113"/>
      <c r="F5" s="114"/>
    </row>
    <row r="6" spans="2:6" ht="30" customHeight="1">
      <c r="B6" s="110"/>
      <c r="C6" s="111"/>
      <c r="D6" s="81" t="s">
        <v>46</v>
      </c>
      <c r="E6" s="56" t="s">
        <v>47</v>
      </c>
      <c r="F6" s="57" t="s">
        <v>48</v>
      </c>
    </row>
    <row r="7" spans="2:6" ht="6.75" customHeight="1">
      <c r="B7" s="48"/>
      <c r="C7" s="37"/>
      <c r="D7" s="1"/>
      <c r="E7" s="3"/>
      <c r="F7" s="4"/>
    </row>
    <row r="8" spans="2:6" ht="12.75" customHeight="1">
      <c r="B8" s="69" t="s">
        <v>15</v>
      </c>
      <c r="C8" s="70"/>
      <c r="D8" s="5">
        <f>E8+F8</f>
        <v>78491.99999999999</v>
      </c>
      <c r="E8" s="5">
        <f>SUM(E10:E26)</f>
        <v>73528.99999999999</v>
      </c>
      <c r="F8" s="6">
        <f>SUM(F10:F26)</f>
        <v>4963</v>
      </c>
    </row>
    <row r="9" spans="2:6" ht="6" customHeight="1">
      <c r="B9" s="69"/>
      <c r="C9" s="70"/>
      <c r="D9" s="5"/>
      <c r="E9" s="5"/>
      <c r="F9" s="6"/>
    </row>
    <row r="10" spans="2:6" ht="21.75" customHeight="1">
      <c r="B10" s="69" t="s">
        <v>24</v>
      </c>
      <c r="C10" s="70" t="s">
        <v>19</v>
      </c>
      <c r="D10" s="49">
        <f aca="true" t="shared" si="0" ref="D10:D26">E10+F10</f>
        <v>249</v>
      </c>
      <c r="E10" s="96">
        <v>224</v>
      </c>
      <c r="F10" s="97">
        <v>25</v>
      </c>
    </row>
    <row r="11" spans="2:6" ht="20.25" customHeight="1">
      <c r="B11" s="69" t="s">
        <v>25</v>
      </c>
      <c r="C11" s="70" t="s">
        <v>20</v>
      </c>
      <c r="D11" s="49">
        <f t="shared" si="0"/>
        <v>17702</v>
      </c>
      <c r="E11" s="96">
        <v>12960</v>
      </c>
      <c r="F11" s="97">
        <v>4742</v>
      </c>
    </row>
    <row r="12" spans="2:6" ht="39.75" customHeight="1">
      <c r="B12" s="69" t="s">
        <v>26</v>
      </c>
      <c r="C12" s="70" t="s">
        <v>21</v>
      </c>
      <c r="D12" s="49">
        <f t="shared" si="0"/>
        <v>1054.0000000000002</v>
      </c>
      <c r="E12" s="96">
        <v>1020.0000000000002</v>
      </c>
      <c r="F12" s="97">
        <v>34</v>
      </c>
    </row>
    <row r="13" spans="2:6" ht="45.75" customHeight="1">
      <c r="B13" s="69" t="s">
        <v>27</v>
      </c>
      <c r="C13" s="70" t="s">
        <v>0</v>
      </c>
      <c r="D13" s="49">
        <f t="shared" si="0"/>
        <v>183.00000000000009</v>
      </c>
      <c r="E13" s="96">
        <v>183.00000000000009</v>
      </c>
      <c r="F13" s="97">
        <v>0</v>
      </c>
    </row>
    <row r="14" spans="2:6" ht="17.25" customHeight="1">
      <c r="B14" s="69" t="s">
        <v>28</v>
      </c>
      <c r="C14" s="70" t="s">
        <v>44</v>
      </c>
      <c r="D14" s="49">
        <f t="shared" si="0"/>
        <v>33</v>
      </c>
      <c r="E14" s="96">
        <v>33</v>
      </c>
      <c r="F14" s="97">
        <v>0</v>
      </c>
    </row>
    <row r="15" spans="2:6" ht="43.5" customHeight="1">
      <c r="B15" s="69" t="s">
        <v>29</v>
      </c>
      <c r="C15" s="70" t="s">
        <v>1</v>
      </c>
      <c r="D15" s="49">
        <f t="shared" si="0"/>
        <v>32482.000000000062</v>
      </c>
      <c r="E15" s="96">
        <v>32410.000000000062</v>
      </c>
      <c r="F15" s="97">
        <v>72.00000000000001</v>
      </c>
    </row>
    <row r="16" spans="2:6" ht="20.25" customHeight="1">
      <c r="B16" s="69" t="s">
        <v>30</v>
      </c>
      <c r="C16" s="70" t="s">
        <v>2</v>
      </c>
      <c r="D16" s="49">
        <f t="shared" si="0"/>
        <v>131.00000000000003</v>
      </c>
      <c r="E16" s="96">
        <v>131.00000000000003</v>
      </c>
      <c r="F16" s="97">
        <v>0</v>
      </c>
    </row>
    <row r="17" spans="2:9" ht="40.5" customHeight="1">
      <c r="B17" s="69" t="s">
        <v>31</v>
      </c>
      <c r="C17" s="70" t="s">
        <v>3</v>
      </c>
      <c r="D17" s="49">
        <f t="shared" si="0"/>
        <v>9771.999999999935</v>
      </c>
      <c r="E17" s="96">
        <v>9742.999999999935</v>
      </c>
      <c r="F17" s="97">
        <v>29</v>
      </c>
      <c r="I17" s="19" t="s">
        <v>41</v>
      </c>
    </row>
    <row r="18" spans="2:6" ht="21.75" customHeight="1">
      <c r="B18" s="69" t="s">
        <v>32</v>
      </c>
      <c r="C18" s="70" t="s">
        <v>4</v>
      </c>
      <c r="D18" s="49">
        <f t="shared" si="0"/>
        <v>539.0000000000006</v>
      </c>
      <c r="E18" s="96">
        <v>531.0000000000006</v>
      </c>
      <c r="F18" s="97">
        <v>8</v>
      </c>
    </row>
    <row r="19" spans="2:6" ht="24" customHeight="1">
      <c r="B19" s="69" t="s">
        <v>33</v>
      </c>
      <c r="C19" s="70" t="s">
        <v>5</v>
      </c>
      <c r="D19" s="49">
        <f t="shared" si="0"/>
        <v>1370</v>
      </c>
      <c r="E19" s="96">
        <v>1370</v>
      </c>
      <c r="F19" s="97">
        <v>0</v>
      </c>
    </row>
    <row r="20" spans="2:6" ht="24.75" customHeight="1">
      <c r="B20" s="69" t="s">
        <v>34</v>
      </c>
      <c r="C20" s="70" t="s">
        <v>6</v>
      </c>
      <c r="D20" s="49">
        <f t="shared" si="0"/>
        <v>0</v>
      </c>
      <c r="E20" s="96" t="s">
        <v>134</v>
      </c>
      <c r="F20" s="97">
        <v>0</v>
      </c>
    </row>
    <row r="21" spans="2:6" ht="36" customHeight="1">
      <c r="B21" s="69" t="s">
        <v>35</v>
      </c>
      <c r="C21" s="70" t="s">
        <v>7</v>
      </c>
      <c r="D21" s="49">
        <f t="shared" si="0"/>
        <v>140</v>
      </c>
      <c r="E21" s="96">
        <v>140</v>
      </c>
      <c r="F21" s="97">
        <v>0</v>
      </c>
    </row>
    <row r="22" spans="2:6" ht="35.25" customHeight="1">
      <c r="B22" s="69" t="s">
        <v>36</v>
      </c>
      <c r="C22" s="70" t="s">
        <v>8</v>
      </c>
      <c r="D22" s="49">
        <f t="shared" si="0"/>
        <v>1339.000000000001</v>
      </c>
      <c r="E22" s="96">
        <v>1339.000000000001</v>
      </c>
      <c r="F22" s="97">
        <v>0</v>
      </c>
    </row>
    <row r="23" spans="2:6" ht="15">
      <c r="B23" s="69" t="s">
        <v>37</v>
      </c>
      <c r="C23" s="70" t="s">
        <v>9</v>
      </c>
      <c r="D23" s="49">
        <f t="shared" si="0"/>
        <v>8179.999999999995</v>
      </c>
      <c r="E23" s="96">
        <v>8168.999999999995</v>
      </c>
      <c r="F23" s="97">
        <v>11</v>
      </c>
    </row>
    <row r="24" spans="2:6" ht="34.5" customHeight="1">
      <c r="B24" s="69" t="s">
        <v>38</v>
      </c>
      <c r="C24" s="70" t="s">
        <v>10</v>
      </c>
      <c r="D24" s="49">
        <f t="shared" si="0"/>
        <v>1428.0000000000002</v>
      </c>
      <c r="E24" s="96">
        <v>1416.0000000000002</v>
      </c>
      <c r="F24" s="97">
        <v>12</v>
      </c>
    </row>
    <row r="25" spans="2:6" ht="15">
      <c r="B25" s="69" t="s">
        <v>39</v>
      </c>
      <c r="C25" s="70" t="s">
        <v>11</v>
      </c>
      <c r="D25" s="49">
        <f t="shared" si="0"/>
        <v>339.0000000000001</v>
      </c>
      <c r="E25" s="96">
        <v>331.0000000000001</v>
      </c>
      <c r="F25" s="97">
        <v>8</v>
      </c>
    </row>
    <row r="26" spans="2:6" ht="27" customHeight="1">
      <c r="B26" s="71" t="s">
        <v>40</v>
      </c>
      <c r="C26" s="72" t="s">
        <v>12</v>
      </c>
      <c r="D26" s="55">
        <f t="shared" si="0"/>
        <v>3551.000000000005</v>
      </c>
      <c r="E26" s="98">
        <v>3529.000000000005</v>
      </c>
      <c r="F26" s="99">
        <v>22</v>
      </c>
    </row>
    <row r="27" spans="2:6" ht="15">
      <c r="B27" s="73" t="s">
        <v>105</v>
      </c>
      <c r="C27" s="76"/>
      <c r="D27" s="49"/>
      <c r="E27" s="49"/>
      <c r="F27" s="49"/>
    </row>
    <row r="28" ht="15">
      <c r="B28" s="95" t="s">
        <v>139</v>
      </c>
    </row>
    <row r="30" ht="15">
      <c r="B30" s="19" t="s">
        <v>42</v>
      </c>
    </row>
    <row r="31" ht="16.5">
      <c r="C31" s="78"/>
    </row>
  </sheetData>
  <sheetProtection/>
  <mergeCells count="2">
    <mergeCell ref="B5:C6"/>
    <mergeCell ref="D5:F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&amp;CIV-2-5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O31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7.7109375" style="19" customWidth="1"/>
    <col min="2" max="2" width="9.7109375" style="19" customWidth="1"/>
    <col min="3" max="3" width="28.8515625" style="19" customWidth="1"/>
    <col min="4" max="6" width="11.7109375" style="19" customWidth="1"/>
    <col min="7" max="7" width="2.140625" style="19" customWidth="1"/>
    <col min="8" max="8" width="9.140625" style="19" customWidth="1"/>
    <col min="9" max="9" width="2.7109375" style="19" customWidth="1"/>
    <col min="10" max="10" width="9.7109375" style="19" customWidth="1"/>
    <col min="11" max="11" width="32.140625" style="19" customWidth="1"/>
    <col min="12" max="12" width="12.28125" style="19" customWidth="1"/>
    <col min="13" max="14" width="11.7109375" style="19" customWidth="1"/>
    <col min="15" max="15" width="8.7109375" style="19" customWidth="1"/>
    <col min="16" max="16" width="2.8515625" style="19" customWidth="1"/>
    <col min="17" max="16384" width="9.140625" style="19" customWidth="1"/>
  </cols>
  <sheetData>
    <row r="2" spans="2:15" ht="15">
      <c r="B2" s="53" t="s">
        <v>110</v>
      </c>
      <c r="C2" s="53"/>
      <c r="D2" s="53"/>
      <c r="E2" s="53"/>
      <c r="F2" s="53"/>
      <c r="G2" s="50"/>
      <c r="J2" s="53" t="s">
        <v>111</v>
      </c>
      <c r="K2" s="53"/>
      <c r="L2" s="53"/>
      <c r="M2" s="53"/>
      <c r="N2" s="53"/>
      <c r="O2" s="50"/>
    </row>
    <row r="3" spans="2:15" ht="15">
      <c r="B3" s="53" t="s">
        <v>182</v>
      </c>
      <c r="C3" s="53"/>
      <c r="D3" s="53"/>
      <c r="E3" s="53"/>
      <c r="F3" s="53"/>
      <c r="G3" s="50"/>
      <c r="J3" s="53" t="s">
        <v>154</v>
      </c>
      <c r="K3" s="53"/>
      <c r="L3" s="53"/>
      <c r="M3" s="53"/>
      <c r="N3" s="53"/>
      <c r="O3" s="50"/>
    </row>
    <row r="4" spans="2:15" ht="15">
      <c r="B4" s="53"/>
      <c r="C4" s="53"/>
      <c r="D4" s="53"/>
      <c r="E4" s="53"/>
      <c r="F4" s="54" t="s">
        <v>107</v>
      </c>
      <c r="G4" s="50"/>
      <c r="J4" s="53"/>
      <c r="K4" s="53"/>
      <c r="L4" s="53"/>
      <c r="M4" s="53"/>
      <c r="N4" s="54" t="s">
        <v>16</v>
      </c>
      <c r="O4" s="50"/>
    </row>
    <row r="5" spans="2:14" ht="15" customHeight="1">
      <c r="B5" s="108" t="s">
        <v>13</v>
      </c>
      <c r="C5" s="109"/>
      <c r="D5" s="112" t="s">
        <v>49</v>
      </c>
      <c r="E5" s="113"/>
      <c r="F5" s="114"/>
      <c r="J5" s="108" t="s">
        <v>13</v>
      </c>
      <c r="K5" s="109"/>
      <c r="L5" s="112" t="s">
        <v>49</v>
      </c>
      <c r="M5" s="113"/>
      <c r="N5" s="114"/>
    </row>
    <row r="6" spans="2:14" ht="30" customHeight="1">
      <c r="B6" s="110"/>
      <c r="C6" s="111"/>
      <c r="D6" s="81" t="s">
        <v>46</v>
      </c>
      <c r="E6" s="56" t="s">
        <v>47</v>
      </c>
      <c r="F6" s="57" t="s">
        <v>48</v>
      </c>
      <c r="J6" s="110"/>
      <c r="K6" s="111"/>
      <c r="L6" s="81" t="s">
        <v>46</v>
      </c>
      <c r="M6" s="56" t="s">
        <v>47</v>
      </c>
      <c r="N6" s="57" t="s">
        <v>48</v>
      </c>
    </row>
    <row r="7" spans="2:14" ht="6.75" customHeight="1">
      <c r="B7" s="48"/>
      <c r="C7" s="37"/>
      <c r="D7" s="1"/>
      <c r="E7" s="3"/>
      <c r="F7" s="4"/>
      <c r="J7" s="48"/>
      <c r="K7" s="37"/>
      <c r="L7" s="9"/>
      <c r="M7" s="10"/>
      <c r="N7" s="11"/>
    </row>
    <row r="8" spans="2:14" ht="12.75" customHeight="1">
      <c r="B8" s="69" t="s">
        <v>15</v>
      </c>
      <c r="C8" s="70"/>
      <c r="D8" s="5">
        <f>E8+F8</f>
        <v>78491.99999999999</v>
      </c>
      <c r="E8" s="5">
        <f>SUM(E10:E26)</f>
        <v>73528.99999999999</v>
      </c>
      <c r="F8" s="6">
        <f>SUM(F10:F26)</f>
        <v>4963</v>
      </c>
      <c r="J8" s="69" t="s">
        <v>15</v>
      </c>
      <c r="K8" s="70"/>
      <c r="L8" s="12">
        <f>D8/D8*100</f>
        <v>100</v>
      </c>
      <c r="M8" s="13">
        <f>E8/D8*100</f>
        <v>93.67706263058656</v>
      </c>
      <c r="N8" s="14">
        <f>F8/D8*100</f>
        <v>6.322937369413445</v>
      </c>
    </row>
    <row r="9" spans="2:14" ht="6" customHeight="1">
      <c r="B9" s="69"/>
      <c r="C9" s="70"/>
      <c r="D9" s="5"/>
      <c r="E9" s="5"/>
      <c r="F9" s="6"/>
      <c r="J9" s="69"/>
      <c r="K9" s="70"/>
      <c r="L9" s="12"/>
      <c r="M9" s="13"/>
      <c r="N9" s="14"/>
    </row>
    <row r="10" spans="2:14" ht="21.75" customHeight="1">
      <c r="B10" s="69" t="s">
        <v>24</v>
      </c>
      <c r="C10" s="70" t="s">
        <v>19</v>
      </c>
      <c r="D10" s="49">
        <f aca="true" t="shared" si="0" ref="D10:D26">E10+F10</f>
        <v>249</v>
      </c>
      <c r="E10" s="96">
        <v>224</v>
      </c>
      <c r="F10" s="97">
        <v>25</v>
      </c>
      <c r="J10" s="69" t="s">
        <v>24</v>
      </c>
      <c r="K10" s="70" t="s">
        <v>19</v>
      </c>
      <c r="L10" s="12">
        <f>D10/D8*100</f>
        <v>0.3172297813789941</v>
      </c>
      <c r="M10" s="13">
        <f>E10/D8*100</f>
        <v>0.28537940172246856</v>
      </c>
      <c r="N10" s="14">
        <f>F10/D8*100</f>
        <v>0.03185037965652551</v>
      </c>
    </row>
    <row r="11" spans="2:14" ht="20.25" customHeight="1">
      <c r="B11" s="69" t="s">
        <v>25</v>
      </c>
      <c r="C11" s="70" t="s">
        <v>20</v>
      </c>
      <c r="D11" s="49">
        <f t="shared" si="0"/>
        <v>17702</v>
      </c>
      <c r="E11" s="96">
        <v>12960</v>
      </c>
      <c r="F11" s="97">
        <v>4742</v>
      </c>
      <c r="J11" s="69" t="s">
        <v>25</v>
      </c>
      <c r="K11" s="70" t="s">
        <v>20</v>
      </c>
      <c r="L11" s="12">
        <f>D11/D8*100</f>
        <v>22.552616827192583</v>
      </c>
      <c r="M11" s="13">
        <f>E11/D8*100</f>
        <v>16.511236813942826</v>
      </c>
      <c r="N11" s="14">
        <f>F11/D8*100</f>
        <v>6.04138001324976</v>
      </c>
    </row>
    <row r="12" spans="2:14" ht="45" customHeight="1">
      <c r="B12" s="69" t="s">
        <v>26</v>
      </c>
      <c r="C12" s="70" t="s">
        <v>21</v>
      </c>
      <c r="D12" s="49">
        <f t="shared" si="0"/>
        <v>1054.0000000000002</v>
      </c>
      <c r="E12" s="96">
        <v>1020.0000000000002</v>
      </c>
      <c r="F12" s="97">
        <v>34</v>
      </c>
      <c r="J12" s="69" t="s">
        <v>26</v>
      </c>
      <c r="K12" s="70" t="s">
        <v>21</v>
      </c>
      <c r="L12" s="12">
        <f>D12/D8*100</f>
        <v>1.3428120063191158</v>
      </c>
      <c r="M12" s="13">
        <f>E12/D8*100</f>
        <v>1.2994954899862412</v>
      </c>
      <c r="N12" s="14">
        <f>F12/D8*100</f>
        <v>0.0433165163328747</v>
      </c>
    </row>
    <row r="13" spans="2:14" ht="58.5" customHeight="1">
      <c r="B13" s="69" t="s">
        <v>27</v>
      </c>
      <c r="C13" s="70" t="s">
        <v>0</v>
      </c>
      <c r="D13" s="49">
        <f t="shared" si="0"/>
        <v>183.00000000000009</v>
      </c>
      <c r="E13" s="96">
        <v>183.00000000000009</v>
      </c>
      <c r="F13" s="97">
        <v>0</v>
      </c>
      <c r="J13" s="69" t="s">
        <v>27</v>
      </c>
      <c r="K13" s="70" t="s">
        <v>0</v>
      </c>
      <c r="L13" s="12">
        <f>D13/D8*100</f>
        <v>0.23314477908576683</v>
      </c>
      <c r="M13" s="13">
        <f>E13/D8*100</f>
        <v>0.23314477908576683</v>
      </c>
      <c r="N13" s="14">
        <f>F13/D8*100</f>
        <v>0</v>
      </c>
    </row>
    <row r="14" spans="2:14" ht="17.25" customHeight="1">
      <c r="B14" s="69" t="s">
        <v>28</v>
      </c>
      <c r="C14" s="70" t="s">
        <v>44</v>
      </c>
      <c r="D14" s="49">
        <f t="shared" si="0"/>
        <v>33</v>
      </c>
      <c r="E14" s="96">
        <v>33</v>
      </c>
      <c r="F14" s="97">
        <v>0</v>
      </c>
      <c r="J14" s="69" t="s">
        <v>28</v>
      </c>
      <c r="K14" s="70" t="s">
        <v>44</v>
      </c>
      <c r="L14" s="12">
        <f>D14/D8*100</f>
        <v>0.042042501146613676</v>
      </c>
      <c r="M14" s="13">
        <f>E14/D8*100</f>
        <v>0.042042501146613676</v>
      </c>
      <c r="N14" s="14">
        <f>F14/D8*100</f>
        <v>0</v>
      </c>
    </row>
    <row r="15" spans="2:14" ht="54.75" customHeight="1">
      <c r="B15" s="69" t="s">
        <v>29</v>
      </c>
      <c r="C15" s="70" t="s">
        <v>1</v>
      </c>
      <c r="D15" s="49">
        <f t="shared" si="0"/>
        <v>32482.000000000062</v>
      </c>
      <c r="E15" s="96">
        <v>32410.000000000062</v>
      </c>
      <c r="F15" s="97">
        <v>72.00000000000001</v>
      </c>
      <c r="J15" s="69" t="s">
        <v>29</v>
      </c>
      <c r="K15" s="70" t="s">
        <v>1</v>
      </c>
      <c r="L15" s="12">
        <f>D15/D8*100</f>
        <v>41.382561280130545</v>
      </c>
      <c r="M15" s="13">
        <f>E15/D8*100</f>
        <v>41.29083218671975</v>
      </c>
      <c r="N15" s="14">
        <f>F15/D8*100</f>
        <v>0.0917290934107935</v>
      </c>
    </row>
    <row r="16" spans="2:14" ht="20.25" customHeight="1">
      <c r="B16" s="69" t="s">
        <v>30</v>
      </c>
      <c r="C16" s="70" t="s">
        <v>2</v>
      </c>
      <c r="D16" s="49">
        <f t="shared" si="0"/>
        <v>131.00000000000003</v>
      </c>
      <c r="E16" s="96">
        <v>131.00000000000003</v>
      </c>
      <c r="F16" s="97">
        <v>0</v>
      </c>
      <c r="J16" s="69" t="s">
        <v>30</v>
      </c>
      <c r="K16" s="70" t="s">
        <v>2</v>
      </c>
      <c r="L16" s="12">
        <f>D16/D8*100</f>
        <v>0.1668959894001937</v>
      </c>
      <c r="M16" s="13">
        <f>E16/D8*100</f>
        <v>0.1668959894001937</v>
      </c>
      <c r="N16" s="14">
        <f>F16/D8*100</f>
        <v>0</v>
      </c>
    </row>
    <row r="17" spans="2:14" ht="40.5" customHeight="1">
      <c r="B17" s="69" t="s">
        <v>31</v>
      </c>
      <c r="C17" s="70" t="s">
        <v>3</v>
      </c>
      <c r="D17" s="49">
        <f t="shared" si="0"/>
        <v>9771.999999999935</v>
      </c>
      <c r="E17" s="96">
        <v>9742.999999999935</v>
      </c>
      <c r="F17" s="97">
        <v>29</v>
      </c>
      <c r="J17" s="69" t="s">
        <v>31</v>
      </c>
      <c r="K17" s="70" t="s">
        <v>3</v>
      </c>
      <c r="L17" s="12">
        <f>D17/D8*100</f>
        <v>12.449676400142609</v>
      </c>
      <c r="M17" s="13">
        <f>E17/D8*100</f>
        <v>12.41272995974104</v>
      </c>
      <c r="N17" s="14">
        <f>F17/D8*100</f>
        <v>0.036946440401569594</v>
      </c>
    </row>
    <row r="18" spans="2:14" ht="21.75" customHeight="1">
      <c r="B18" s="69" t="s">
        <v>32</v>
      </c>
      <c r="C18" s="70" t="s">
        <v>4</v>
      </c>
      <c r="D18" s="49">
        <f t="shared" si="0"/>
        <v>539.0000000000006</v>
      </c>
      <c r="E18" s="96">
        <v>531.0000000000006</v>
      </c>
      <c r="F18" s="97">
        <v>8</v>
      </c>
      <c r="J18" s="69" t="s">
        <v>32</v>
      </c>
      <c r="K18" s="70" t="s">
        <v>4</v>
      </c>
      <c r="L18" s="12">
        <f>D18/D8*100</f>
        <v>0.6866941853946907</v>
      </c>
      <c r="M18" s="13">
        <f>E18/D8*100</f>
        <v>0.6765020639046027</v>
      </c>
      <c r="N18" s="14">
        <f>F18/D8*100</f>
        <v>0.010192121490088163</v>
      </c>
    </row>
    <row r="19" spans="2:14" ht="24" customHeight="1">
      <c r="B19" s="69" t="s">
        <v>33</v>
      </c>
      <c r="C19" s="70" t="s">
        <v>5</v>
      </c>
      <c r="D19" s="49">
        <f t="shared" si="0"/>
        <v>1370</v>
      </c>
      <c r="E19" s="96">
        <v>1370</v>
      </c>
      <c r="F19" s="97">
        <v>0</v>
      </c>
      <c r="J19" s="69" t="s">
        <v>33</v>
      </c>
      <c r="K19" s="70" t="s">
        <v>5</v>
      </c>
      <c r="L19" s="12">
        <f>D19/D8*100</f>
        <v>1.745400805177598</v>
      </c>
      <c r="M19" s="13">
        <f>E19/D8*100</f>
        <v>1.745400805177598</v>
      </c>
      <c r="N19" s="14">
        <f>F19/D8*100</f>
        <v>0</v>
      </c>
    </row>
    <row r="20" spans="2:14" ht="24.75" customHeight="1">
      <c r="B20" s="69" t="s">
        <v>34</v>
      </c>
      <c r="C20" s="70" t="s">
        <v>6</v>
      </c>
      <c r="D20" s="49">
        <f t="shared" si="0"/>
        <v>0</v>
      </c>
      <c r="E20" s="96" t="s">
        <v>134</v>
      </c>
      <c r="F20" s="97">
        <v>0</v>
      </c>
      <c r="J20" s="69" t="s">
        <v>34</v>
      </c>
      <c r="K20" s="70" t="s">
        <v>6</v>
      </c>
      <c r="L20" s="12">
        <f>D20/D8*100</f>
        <v>0</v>
      </c>
      <c r="M20" s="13">
        <f>E20/D8*100</f>
        <v>0</v>
      </c>
      <c r="N20" s="14">
        <f>F20/D8*100</f>
        <v>0</v>
      </c>
    </row>
    <row r="21" spans="2:14" ht="45" customHeight="1">
      <c r="B21" s="69" t="s">
        <v>35</v>
      </c>
      <c r="C21" s="70" t="s">
        <v>7</v>
      </c>
      <c r="D21" s="49">
        <f t="shared" si="0"/>
        <v>140</v>
      </c>
      <c r="E21" s="96">
        <v>140</v>
      </c>
      <c r="F21" s="97">
        <v>0</v>
      </c>
      <c r="J21" s="69" t="s">
        <v>35</v>
      </c>
      <c r="K21" s="70" t="s">
        <v>7</v>
      </c>
      <c r="L21" s="12">
        <f>D21/D8*100</f>
        <v>0.17836212607654287</v>
      </c>
      <c r="M21" s="13">
        <f>E21/D8*100</f>
        <v>0.17836212607654287</v>
      </c>
      <c r="N21" s="14">
        <f>F21/D8*100</f>
        <v>0</v>
      </c>
    </row>
    <row r="22" spans="2:14" ht="45" customHeight="1">
      <c r="B22" s="69" t="s">
        <v>36</v>
      </c>
      <c r="C22" s="70" t="s">
        <v>8</v>
      </c>
      <c r="D22" s="49">
        <f t="shared" si="0"/>
        <v>1339.000000000001</v>
      </c>
      <c r="E22" s="96">
        <v>1339.000000000001</v>
      </c>
      <c r="F22" s="97">
        <v>0</v>
      </c>
      <c r="J22" s="69" t="s">
        <v>36</v>
      </c>
      <c r="K22" s="70" t="s">
        <v>8</v>
      </c>
      <c r="L22" s="12">
        <f>D22/D8*100</f>
        <v>1.7059063344035075</v>
      </c>
      <c r="M22" s="13">
        <f>E22/D8*100</f>
        <v>1.7059063344035075</v>
      </c>
      <c r="N22" s="14">
        <f>F22/D8*100</f>
        <v>0</v>
      </c>
    </row>
    <row r="23" spans="2:14" ht="15" customHeight="1">
      <c r="B23" s="69" t="s">
        <v>37</v>
      </c>
      <c r="C23" s="70" t="s">
        <v>9</v>
      </c>
      <c r="D23" s="49">
        <f t="shared" si="0"/>
        <v>8179.999999999995</v>
      </c>
      <c r="E23" s="96">
        <v>8168.999999999995</v>
      </c>
      <c r="F23" s="97">
        <v>11</v>
      </c>
      <c r="J23" s="69" t="s">
        <v>37</v>
      </c>
      <c r="K23" s="70" t="s">
        <v>9</v>
      </c>
      <c r="L23" s="12">
        <f>D23/D8*100</f>
        <v>10.421444223615142</v>
      </c>
      <c r="M23" s="13">
        <f>E23/D8*100</f>
        <v>10.407430056566271</v>
      </c>
      <c r="N23" s="14">
        <f>F23/D8*100</f>
        <v>0.014014167048871226</v>
      </c>
    </row>
    <row r="24" spans="2:14" ht="40.5" customHeight="1">
      <c r="B24" s="69" t="s">
        <v>38</v>
      </c>
      <c r="C24" s="70" t="s">
        <v>10</v>
      </c>
      <c r="D24" s="49">
        <f t="shared" si="0"/>
        <v>1428.0000000000002</v>
      </c>
      <c r="E24" s="96">
        <v>1416.0000000000002</v>
      </c>
      <c r="F24" s="97">
        <v>12</v>
      </c>
      <c r="J24" s="69" t="s">
        <v>38</v>
      </c>
      <c r="K24" s="70" t="s">
        <v>10</v>
      </c>
      <c r="L24" s="12">
        <f>D24/D8*100</f>
        <v>1.8192936859807374</v>
      </c>
      <c r="M24" s="13">
        <f>E24/D8*100</f>
        <v>1.804005503745605</v>
      </c>
      <c r="N24" s="14">
        <f>F24/D8*100</f>
        <v>0.015288182235132246</v>
      </c>
    </row>
    <row r="25" spans="2:14" ht="15" customHeight="1">
      <c r="B25" s="69" t="s">
        <v>39</v>
      </c>
      <c r="C25" s="70" t="s">
        <v>11</v>
      </c>
      <c r="D25" s="49">
        <f t="shared" si="0"/>
        <v>339.0000000000001</v>
      </c>
      <c r="E25" s="96">
        <v>331.0000000000001</v>
      </c>
      <c r="F25" s="97">
        <v>8</v>
      </c>
      <c r="J25" s="69" t="s">
        <v>39</v>
      </c>
      <c r="K25" s="70" t="s">
        <v>11</v>
      </c>
      <c r="L25" s="12">
        <f>D25/D8*100</f>
        <v>0.4318911481424861</v>
      </c>
      <c r="M25" s="13">
        <f>E25/D8*100</f>
        <v>0.42169902665239795</v>
      </c>
      <c r="N25" s="14">
        <f>F25/D8*100</f>
        <v>0.010192121490088163</v>
      </c>
    </row>
    <row r="26" spans="2:14" ht="27" customHeight="1">
      <c r="B26" s="71" t="s">
        <v>40</v>
      </c>
      <c r="C26" s="72" t="s">
        <v>12</v>
      </c>
      <c r="D26" s="55">
        <f t="shared" si="0"/>
        <v>3551.000000000005</v>
      </c>
      <c r="E26" s="98">
        <v>3529.000000000005</v>
      </c>
      <c r="F26" s="99">
        <v>22</v>
      </c>
      <c r="J26" s="71" t="s">
        <v>40</v>
      </c>
      <c r="K26" s="72" t="s">
        <v>12</v>
      </c>
      <c r="L26" s="15">
        <f>D26/D8*100</f>
        <v>4.52402792641289</v>
      </c>
      <c r="M26" s="16">
        <f>E26/D8*100</f>
        <v>4.4959995923151475</v>
      </c>
      <c r="N26" s="17">
        <f>F26/D8*100</f>
        <v>0.02802833409774245</v>
      </c>
    </row>
    <row r="27" spans="2:14" ht="15">
      <c r="B27" s="73" t="s">
        <v>105</v>
      </c>
      <c r="C27" s="76"/>
      <c r="D27" s="49"/>
      <c r="E27" s="49"/>
      <c r="F27" s="49"/>
      <c r="J27" s="73" t="s">
        <v>105</v>
      </c>
      <c r="K27" s="76"/>
      <c r="L27" s="49"/>
      <c r="M27" s="49"/>
      <c r="N27" s="49"/>
    </row>
    <row r="28" spans="2:10" ht="15">
      <c r="B28" s="95" t="s">
        <v>139</v>
      </c>
      <c r="J28" s="95" t="s">
        <v>139</v>
      </c>
    </row>
    <row r="30" ht="15">
      <c r="B30" s="19" t="s">
        <v>42</v>
      </c>
    </row>
    <row r="31" spans="3:10" ht="16.5">
      <c r="C31" s="78"/>
      <c r="J31" s="19" t="s">
        <v>42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300" verticalDpi="300" orientation="portrait" paperSize="9" r:id="rId1"/>
  <headerFooter>
    <oddFooter>&amp;CIV-2-&amp;P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9.7109375" style="19" customWidth="1"/>
    <col min="3" max="3" width="28.8515625" style="19" customWidth="1"/>
    <col min="4" max="4" width="11.00390625" style="19" customWidth="1"/>
    <col min="5" max="5" width="10.7109375" style="19" customWidth="1"/>
    <col min="6" max="6" width="8.7109375" style="19" customWidth="1"/>
    <col min="7" max="11" width="7.7109375" style="19" customWidth="1"/>
    <col min="12" max="12" width="2.00390625" style="19" customWidth="1"/>
    <col min="13" max="16384" width="9.140625" style="19" customWidth="1"/>
  </cols>
  <sheetData>
    <row r="2" spans="2:7" ht="15">
      <c r="B2" s="53" t="s">
        <v>112</v>
      </c>
      <c r="C2" s="53"/>
      <c r="D2" s="53"/>
      <c r="E2" s="53"/>
      <c r="F2" s="53"/>
      <c r="G2" s="50"/>
    </row>
    <row r="3" spans="2:7" ht="15">
      <c r="B3" s="53" t="s">
        <v>166</v>
      </c>
      <c r="C3" s="53"/>
      <c r="D3" s="53"/>
      <c r="E3" s="53"/>
      <c r="F3" s="53"/>
      <c r="G3" s="50"/>
    </row>
    <row r="4" spans="2:11" ht="15">
      <c r="B4" s="53"/>
      <c r="C4" s="53"/>
      <c r="D4" s="53"/>
      <c r="E4" s="53"/>
      <c r="F4" s="54"/>
      <c r="G4" s="50"/>
      <c r="K4" s="54" t="s">
        <v>107</v>
      </c>
    </row>
    <row r="5" spans="2:11" ht="15">
      <c r="B5" s="108" t="s">
        <v>13</v>
      </c>
      <c r="C5" s="109"/>
      <c r="D5" s="112" t="s">
        <v>56</v>
      </c>
      <c r="E5" s="113"/>
      <c r="F5" s="113"/>
      <c r="G5" s="113"/>
      <c r="H5" s="113"/>
      <c r="I5" s="113"/>
      <c r="J5" s="113"/>
      <c r="K5" s="114"/>
    </row>
    <row r="6" spans="2:11" ht="36.75" customHeight="1">
      <c r="B6" s="110"/>
      <c r="C6" s="111"/>
      <c r="D6" s="81" t="s">
        <v>46</v>
      </c>
      <c r="E6" s="56" t="s">
        <v>47</v>
      </c>
      <c r="F6" s="58" t="s">
        <v>50</v>
      </c>
      <c r="G6" s="18" t="s">
        <v>51</v>
      </c>
      <c r="H6" s="59" t="s">
        <v>52</v>
      </c>
      <c r="I6" s="59" t="s">
        <v>53</v>
      </c>
      <c r="J6" s="60" t="s">
        <v>54</v>
      </c>
      <c r="K6" s="61" t="s">
        <v>55</v>
      </c>
    </row>
    <row r="7" spans="2:11" ht="6.75" customHeight="1">
      <c r="B7" s="48"/>
      <c r="C7" s="37"/>
      <c r="D7" s="45"/>
      <c r="E7" s="46"/>
      <c r="F7" s="46"/>
      <c r="G7" s="62"/>
      <c r="H7" s="62"/>
      <c r="I7" s="62"/>
      <c r="J7" s="62"/>
      <c r="K7" s="63"/>
    </row>
    <row r="8" spans="2:11" ht="12.75" customHeight="1">
      <c r="B8" s="69" t="s">
        <v>15</v>
      </c>
      <c r="C8" s="70"/>
      <c r="D8" s="83">
        <f>SUM(E8:K8)</f>
        <v>78491.99999999999</v>
      </c>
      <c r="E8" s="83">
        <f aca="true" t="shared" si="0" ref="E8:K8">SUM(E10:E26)</f>
        <v>73528.99999999999</v>
      </c>
      <c r="F8" s="83">
        <f t="shared" si="0"/>
        <v>4891</v>
      </c>
      <c r="G8" s="83">
        <f t="shared" si="0"/>
        <v>4</v>
      </c>
      <c r="H8" s="83">
        <f t="shared" si="0"/>
        <v>23</v>
      </c>
      <c r="I8" s="83">
        <f t="shared" si="0"/>
        <v>29</v>
      </c>
      <c r="J8" s="83">
        <f t="shared" si="0"/>
        <v>16</v>
      </c>
      <c r="K8" s="84">
        <f t="shared" si="0"/>
        <v>0</v>
      </c>
    </row>
    <row r="9" spans="2:11" ht="6" customHeight="1">
      <c r="B9" s="69"/>
      <c r="C9" s="70"/>
      <c r="D9" s="83"/>
      <c r="E9" s="83"/>
      <c r="F9" s="83"/>
      <c r="G9" s="83"/>
      <c r="H9" s="83"/>
      <c r="I9" s="83"/>
      <c r="J9" s="83"/>
      <c r="K9" s="84"/>
    </row>
    <row r="10" spans="2:11" ht="15">
      <c r="B10" s="69" t="s">
        <v>24</v>
      </c>
      <c r="C10" s="70" t="s">
        <v>19</v>
      </c>
      <c r="D10" s="83">
        <f aca="true" t="shared" si="1" ref="D10:D26">SUM(E10:K10)</f>
        <v>249</v>
      </c>
      <c r="E10" s="96">
        <v>224</v>
      </c>
      <c r="F10" s="96">
        <v>25</v>
      </c>
      <c r="G10" s="96" t="s">
        <v>134</v>
      </c>
      <c r="H10" s="96" t="s">
        <v>134</v>
      </c>
      <c r="I10" s="96" t="s">
        <v>134</v>
      </c>
      <c r="J10" s="96" t="s">
        <v>134</v>
      </c>
      <c r="K10" s="97">
        <v>0</v>
      </c>
    </row>
    <row r="11" spans="2:11" ht="20.25" customHeight="1">
      <c r="B11" s="69" t="s">
        <v>25</v>
      </c>
      <c r="C11" s="70" t="s">
        <v>20</v>
      </c>
      <c r="D11" s="83">
        <f t="shared" si="1"/>
        <v>17702</v>
      </c>
      <c r="E11" s="96">
        <v>12960</v>
      </c>
      <c r="F11" s="96">
        <v>4742</v>
      </c>
      <c r="G11" s="96" t="s">
        <v>134</v>
      </c>
      <c r="H11" s="96" t="s">
        <v>134</v>
      </c>
      <c r="I11" s="96" t="s">
        <v>134</v>
      </c>
      <c r="J11" s="96" t="s">
        <v>134</v>
      </c>
      <c r="K11" s="97">
        <v>0</v>
      </c>
    </row>
    <row r="12" spans="2:11" ht="37.5" customHeight="1">
      <c r="B12" s="69" t="s">
        <v>26</v>
      </c>
      <c r="C12" s="70" t="s">
        <v>21</v>
      </c>
      <c r="D12" s="83">
        <f t="shared" si="1"/>
        <v>1054.0000000000002</v>
      </c>
      <c r="E12" s="96">
        <v>1020.0000000000002</v>
      </c>
      <c r="F12" s="96">
        <v>34</v>
      </c>
      <c r="G12" s="96" t="s">
        <v>134</v>
      </c>
      <c r="H12" s="96" t="s">
        <v>134</v>
      </c>
      <c r="I12" s="96" t="s">
        <v>134</v>
      </c>
      <c r="J12" s="96" t="s">
        <v>134</v>
      </c>
      <c r="K12" s="97">
        <v>0</v>
      </c>
    </row>
    <row r="13" spans="2:11" ht="42.75" customHeight="1">
      <c r="B13" s="69" t="s">
        <v>27</v>
      </c>
      <c r="C13" s="70" t="s">
        <v>0</v>
      </c>
      <c r="D13" s="83">
        <f t="shared" si="1"/>
        <v>183.00000000000009</v>
      </c>
      <c r="E13" s="96">
        <v>183.00000000000009</v>
      </c>
      <c r="F13" s="96" t="s">
        <v>134</v>
      </c>
      <c r="G13" s="96" t="s">
        <v>134</v>
      </c>
      <c r="H13" s="96" t="s">
        <v>134</v>
      </c>
      <c r="I13" s="96" t="s">
        <v>134</v>
      </c>
      <c r="J13" s="96" t="s">
        <v>134</v>
      </c>
      <c r="K13" s="97">
        <v>0</v>
      </c>
    </row>
    <row r="14" spans="2:11" ht="15">
      <c r="B14" s="69" t="s">
        <v>28</v>
      </c>
      <c r="C14" s="70" t="s">
        <v>44</v>
      </c>
      <c r="D14" s="83">
        <f t="shared" si="1"/>
        <v>33</v>
      </c>
      <c r="E14" s="96">
        <v>33</v>
      </c>
      <c r="F14" s="96" t="s">
        <v>134</v>
      </c>
      <c r="G14" s="96" t="s">
        <v>134</v>
      </c>
      <c r="H14" s="96" t="s">
        <v>134</v>
      </c>
      <c r="I14" s="96" t="s">
        <v>134</v>
      </c>
      <c r="J14" s="96" t="s">
        <v>134</v>
      </c>
      <c r="K14" s="97">
        <v>0</v>
      </c>
    </row>
    <row r="15" spans="2:11" ht="48" customHeight="1">
      <c r="B15" s="69" t="s">
        <v>29</v>
      </c>
      <c r="C15" s="70" t="s">
        <v>1</v>
      </c>
      <c r="D15" s="83">
        <f t="shared" si="1"/>
        <v>32482.000000000062</v>
      </c>
      <c r="E15" s="96">
        <v>32410.000000000062</v>
      </c>
      <c r="F15" s="96">
        <v>45.000000000000014</v>
      </c>
      <c r="G15" s="96" t="s">
        <v>134</v>
      </c>
      <c r="H15" s="96">
        <v>5</v>
      </c>
      <c r="I15" s="96">
        <v>22</v>
      </c>
      <c r="J15" s="96" t="s">
        <v>134</v>
      </c>
      <c r="K15" s="97">
        <v>0</v>
      </c>
    </row>
    <row r="16" spans="2:11" ht="15">
      <c r="B16" s="69" t="s">
        <v>30</v>
      </c>
      <c r="C16" s="70" t="s">
        <v>2</v>
      </c>
      <c r="D16" s="83">
        <f t="shared" si="1"/>
        <v>131.00000000000003</v>
      </c>
      <c r="E16" s="96">
        <v>131.00000000000003</v>
      </c>
      <c r="F16" s="96" t="s">
        <v>134</v>
      </c>
      <c r="G16" s="96" t="s">
        <v>134</v>
      </c>
      <c r="H16" s="96" t="s">
        <v>134</v>
      </c>
      <c r="I16" s="96" t="s">
        <v>134</v>
      </c>
      <c r="J16" s="96" t="s">
        <v>134</v>
      </c>
      <c r="K16" s="97">
        <v>0</v>
      </c>
    </row>
    <row r="17" spans="2:11" ht="40.5" customHeight="1">
      <c r="B17" s="69" t="s">
        <v>31</v>
      </c>
      <c r="C17" s="70" t="s">
        <v>3</v>
      </c>
      <c r="D17" s="83">
        <f t="shared" si="1"/>
        <v>9771.999999999935</v>
      </c>
      <c r="E17" s="96">
        <v>9742.999999999935</v>
      </c>
      <c r="F17" s="96">
        <v>17</v>
      </c>
      <c r="G17" s="96" t="s">
        <v>134</v>
      </c>
      <c r="H17" s="96" t="s">
        <v>134</v>
      </c>
      <c r="I17" s="96" t="s">
        <v>134</v>
      </c>
      <c r="J17" s="96">
        <v>12</v>
      </c>
      <c r="K17" s="97">
        <v>0</v>
      </c>
    </row>
    <row r="18" spans="2:11" ht="29.25" customHeight="1">
      <c r="B18" s="69" t="s">
        <v>32</v>
      </c>
      <c r="C18" s="70" t="s">
        <v>4</v>
      </c>
      <c r="D18" s="83">
        <f t="shared" si="1"/>
        <v>539.0000000000006</v>
      </c>
      <c r="E18" s="96">
        <v>531.0000000000006</v>
      </c>
      <c r="F18" s="96">
        <v>2</v>
      </c>
      <c r="G18" s="96" t="s">
        <v>134</v>
      </c>
      <c r="H18" s="96">
        <v>6</v>
      </c>
      <c r="I18" s="96" t="s">
        <v>134</v>
      </c>
      <c r="J18" s="96" t="s">
        <v>134</v>
      </c>
      <c r="K18" s="97">
        <v>0</v>
      </c>
    </row>
    <row r="19" spans="2:11" ht="30.75" customHeight="1">
      <c r="B19" s="69" t="s">
        <v>33</v>
      </c>
      <c r="C19" s="70" t="s">
        <v>5</v>
      </c>
      <c r="D19" s="83">
        <f t="shared" si="1"/>
        <v>1370</v>
      </c>
      <c r="E19" s="96">
        <v>1370</v>
      </c>
      <c r="F19" s="96" t="s">
        <v>134</v>
      </c>
      <c r="G19" s="96" t="s">
        <v>134</v>
      </c>
      <c r="H19" s="96" t="s">
        <v>134</v>
      </c>
      <c r="I19" s="96" t="s">
        <v>134</v>
      </c>
      <c r="J19" s="96" t="s">
        <v>134</v>
      </c>
      <c r="K19" s="97">
        <v>0</v>
      </c>
    </row>
    <row r="20" spans="2:11" ht="15">
      <c r="B20" s="69" t="s">
        <v>34</v>
      </c>
      <c r="C20" s="70" t="s">
        <v>6</v>
      </c>
      <c r="D20" s="83">
        <f t="shared" si="1"/>
        <v>0</v>
      </c>
      <c r="E20" s="96" t="s">
        <v>134</v>
      </c>
      <c r="F20" s="96" t="s">
        <v>134</v>
      </c>
      <c r="G20" s="96" t="s">
        <v>134</v>
      </c>
      <c r="H20" s="96" t="s">
        <v>134</v>
      </c>
      <c r="I20" s="96" t="s">
        <v>134</v>
      </c>
      <c r="J20" s="96" t="s">
        <v>134</v>
      </c>
      <c r="K20" s="97">
        <v>0</v>
      </c>
    </row>
    <row r="21" spans="2:11" ht="45" customHeight="1">
      <c r="B21" s="69" t="s">
        <v>35</v>
      </c>
      <c r="C21" s="70" t="s">
        <v>7</v>
      </c>
      <c r="D21" s="83">
        <f t="shared" si="1"/>
        <v>140</v>
      </c>
      <c r="E21" s="96">
        <v>140</v>
      </c>
      <c r="F21" s="96" t="s">
        <v>134</v>
      </c>
      <c r="G21" s="96" t="s">
        <v>134</v>
      </c>
      <c r="H21" s="96" t="s">
        <v>134</v>
      </c>
      <c r="I21" s="96" t="s">
        <v>134</v>
      </c>
      <c r="J21" s="96" t="s">
        <v>134</v>
      </c>
      <c r="K21" s="97">
        <v>0</v>
      </c>
    </row>
    <row r="22" spans="2:11" ht="40.5" customHeight="1">
      <c r="B22" s="69" t="s">
        <v>36</v>
      </c>
      <c r="C22" s="70" t="s">
        <v>8</v>
      </c>
      <c r="D22" s="83">
        <f t="shared" si="1"/>
        <v>1339.000000000001</v>
      </c>
      <c r="E22" s="96">
        <v>1339.000000000001</v>
      </c>
      <c r="F22" s="96" t="s">
        <v>134</v>
      </c>
      <c r="G22" s="96" t="s">
        <v>134</v>
      </c>
      <c r="H22" s="96" t="s">
        <v>134</v>
      </c>
      <c r="I22" s="96" t="s">
        <v>134</v>
      </c>
      <c r="J22" s="96" t="s">
        <v>134</v>
      </c>
      <c r="K22" s="97">
        <v>0</v>
      </c>
    </row>
    <row r="23" spans="2:11" ht="15">
      <c r="B23" s="69" t="s">
        <v>37</v>
      </c>
      <c r="C23" s="70" t="s">
        <v>9</v>
      </c>
      <c r="D23" s="83">
        <f t="shared" si="1"/>
        <v>8179.999999999995</v>
      </c>
      <c r="E23" s="96">
        <v>8168.999999999995</v>
      </c>
      <c r="F23" s="96" t="s">
        <v>134</v>
      </c>
      <c r="G23" s="96">
        <v>4</v>
      </c>
      <c r="H23" s="96" t="s">
        <v>134</v>
      </c>
      <c r="I23" s="96">
        <v>7</v>
      </c>
      <c r="J23" s="96" t="s">
        <v>134</v>
      </c>
      <c r="K23" s="97">
        <v>0</v>
      </c>
    </row>
    <row r="24" spans="2:11" ht="40.5" customHeight="1">
      <c r="B24" s="69" t="s">
        <v>38</v>
      </c>
      <c r="C24" s="70" t="s">
        <v>10</v>
      </c>
      <c r="D24" s="83">
        <f t="shared" si="1"/>
        <v>1428.0000000000002</v>
      </c>
      <c r="E24" s="96">
        <v>1416.0000000000002</v>
      </c>
      <c r="F24" s="96">
        <v>3</v>
      </c>
      <c r="G24" s="96" t="s">
        <v>134</v>
      </c>
      <c r="H24" s="96">
        <v>9</v>
      </c>
      <c r="I24" s="96" t="s">
        <v>134</v>
      </c>
      <c r="J24" s="96" t="s">
        <v>134</v>
      </c>
      <c r="K24" s="97">
        <v>0</v>
      </c>
    </row>
    <row r="25" spans="2:11" ht="24" customHeight="1">
      <c r="B25" s="69" t="s">
        <v>39</v>
      </c>
      <c r="C25" s="70" t="s">
        <v>11</v>
      </c>
      <c r="D25" s="83">
        <f t="shared" si="1"/>
        <v>339.0000000000001</v>
      </c>
      <c r="E25" s="96">
        <v>331.0000000000001</v>
      </c>
      <c r="F25" s="96">
        <v>8</v>
      </c>
      <c r="G25" s="96" t="s">
        <v>134</v>
      </c>
      <c r="H25" s="96" t="s">
        <v>134</v>
      </c>
      <c r="I25" s="96" t="s">
        <v>134</v>
      </c>
      <c r="J25" s="96" t="s">
        <v>134</v>
      </c>
      <c r="K25" s="97">
        <v>0</v>
      </c>
    </row>
    <row r="26" spans="2:11" ht="21" customHeight="1">
      <c r="B26" s="71" t="s">
        <v>40</v>
      </c>
      <c r="C26" s="72" t="s">
        <v>12</v>
      </c>
      <c r="D26" s="85">
        <f t="shared" si="1"/>
        <v>3551.000000000005</v>
      </c>
      <c r="E26" s="98">
        <v>3529.000000000005</v>
      </c>
      <c r="F26" s="98">
        <v>14.999999999999998</v>
      </c>
      <c r="G26" s="98" t="s">
        <v>134</v>
      </c>
      <c r="H26" s="98">
        <v>3</v>
      </c>
      <c r="I26" s="98" t="s">
        <v>134</v>
      </c>
      <c r="J26" s="98">
        <v>4</v>
      </c>
      <c r="K26" s="99">
        <v>0</v>
      </c>
    </row>
    <row r="27" spans="2:6" ht="15">
      <c r="B27" s="73" t="s">
        <v>105</v>
      </c>
      <c r="C27" s="76"/>
      <c r="D27" s="49"/>
      <c r="E27" s="49"/>
      <c r="F27" s="49"/>
    </row>
    <row r="28" ht="15">
      <c r="B28" s="77" t="s">
        <v>43</v>
      </c>
    </row>
    <row r="30" ht="15">
      <c r="B30" s="19" t="s">
        <v>42</v>
      </c>
    </row>
    <row r="31" ht="16.5">
      <c r="C31" s="78"/>
    </row>
  </sheetData>
  <sheetProtection/>
  <mergeCells count="2">
    <mergeCell ref="B5:C6"/>
    <mergeCell ref="D5:K5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0" r:id="rId1"/>
  <headerFooter>
    <oddFooter>&amp;CIV-2-7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71875" style="19" customWidth="1"/>
    <col min="2" max="2" width="9.7109375" style="19" customWidth="1"/>
    <col min="3" max="3" width="32.7109375" style="19" customWidth="1"/>
    <col min="4" max="4" width="14.28125" style="19" customWidth="1"/>
    <col min="5" max="5" width="13.421875" style="19" customWidth="1"/>
    <col min="6" max="6" width="11.7109375" style="19" customWidth="1"/>
    <col min="7" max="7" width="0.9921875" style="19" customWidth="1"/>
    <col min="8" max="8" width="3.7109375" style="19" customWidth="1"/>
    <col min="9" max="16384" width="9.140625" style="19" customWidth="1"/>
  </cols>
  <sheetData>
    <row r="2" spans="1:9" s="20" customFormat="1" ht="15" customHeight="1">
      <c r="A2" s="19"/>
      <c r="B2" s="50" t="s">
        <v>145</v>
      </c>
      <c r="C2" s="50"/>
      <c r="D2" s="50"/>
      <c r="E2" s="50"/>
      <c r="F2" s="50"/>
      <c r="G2" s="50"/>
      <c r="H2" s="50"/>
      <c r="I2" s="50"/>
    </row>
    <row r="3" spans="1:9" s="20" customFormat="1" ht="15" customHeight="1">
      <c r="A3" s="19"/>
      <c r="B3" s="50" t="s">
        <v>168</v>
      </c>
      <c r="C3" s="50"/>
      <c r="D3" s="50"/>
      <c r="E3" s="50"/>
      <c r="F3" s="50"/>
      <c r="G3" s="50"/>
      <c r="H3" s="50"/>
      <c r="I3" s="50"/>
    </row>
    <row r="4" spans="1:9" s="20" customFormat="1" ht="15" customHeight="1">
      <c r="A4" s="19"/>
      <c r="B4" s="50"/>
      <c r="C4" s="50"/>
      <c r="D4" s="50"/>
      <c r="E4" s="50"/>
      <c r="F4" s="50"/>
      <c r="G4" s="50"/>
      <c r="H4" s="50"/>
      <c r="I4" s="50"/>
    </row>
    <row r="5" spans="2:7" ht="15">
      <c r="B5" s="53"/>
      <c r="C5" s="53"/>
      <c r="D5" s="53"/>
      <c r="E5" s="53"/>
      <c r="F5" s="54" t="s">
        <v>107</v>
      </c>
      <c r="G5" s="50"/>
    </row>
    <row r="6" spans="2:6" ht="15" customHeight="1">
      <c r="B6" s="108" t="s">
        <v>13</v>
      </c>
      <c r="C6" s="109"/>
      <c r="D6" s="112" t="s">
        <v>59</v>
      </c>
      <c r="E6" s="113"/>
      <c r="F6" s="114"/>
    </row>
    <row r="7" spans="2:6" ht="30" customHeight="1">
      <c r="B7" s="110"/>
      <c r="C7" s="111"/>
      <c r="D7" s="81" t="s">
        <v>46</v>
      </c>
      <c r="E7" s="56" t="s">
        <v>57</v>
      </c>
      <c r="F7" s="57" t="s">
        <v>58</v>
      </c>
    </row>
    <row r="8" spans="2:6" ht="6.75" customHeight="1">
      <c r="B8" s="48"/>
      <c r="C8" s="37"/>
      <c r="D8" s="1"/>
      <c r="E8" s="3"/>
      <c r="F8" s="4"/>
    </row>
    <row r="9" spans="2:6" ht="12.75" customHeight="1">
      <c r="B9" s="69" t="s">
        <v>15</v>
      </c>
      <c r="C9" s="70"/>
      <c r="D9" s="5">
        <f>E9+F9</f>
        <v>78491.99999999999</v>
      </c>
      <c r="E9" s="5">
        <f>SUM(E11:E27)</f>
        <v>10753</v>
      </c>
      <c r="F9" s="6">
        <f>SUM(F11:F27)</f>
        <v>67738.99999999999</v>
      </c>
    </row>
    <row r="10" spans="2:6" ht="6" customHeight="1">
      <c r="B10" s="69"/>
      <c r="C10" s="70"/>
      <c r="D10" s="5"/>
      <c r="E10" s="5"/>
      <c r="F10" s="6"/>
    </row>
    <row r="11" spans="2:6" ht="15">
      <c r="B11" s="69" t="s">
        <v>24</v>
      </c>
      <c r="C11" s="70" t="s">
        <v>19</v>
      </c>
      <c r="D11" s="49">
        <f aca="true" t="shared" si="0" ref="D11:D27">E11+F11</f>
        <v>249</v>
      </c>
      <c r="E11" s="49">
        <v>23</v>
      </c>
      <c r="F11" s="93">
        <v>226</v>
      </c>
    </row>
    <row r="12" spans="2:6" ht="20.25" customHeight="1">
      <c r="B12" s="69" t="s">
        <v>25</v>
      </c>
      <c r="C12" s="70" t="s">
        <v>20</v>
      </c>
      <c r="D12" s="49">
        <f t="shared" si="0"/>
        <v>17702.000000000015</v>
      </c>
      <c r="E12" s="49">
        <v>7476.000000000001</v>
      </c>
      <c r="F12" s="93">
        <v>10226.000000000013</v>
      </c>
    </row>
    <row r="13" spans="2:6" ht="45" customHeight="1">
      <c r="B13" s="69" t="s">
        <v>26</v>
      </c>
      <c r="C13" s="70" t="s">
        <v>21</v>
      </c>
      <c r="D13" s="49">
        <f t="shared" si="0"/>
        <v>1054.0000000000005</v>
      </c>
      <c r="E13" s="49">
        <v>193</v>
      </c>
      <c r="F13" s="93">
        <v>861.0000000000003</v>
      </c>
    </row>
    <row r="14" spans="2:6" ht="54.75" customHeight="1">
      <c r="B14" s="69" t="s">
        <v>27</v>
      </c>
      <c r="C14" s="70" t="s">
        <v>0</v>
      </c>
      <c r="D14" s="49">
        <f t="shared" si="0"/>
        <v>183.00000000000003</v>
      </c>
      <c r="E14" s="49">
        <v>9</v>
      </c>
      <c r="F14" s="93">
        <v>174.00000000000003</v>
      </c>
    </row>
    <row r="15" spans="2:6" ht="15">
      <c r="B15" s="69" t="s">
        <v>28</v>
      </c>
      <c r="C15" s="70" t="s">
        <v>44</v>
      </c>
      <c r="D15" s="49">
        <f t="shared" si="0"/>
        <v>33</v>
      </c>
      <c r="E15" s="49">
        <v>10</v>
      </c>
      <c r="F15" s="93">
        <v>23.000000000000004</v>
      </c>
    </row>
    <row r="16" spans="2:6" ht="54.75" customHeight="1">
      <c r="B16" s="69" t="s">
        <v>29</v>
      </c>
      <c r="C16" s="70" t="s">
        <v>1</v>
      </c>
      <c r="D16" s="49">
        <f t="shared" si="0"/>
        <v>32482</v>
      </c>
      <c r="E16" s="49">
        <v>455.00000000000006</v>
      </c>
      <c r="F16" s="93">
        <v>32027</v>
      </c>
    </row>
    <row r="17" spans="2:6" ht="15">
      <c r="B17" s="69" t="s">
        <v>30</v>
      </c>
      <c r="C17" s="70" t="s">
        <v>2</v>
      </c>
      <c r="D17" s="49">
        <f t="shared" si="0"/>
        <v>131</v>
      </c>
      <c r="E17" s="49">
        <v>14</v>
      </c>
      <c r="F17" s="93">
        <v>117</v>
      </c>
    </row>
    <row r="18" spans="2:9" ht="40.5" customHeight="1">
      <c r="B18" s="69" t="s">
        <v>31</v>
      </c>
      <c r="C18" s="70" t="s">
        <v>3</v>
      </c>
      <c r="D18" s="49">
        <f t="shared" si="0"/>
        <v>9771.999999999987</v>
      </c>
      <c r="E18" s="49">
        <v>174.99999999999997</v>
      </c>
      <c r="F18" s="93">
        <v>9596.999999999987</v>
      </c>
      <c r="I18" s="19" t="s">
        <v>41</v>
      </c>
    </row>
    <row r="19" spans="2:6" ht="15">
      <c r="B19" s="69" t="s">
        <v>32</v>
      </c>
      <c r="C19" s="70" t="s">
        <v>4</v>
      </c>
      <c r="D19" s="49">
        <f t="shared" si="0"/>
        <v>539</v>
      </c>
      <c r="E19" s="49">
        <v>404.99999999999994</v>
      </c>
      <c r="F19" s="93">
        <v>134</v>
      </c>
    </row>
    <row r="20" spans="2:6" ht="29.25" customHeight="1">
      <c r="B20" s="69" t="s">
        <v>33</v>
      </c>
      <c r="C20" s="70" t="s">
        <v>5</v>
      </c>
      <c r="D20" s="49">
        <f t="shared" si="0"/>
        <v>1369.9999999999998</v>
      </c>
      <c r="E20" s="49">
        <v>1000.9999999999998</v>
      </c>
      <c r="F20" s="93">
        <v>368.99999999999994</v>
      </c>
    </row>
    <row r="21" spans="2:6" ht="15">
      <c r="B21" s="69" t="s">
        <v>34</v>
      </c>
      <c r="C21" s="70" t="s">
        <v>6</v>
      </c>
      <c r="D21" s="49">
        <f t="shared" si="0"/>
        <v>0</v>
      </c>
      <c r="E21" s="49">
        <v>0</v>
      </c>
      <c r="F21" s="93">
        <v>0</v>
      </c>
    </row>
    <row r="22" spans="2:6" ht="45" customHeight="1">
      <c r="B22" s="69" t="s">
        <v>35</v>
      </c>
      <c r="C22" s="70" t="s">
        <v>7</v>
      </c>
      <c r="D22" s="49">
        <f t="shared" si="0"/>
        <v>140</v>
      </c>
      <c r="E22" s="49">
        <v>5</v>
      </c>
      <c r="F22" s="93">
        <v>135</v>
      </c>
    </row>
    <row r="23" spans="2:6" ht="40.5" customHeight="1">
      <c r="B23" s="69" t="s">
        <v>36</v>
      </c>
      <c r="C23" s="70" t="s">
        <v>8</v>
      </c>
      <c r="D23" s="49">
        <f t="shared" si="0"/>
        <v>1339</v>
      </c>
      <c r="E23" s="49">
        <v>133</v>
      </c>
      <c r="F23" s="93">
        <v>1206</v>
      </c>
    </row>
    <row r="24" spans="2:6" ht="15">
      <c r="B24" s="69" t="s">
        <v>37</v>
      </c>
      <c r="C24" s="70" t="s">
        <v>9</v>
      </c>
      <c r="D24" s="49">
        <f t="shared" si="0"/>
        <v>8180.000000000001</v>
      </c>
      <c r="E24" s="49">
        <v>598.0000000000001</v>
      </c>
      <c r="F24" s="93">
        <v>7582.000000000001</v>
      </c>
    </row>
    <row r="25" spans="2:6" ht="40.5" customHeight="1">
      <c r="B25" s="69" t="s">
        <v>38</v>
      </c>
      <c r="C25" s="70" t="s">
        <v>10</v>
      </c>
      <c r="D25" s="49">
        <f t="shared" si="0"/>
        <v>1427.9999999999998</v>
      </c>
      <c r="E25" s="49">
        <v>191</v>
      </c>
      <c r="F25" s="93">
        <v>1236.9999999999998</v>
      </c>
    </row>
    <row r="26" spans="2:6" ht="15">
      <c r="B26" s="69" t="s">
        <v>39</v>
      </c>
      <c r="C26" s="70" t="s">
        <v>11</v>
      </c>
      <c r="D26" s="49">
        <f t="shared" si="0"/>
        <v>339.00000000000006</v>
      </c>
      <c r="E26" s="49">
        <v>0</v>
      </c>
      <c r="F26" s="93">
        <v>339.00000000000006</v>
      </c>
    </row>
    <row r="27" spans="2:6" ht="28.5" customHeight="1">
      <c r="B27" s="71" t="s">
        <v>40</v>
      </c>
      <c r="C27" s="72" t="s">
        <v>12</v>
      </c>
      <c r="D27" s="55">
        <f t="shared" si="0"/>
        <v>3550.999999999992</v>
      </c>
      <c r="E27" s="55">
        <v>64.99999999999997</v>
      </c>
      <c r="F27" s="94">
        <v>3485.999999999992</v>
      </c>
    </row>
    <row r="28" spans="2:6" ht="15">
      <c r="B28" s="73" t="s">
        <v>105</v>
      </c>
      <c r="C28" s="76"/>
      <c r="D28" s="49"/>
      <c r="E28" s="49"/>
      <c r="F28" s="49"/>
    </row>
    <row r="29" ht="15">
      <c r="B29" s="95" t="s">
        <v>139</v>
      </c>
    </row>
    <row r="31" ht="15">
      <c r="B31" s="19" t="s">
        <v>42</v>
      </c>
    </row>
    <row r="32" ht="16.5">
      <c r="C32" s="78"/>
    </row>
  </sheetData>
  <sheetProtection/>
  <mergeCells count="2">
    <mergeCell ref="B6:C7"/>
    <mergeCell ref="D6:F6"/>
  </mergeCells>
  <printOptions/>
  <pageMargins left="0.7" right="0.7" top="0.75" bottom="0.75" header="0.3" footer="0.3"/>
  <pageSetup horizontalDpi="300" verticalDpi="300" orientation="portrait" paperSize="9" r:id="rId1"/>
  <headerFooter>
    <oddFooter>&amp;CIV-2-8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N32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7.7109375" style="19" customWidth="1"/>
    <col min="2" max="2" width="9.7109375" style="19" customWidth="1"/>
    <col min="3" max="3" width="28.8515625" style="19" customWidth="1"/>
    <col min="4" max="6" width="11.7109375" style="19" customWidth="1"/>
    <col min="7" max="7" width="2.140625" style="19" customWidth="1"/>
    <col min="8" max="8" width="9.140625" style="19" customWidth="1"/>
    <col min="9" max="9" width="2.7109375" style="19" customWidth="1"/>
    <col min="10" max="10" width="9.7109375" style="19" customWidth="1"/>
    <col min="11" max="11" width="28.8515625" style="19" customWidth="1"/>
    <col min="12" max="14" width="11.7109375" style="19" customWidth="1"/>
    <col min="15" max="15" width="2.8515625" style="19" customWidth="1"/>
    <col min="16" max="16" width="2.421875" style="19" customWidth="1"/>
    <col min="17" max="16384" width="9.140625" style="19" customWidth="1"/>
  </cols>
  <sheetData>
    <row r="2" spans="2:14" ht="15">
      <c r="B2" s="50" t="s">
        <v>113</v>
      </c>
      <c r="C2" s="50"/>
      <c r="D2" s="50"/>
      <c r="E2" s="50"/>
      <c r="F2" s="50"/>
      <c r="G2" s="50"/>
      <c r="J2" s="53" t="s">
        <v>135</v>
      </c>
      <c r="K2" s="53"/>
      <c r="L2" s="53"/>
      <c r="M2" s="53"/>
      <c r="N2" s="53"/>
    </row>
    <row r="3" spans="2:14" ht="15">
      <c r="B3" s="50" t="s">
        <v>155</v>
      </c>
      <c r="C3" s="50"/>
      <c r="D3" s="50"/>
      <c r="E3" s="50"/>
      <c r="F3" s="50"/>
      <c r="G3" s="50"/>
      <c r="J3" s="53" t="s">
        <v>136</v>
      </c>
      <c r="K3" s="53"/>
      <c r="L3" s="53"/>
      <c r="M3" s="53"/>
      <c r="N3" s="53"/>
    </row>
    <row r="4" spans="2:14" ht="15">
      <c r="B4" s="50"/>
      <c r="C4" s="50"/>
      <c r="D4" s="50"/>
      <c r="E4" s="50"/>
      <c r="F4" s="50"/>
      <c r="G4" s="50"/>
      <c r="J4" s="50" t="s">
        <v>156</v>
      </c>
      <c r="K4" s="53"/>
      <c r="L4" s="53"/>
      <c r="M4" s="53"/>
      <c r="N4" s="54"/>
    </row>
    <row r="5" spans="2:14" ht="15" customHeight="1">
      <c r="B5" s="53"/>
      <c r="C5" s="53"/>
      <c r="D5" s="53"/>
      <c r="E5" s="53"/>
      <c r="F5" s="54" t="s">
        <v>107</v>
      </c>
      <c r="J5" s="53"/>
      <c r="K5" s="53"/>
      <c r="L5" s="53"/>
      <c r="M5" s="53"/>
      <c r="N5" s="54" t="s">
        <v>16</v>
      </c>
    </row>
    <row r="6" spans="2:14" ht="15" customHeight="1">
      <c r="B6" s="108" t="s">
        <v>13</v>
      </c>
      <c r="C6" s="109"/>
      <c r="D6" s="112" t="s">
        <v>59</v>
      </c>
      <c r="E6" s="113"/>
      <c r="F6" s="114"/>
      <c r="J6" s="108" t="s">
        <v>13</v>
      </c>
      <c r="K6" s="109"/>
      <c r="L6" s="112" t="s">
        <v>59</v>
      </c>
      <c r="M6" s="113"/>
      <c r="N6" s="114"/>
    </row>
    <row r="7" spans="2:14" ht="30" customHeight="1">
      <c r="B7" s="110"/>
      <c r="C7" s="111"/>
      <c r="D7" s="81" t="s">
        <v>46</v>
      </c>
      <c r="E7" s="56" t="s">
        <v>57</v>
      </c>
      <c r="F7" s="57" t="s">
        <v>58</v>
      </c>
      <c r="J7" s="110"/>
      <c r="K7" s="111"/>
      <c r="L7" s="81" t="s">
        <v>46</v>
      </c>
      <c r="M7" s="56" t="s">
        <v>57</v>
      </c>
      <c r="N7" s="57" t="s">
        <v>58</v>
      </c>
    </row>
    <row r="8" spans="2:14" ht="6.75" customHeight="1">
      <c r="B8" s="48"/>
      <c r="C8" s="37"/>
      <c r="D8" s="1"/>
      <c r="E8" s="3"/>
      <c r="F8" s="4"/>
      <c r="J8" s="48"/>
      <c r="K8" s="37"/>
      <c r="L8" s="9"/>
      <c r="M8" s="10"/>
      <c r="N8" s="11"/>
    </row>
    <row r="9" spans="2:14" ht="15" customHeight="1">
      <c r="B9" s="69" t="s">
        <v>15</v>
      </c>
      <c r="C9" s="70"/>
      <c r="D9" s="5">
        <f>E9+F9</f>
        <v>78491.99999999999</v>
      </c>
      <c r="E9" s="5">
        <f>SUM(E11:E27)</f>
        <v>10753</v>
      </c>
      <c r="F9" s="6">
        <f>SUM(F11:F27)</f>
        <v>67738.99999999999</v>
      </c>
      <c r="J9" s="69" t="s">
        <v>15</v>
      </c>
      <c r="K9" s="70"/>
      <c r="L9" s="12">
        <f>D9/D9*100</f>
        <v>100</v>
      </c>
      <c r="M9" s="13">
        <f>E9/D9*100</f>
        <v>13.699485297864753</v>
      </c>
      <c r="N9" s="14">
        <f>F9/D9*100</f>
        <v>86.30051470213525</v>
      </c>
    </row>
    <row r="10" spans="2:14" ht="6.75" customHeight="1">
      <c r="B10" s="69"/>
      <c r="C10" s="70"/>
      <c r="D10" s="5"/>
      <c r="E10" s="5"/>
      <c r="F10" s="6"/>
      <c r="J10" s="69"/>
      <c r="K10" s="70"/>
      <c r="L10" s="12"/>
      <c r="M10" s="13"/>
      <c r="N10" s="14"/>
    </row>
    <row r="11" spans="2:14" ht="20.25" customHeight="1">
      <c r="B11" s="69" t="s">
        <v>24</v>
      </c>
      <c r="C11" s="70" t="s">
        <v>19</v>
      </c>
      <c r="D11" s="49">
        <f aca="true" t="shared" si="0" ref="D11:D27">E11+F11</f>
        <v>249</v>
      </c>
      <c r="E11" s="49">
        <v>23</v>
      </c>
      <c r="F11" s="93">
        <v>226</v>
      </c>
      <c r="J11" s="69" t="s">
        <v>24</v>
      </c>
      <c r="K11" s="70" t="s">
        <v>19</v>
      </c>
      <c r="L11" s="12">
        <f>D11/D9*100</f>
        <v>0.3172297813789941</v>
      </c>
      <c r="M11" s="13">
        <f>E11/D9*100</f>
        <v>0.02930234928400347</v>
      </c>
      <c r="N11" s="14">
        <f>F11/D9*100</f>
        <v>0.2879274320949906</v>
      </c>
    </row>
    <row r="12" spans="2:14" ht="23.25" customHeight="1">
      <c r="B12" s="69" t="s">
        <v>25</v>
      </c>
      <c r="C12" s="70" t="s">
        <v>20</v>
      </c>
      <c r="D12" s="49">
        <f t="shared" si="0"/>
        <v>17702.000000000015</v>
      </c>
      <c r="E12" s="49">
        <v>7476.000000000001</v>
      </c>
      <c r="F12" s="93">
        <v>10226.000000000013</v>
      </c>
      <c r="J12" s="69" t="s">
        <v>25</v>
      </c>
      <c r="K12" s="70" t="s">
        <v>20</v>
      </c>
      <c r="L12" s="12">
        <f>D12/D9*100</f>
        <v>22.552616827192605</v>
      </c>
      <c r="M12" s="13">
        <f>E12/D9*100</f>
        <v>9.52453753248739</v>
      </c>
      <c r="N12" s="14">
        <f>F12/D9*100</f>
        <v>13.028079294705211</v>
      </c>
    </row>
    <row r="13" spans="2:14" ht="39.75" customHeight="1">
      <c r="B13" s="69" t="s">
        <v>26</v>
      </c>
      <c r="C13" s="70" t="s">
        <v>21</v>
      </c>
      <c r="D13" s="49">
        <f t="shared" si="0"/>
        <v>1054.0000000000005</v>
      </c>
      <c r="E13" s="49">
        <v>193</v>
      </c>
      <c r="F13" s="93">
        <v>861.0000000000003</v>
      </c>
      <c r="J13" s="69" t="s">
        <v>26</v>
      </c>
      <c r="K13" s="70" t="s">
        <v>21</v>
      </c>
      <c r="L13" s="12">
        <f>D13/D9*100</f>
        <v>1.3428120063191162</v>
      </c>
      <c r="M13" s="13">
        <f>E13/D9*100</f>
        <v>0.24588493094837696</v>
      </c>
      <c r="N13" s="14">
        <f>F13/D9*100</f>
        <v>1.0969270753707392</v>
      </c>
    </row>
    <row r="14" spans="2:14" ht="45">
      <c r="B14" s="69" t="s">
        <v>27</v>
      </c>
      <c r="C14" s="70" t="s">
        <v>0</v>
      </c>
      <c r="D14" s="49">
        <f t="shared" si="0"/>
        <v>183.00000000000003</v>
      </c>
      <c r="E14" s="49">
        <v>9</v>
      </c>
      <c r="F14" s="93">
        <v>174.00000000000003</v>
      </c>
      <c r="J14" s="69" t="s">
        <v>27</v>
      </c>
      <c r="K14" s="70" t="s">
        <v>0</v>
      </c>
      <c r="L14" s="12">
        <f>D14/D9*100</f>
        <v>0.2331447790857668</v>
      </c>
      <c r="M14" s="13">
        <f>E14/D9*100</f>
        <v>0.011466136676349185</v>
      </c>
      <c r="N14" s="14">
        <f>F14/D9*100</f>
        <v>0.22167864240941762</v>
      </c>
    </row>
    <row r="15" spans="2:14" ht="32.25" customHeight="1">
      <c r="B15" s="69" t="s">
        <v>28</v>
      </c>
      <c r="C15" s="70" t="s">
        <v>44</v>
      </c>
      <c r="D15" s="49">
        <f t="shared" si="0"/>
        <v>33</v>
      </c>
      <c r="E15" s="49">
        <v>10</v>
      </c>
      <c r="F15" s="93">
        <v>23.000000000000004</v>
      </c>
      <c r="J15" s="69" t="s">
        <v>28</v>
      </c>
      <c r="K15" s="70" t="s">
        <v>44</v>
      </c>
      <c r="L15" s="12">
        <f>D15/D9*100</f>
        <v>0.042042501146613676</v>
      </c>
      <c r="M15" s="13">
        <f>E15/D9*100</f>
        <v>0.012740151862610205</v>
      </c>
      <c r="N15" s="14">
        <f>F15/D9*100</f>
        <v>0.029302349284003472</v>
      </c>
    </row>
    <row r="16" spans="2:14" ht="45">
      <c r="B16" s="69" t="s">
        <v>29</v>
      </c>
      <c r="C16" s="70" t="s">
        <v>1</v>
      </c>
      <c r="D16" s="49">
        <f t="shared" si="0"/>
        <v>32482</v>
      </c>
      <c r="E16" s="49">
        <v>455.00000000000006</v>
      </c>
      <c r="F16" s="93">
        <v>32027</v>
      </c>
      <c r="J16" s="69" t="s">
        <v>29</v>
      </c>
      <c r="K16" s="70" t="s">
        <v>1</v>
      </c>
      <c r="L16" s="12">
        <f>D16/D9*100</f>
        <v>41.38256128013047</v>
      </c>
      <c r="M16" s="13">
        <f>E16/D9*100</f>
        <v>0.5796769097487644</v>
      </c>
      <c r="N16" s="14">
        <f>F16/D9*100</f>
        <v>40.802884370381705</v>
      </c>
    </row>
    <row r="17" spans="2:14" ht="33" customHeight="1">
      <c r="B17" s="69" t="s">
        <v>30</v>
      </c>
      <c r="C17" s="70" t="s">
        <v>2</v>
      </c>
      <c r="D17" s="49">
        <f t="shared" si="0"/>
        <v>131</v>
      </c>
      <c r="E17" s="49">
        <v>14</v>
      </c>
      <c r="F17" s="93">
        <v>117</v>
      </c>
      <c r="J17" s="69" t="s">
        <v>30</v>
      </c>
      <c r="K17" s="70" t="s">
        <v>2</v>
      </c>
      <c r="L17" s="12">
        <f>D17/D9*100</f>
        <v>0.16689598940019368</v>
      </c>
      <c r="M17" s="13">
        <f>E17/D9*100</f>
        <v>0.017836212607654285</v>
      </c>
      <c r="N17" s="14">
        <f>F17/D9*100</f>
        <v>0.1490597767925394</v>
      </c>
    </row>
    <row r="18" spans="2:14" ht="30">
      <c r="B18" s="69" t="s">
        <v>31</v>
      </c>
      <c r="C18" s="70" t="s">
        <v>3</v>
      </c>
      <c r="D18" s="49">
        <f t="shared" si="0"/>
        <v>9771.999999999987</v>
      </c>
      <c r="E18" s="49">
        <v>174.99999999999997</v>
      </c>
      <c r="F18" s="93">
        <v>9596.999999999987</v>
      </c>
      <c r="J18" s="69" t="s">
        <v>31</v>
      </c>
      <c r="K18" s="70" t="s">
        <v>3</v>
      </c>
      <c r="L18" s="12">
        <f>D18/D9*100</f>
        <v>12.449676400142677</v>
      </c>
      <c r="M18" s="13">
        <f>E18/D9*100</f>
        <v>0.22295265759567856</v>
      </c>
      <c r="N18" s="14">
        <f>F18/D9*100</f>
        <v>12.226723742546996</v>
      </c>
    </row>
    <row r="19" spans="2:14" ht="24.75" customHeight="1">
      <c r="B19" s="69" t="s">
        <v>32</v>
      </c>
      <c r="C19" s="70" t="s">
        <v>4</v>
      </c>
      <c r="D19" s="49">
        <f t="shared" si="0"/>
        <v>539</v>
      </c>
      <c r="E19" s="49">
        <v>404.99999999999994</v>
      </c>
      <c r="F19" s="93">
        <v>134</v>
      </c>
      <c r="J19" s="69" t="s">
        <v>32</v>
      </c>
      <c r="K19" s="70" t="s">
        <v>4</v>
      </c>
      <c r="L19" s="12">
        <f>D19/D9*100</f>
        <v>0.6866941853946901</v>
      </c>
      <c r="M19" s="13">
        <f>E19/D9*100</f>
        <v>0.5159761504357132</v>
      </c>
      <c r="N19" s="14">
        <f>F19/D9*100</f>
        <v>0.17071803495897675</v>
      </c>
    </row>
    <row r="20" spans="2:14" ht="33.75" customHeight="1">
      <c r="B20" s="69" t="s">
        <v>33</v>
      </c>
      <c r="C20" s="70" t="s">
        <v>5</v>
      </c>
      <c r="D20" s="49">
        <f t="shared" si="0"/>
        <v>1369.9999999999998</v>
      </c>
      <c r="E20" s="49">
        <v>1000.9999999999998</v>
      </c>
      <c r="F20" s="93">
        <v>368.99999999999994</v>
      </c>
      <c r="J20" s="69" t="s">
        <v>33</v>
      </c>
      <c r="K20" s="70" t="s">
        <v>5</v>
      </c>
      <c r="L20" s="12">
        <f>D20/D9*100</f>
        <v>1.7454008051775975</v>
      </c>
      <c r="M20" s="13">
        <f>E20/D9*100</f>
        <v>1.2752892014472812</v>
      </c>
      <c r="N20" s="14">
        <f>F20/D9*100</f>
        <v>0.47011160373031646</v>
      </c>
    </row>
    <row r="21" spans="2:14" ht="33.75" customHeight="1">
      <c r="B21" s="69" t="s">
        <v>34</v>
      </c>
      <c r="C21" s="70" t="s">
        <v>6</v>
      </c>
      <c r="D21" s="49">
        <f t="shared" si="0"/>
        <v>0</v>
      </c>
      <c r="E21" s="49">
        <v>0</v>
      </c>
      <c r="F21" s="93">
        <v>0</v>
      </c>
      <c r="J21" s="69" t="s">
        <v>34</v>
      </c>
      <c r="K21" s="70" t="s">
        <v>6</v>
      </c>
      <c r="L21" s="12">
        <f>D21/D9*100</f>
        <v>0</v>
      </c>
      <c r="M21" s="13">
        <f>E21/D9*100</f>
        <v>0</v>
      </c>
      <c r="N21" s="14">
        <f>F21/D9*100</f>
        <v>0</v>
      </c>
    </row>
    <row r="22" spans="2:14" ht="32.25" customHeight="1">
      <c r="B22" s="69" t="s">
        <v>35</v>
      </c>
      <c r="C22" s="70" t="s">
        <v>7</v>
      </c>
      <c r="D22" s="49">
        <f t="shared" si="0"/>
        <v>140</v>
      </c>
      <c r="E22" s="49">
        <v>5</v>
      </c>
      <c r="F22" s="93">
        <v>135</v>
      </c>
      <c r="J22" s="69" t="s">
        <v>35</v>
      </c>
      <c r="K22" s="70" t="s">
        <v>7</v>
      </c>
      <c r="L22" s="12">
        <f>D22/D9*100</f>
        <v>0.17836212607654287</v>
      </c>
      <c r="M22" s="13">
        <f>E22/D9*100</f>
        <v>0.006370075931305103</v>
      </c>
      <c r="N22" s="14">
        <f>F22/D9*100</f>
        <v>0.17199205014523777</v>
      </c>
    </row>
    <row r="23" spans="2:14" ht="40.5" customHeight="1">
      <c r="B23" s="69" t="s">
        <v>36</v>
      </c>
      <c r="C23" s="70" t="s">
        <v>8</v>
      </c>
      <c r="D23" s="49">
        <f t="shared" si="0"/>
        <v>1339</v>
      </c>
      <c r="E23" s="49">
        <v>133</v>
      </c>
      <c r="F23" s="93">
        <v>1206</v>
      </c>
      <c r="J23" s="69" t="s">
        <v>36</v>
      </c>
      <c r="K23" s="70" t="s">
        <v>8</v>
      </c>
      <c r="L23" s="12">
        <f>D23/D9*100</f>
        <v>1.7059063344035064</v>
      </c>
      <c r="M23" s="13">
        <f>E23/D9*100</f>
        <v>0.16944401977271573</v>
      </c>
      <c r="N23" s="14">
        <f>F23/D9*100</f>
        <v>1.5364623146307907</v>
      </c>
    </row>
    <row r="24" spans="2:14" ht="15">
      <c r="B24" s="69" t="s">
        <v>37</v>
      </c>
      <c r="C24" s="70" t="s">
        <v>9</v>
      </c>
      <c r="D24" s="49">
        <f t="shared" si="0"/>
        <v>8180.000000000001</v>
      </c>
      <c r="E24" s="49">
        <v>598.0000000000001</v>
      </c>
      <c r="F24" s="93">
        <v>7582.000000000001</v>
      </c>
      <c r="J24" s="69" t="s">
        <v>37</v>
      </c>
      <c r="K24" s="70" t="s">
        <v>9</v>
      </c>
      <c r="L24" s="12">
        <f>D24/D9*100</f>
        <v>10.421444223615149</v>
      </c>
      <c r="M24" s="13">
        <f>E24/D9*100</f>
        <v>0.7618610813840904</v>
      </c>
      <c r="N24" s="14">
        <f>F24/D9*100</f>
        <v>9.659583142231059</v>
      </c>
    </row>
    <row r="25" spans="2:14" ht="40.5" customHeight="1">
      <c r="B25" s="69" t="s">
        <v>38</v>
      </c>
      <c r="C25" s="70" t="s">
        <v>10</v>
      </c>
      <c r="D25" s="49">
        <f t="shared" si="0"/>
        <v>1427.9999999999998</v>
      </c>
      <c r="E25" s="49">
        <v>191</v>
      </c>
      <c r="F25" s="93">
        <v>1236.9999999999998</v>
      </c>
      <c r="J25" s="69" t="s">
        <v>38</v>
      </c>
      <c r="K25" s="70" t="s">
        <v>10</v>
      </c>
      <c r="L25" s="12">
        <f>D25/D9*100</f>
        <v>1.8192936859807372</v>
      </c>
      <c r="M25" s="13">
        <f>E25/D9*100</f>
        <v>0.2433369005758549</v>
      </c>
      <c r="N25" s="14">
        <f>F25/D9*100</f>
        <v>1.575956785404882</v>
      </c>
    </row>
    <row r="26" spans="2:14" ht="15">
      <c r="B26" s="69" t="s">
        <v>39</v>
      </c>
      <c r="C26" s="70" t="s">
        <v>11</v>
      </c>
      <c r="D26" s="49">
        <f t="shared" si="0"/>
        <v>339.00000000000006</v>
      </c>
      <c r="E26" s="49">
        <v>0</v>
      </c>
      <c r="F26" s="93">
        <v>339.00000000000006</v>
      </c>
      <c r="J26" s="69" t="s">
        <v>39</v>
      </c>
      <c r="K26" s="70" t="s">
        <v>11</v>
      </c>
      <c r="L26" s="12">
        <f>D26/D9*100</f>
        <v>0.43189114814248597</v>
      </c>
      <c r="M26" s="13">
        <f>E26/D9*100</f>
        <v>0</v>
      </c>
      <c r="N26" s="14">
        <f>F26/D9*100</f>
        <v>0.43189114814248597</v>
      </c>
    </row>
    <row r="27" spans="2:14" ht="25.5" customHeight="1">
      <c r="B27" s="71" t="s">
        <v>40</v>
      </c>
      <c r="C27" s="72" t="s">
        <v>12</v>
      </c>
      <c r="D27" s="55">
        <f t="shared" si="0"/>
        <v>3550.999999999992</v>
      </c>
      <c r="E27" s="55">
        <v>64.99999999999997</v>
      </c>
      <c r="F27" s="94">
        <v>3485.999999999992</v>
      </c>
      <c r="J27" s="71" t="s">
        <v>40</v>
      </c>
      <c r="K27" s="72" t="s">
        <v>12</v>
      </c>
      <c r="L27" s="15">
        <f>D27/D9*100</f>
        <v>4.524027926412874</v>
      </c>
      <c r="M27" s="16">
        <f>E27/D9*100</f>
        <v>0.0828109871069663</v>
      </c>
      <c r="N27" s="17">
        <f>F27/D9*100</f>
        <v>4.441216939305907</v>
      </c>
    </row>
    <row r="28" spans="2:14" ht="15">
      <c r="B28" s="73" t="s">
        <v>105</v>
      </c>
      <c r="C28" s="76"/>
      <c r="D28" s="49"/>
      <c r="E28" s="49"/>
      <c r="F28" s="49"/>
      <c r="J28" s="73" t="s">
        <v>105</v>
      </c>
      <c r="K28" s="76"/>
      <c r="L28" s="49"/>
      <c r="M28" s="49"/>
      <c r="N28" s="49"/>
    </row>
    <row r="29" spans="2:10" ht="15">
      <c r="B29" s="95" t="s">
        <v>139</v>
      </c>
      <c r="J29" s="95" t="s">
        <v>139</v>
      </c>
    </row>
    <row r="30" ht="15">
      <c r="J30" s="19" t="s">
        <v>42</v>
      </c>
    </row>
    <row r="31" ht="15">
      <c r="B31" s="19" t="s">
        <v>42</v>
      </c>
    </row>
    <row r="32" ht="16.5">
      <c r="C32" s="78"/>
    </row>
  </sheetData>
  <sheetProtection/>
  <mergeCells count="4">
    <mergeCell ref="B6:C7"/>
    <mergeCell ref="D6:F6"/>
    <mergeCell ref="L6:N6"/>
    <mergeCell ref="J6:K7"/>
  </mergeCells>
  <printOptions/>
  <pageMargins left="0.7" right="0.7" top="0.75" bottom="0.75" header="0.3" footer="0.3"/>
  <pageSetup horizontalDpi="300" verticalDpi="300" orientation="portrait" paperSize="9" r:id="rId1"/>
  <headerFooter>
    <oddFooter>&amp;CIV-2-9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2015-04-10T04:34:17Z</cp:lastPrinted>
  <dcterms:created xsi:type="dcterms:W3CDTF">2009-05-05T14:52:36Z</dcterms:created>
  <dcterms:modified xsi:type="dcterms:W3CDTF">2015-08-17T01:40:47Z</dcterms:modified>
  <cp:category/>
  <cp:version/>
  <cp:contentType/>
  <cp:contentStatus/>
</cp:coreProperties>
</file>