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20" windowHeight="9210" tabRatio="825" activeTab="0"/>
  </bookViews>
  <sheets>
    <sheet name="Table 2-1-1" sheetId="1" r:id="rId1"/>
    <sheet name="Table 2-1-2" sheetId="2" r:id="rId2"/>
    <sheet name="Table 2-2-1" sheetId="3" r:id="rId3"/>
    <sheet name="Table 2-2-2" sheetId="4" r:id="rId4"/>
    <sheet name="Table 2-2-3" sheetId="5" r:id="rId5"/>
    <sheet name="Table 2-3-1" sheetId="6" r:id="rId6"/>
    <sheet name="Table 2-3-2" sheetId="7" r:id="rId7"/>
    <sheet name="Table 2-3-3" sheetId="8" r:id="rId8"/>
    <sheet name="Table 2-4-1" sheetId="9" r:id="rId9"/>
    <sheet name="Table 2-4-2" sheetId="10" r:id="rId10"/>
    <sheet name="Table 2-5-1" sheetId="11" r:id="rId11"/>
    <sheet name="Table 2-5-2" sheetId="12" r:id="rId12"/>
    <sheet name="Table 2-6-1" sheetId="13" r:id="rId13"/>
    <sheet name="Table 2-6-2" sheetId="14" r:id="rId14"/>
    <sheet name="Table 2-7-1" sheetId="15" r:id="rId15"/>
    <sheet name="Table 2-7-2" sheetId="16" r:id="rId16"/>
    <sheet name="Table 2-8-1" sheetId="17" r:id="rId17"/>
    <sheet name="Table 2-8-2" sheetId="18" r:id="rId18"/>
    <sheet name="Table 2-9-1" sheetId="19" r:id="rId19"/>
    <sheet name="Table 2-9-2" sheetId="20" r:id="rId20"/>
  </sheets>
  <definedNames>
    <definedName name="_xlnm.Print_Area" localSheetId="0">'Table 2-1-1'!$A$1:$H$31</definedName>
    <definedName name="_xlnm.Print_Area" localSheetId="1">'Table 2-1-2'!$I$1:$P$30</definedName>
    <definedName name="_xlnm.Print_Area" localSheetId="2">'Table 2-2-1'!$A$1:$G$29</definedName>
    <definedName name="_xlnm.Print_Area" localSheetId="3">'Table 2-2-2'!$I$1:$O$31</definedName>
    <definedName name="_xlnm.Print_Area" localSheetId="4">'Table 2-2-3'!$A$1:$L$30</definedName>
    <definedName name="_xlnm.Print_Area" localSheetId="5">'Table 2-3-1'!$A$1:$H$31</definedName>
    <definedName name="_xlnm.Print_Area" localSheetId="6">'Table 2-3-2'!$I$1:$P$31</definedName>
    <definedName name="_xlnm.Print_Area" localSheetId="7">'Table 2-3-3'!$A$1:$AN$33</definedName>
    <definedName name="_xlnm.Print_Area" localSheetId="8">'Table 2-4-1'!$A$1:$V$32</definedName>
    <definedName name="_xlnm.Print_Area" localSheetId="9">'Table 2-4-2'!$W$1:$AR$32</definedName>
    <definedName name="_xlnm.Print_Area" localSheetId="10">'Table 2-5-1'!$A$1:$I$30</definedName>
    <definedName name="_xlnm.Print_Area" localSheetId="11">'Table 2-5-2'!$K$1:$S$30</definedName>
    <definedName name="_xlnm.Print_Area" localSheetId="12">'Table 2-6-1'!$A$1:$H$29</definedName>
    <definedName name="_xlnm.Print_Area" localSheetId="13">'Table 2-6-2'!$K$1:$R$30</definedName>
    <definedName name="_xlnm.Print_Area" localSheetId="14">'Table 2-7-1'!$A$1:$P$29</definedName>
    <definedName name="_xlnm.Print_Area" localSheetId="15">'Table 2-7-2'!$Q$1:$AF$29</definedName>
    <definedName name="_xlnm.Print_Area" localSheetId="16">'Table 2-8-1'!$B$1:$O$28</definedName>
    <definedName name="_xlnm.Print_Area" localSheetId="17">'Table 2-8-2'!$R$1:$AE$28</definedName>
    <definedName name="_xlnm.Print_Area" localSheetId="18">'Table 2-9-1'!$B$1:$M$30</definedName>
    <definedName name="_xlnm.Print_Area" localSheetId="19">'Table 2-9-2'!$P$1:$AA$30</definedName>
  </definedNames>
  <calcPr fullCalcOnLoad="1"/>
</workbook>
</file>

<file path=xl/sharedStrings.xml><?xml version="1.0" encoding="utf-8"?>
<sst xmlns="http://schemas.openxmlformats.org/spreadsheetml/2006/main" count="2121" uniqueCount="271">
  <si>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</si>
  <si>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</si>
  <si>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</si>
  <si>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</si>
  <si>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</si>
  <si>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</si>
  <si>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</si>
  <si>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</si>
  <si>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</si>
  <si>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</si>
  <si>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</si>
  <si>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</si>
  <si>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</si>
  <si>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Section of ISIC Rev.4  1)</t>
  </si>
  <si>
    <t>Sex of Representative</t>
  </si>
  <si>
    <t>Total  2)</t>
  </si>
  <si>
    <t>(%)</t>
  </si>
  <si>
    <t xml:space="preserve">Both Sexes  </t>
  </si>
  <si>
    <t>Both Sexes</t>
  </si>
  <si>
    <t>Mining and quarrying</t>
  </si>
  <si>
    <t>Manufacturing</t>
  </si>
  <si>
    <t>Electricity, gas, steam and air conditioning supply</t>
  </si>
  <si>
    <t>(establishments)</t>
  </si>
  <si>
    <t>Male</t>
  </si>
  <si>
    <t>Female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</si>
  <si>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</si>
  <si>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</si>
  <si>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</si>
  <si>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</si>
  <si>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</si>
  <si>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</si>
  <si>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</si>
  <si>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</si>
  <si>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</si>
  <si>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</si>
  <si>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</si>
  <si>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</si>
  <si>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</si>
  <si>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</si>
  <si>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</si>
  <si>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</si>
  <si>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</si>
  <si>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(establishments)</t>
  </si>
  <si>
    <t>Section of ISIC Rev.4  1)</t>
  </si>
  <si>
    <t>Sex of Representative</t>
  </si>
  <si>
    <t xml:space="preserve">Both Sexes  </t>
  </si>
  <si>
    <t>Male</t>
  </si>
  <si>
    <t>Female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</si>
  <si>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</si>
  <si>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</si>
  <si>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</si>
  <si>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</si>
  <si>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</si>
  <si>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</si>
  <si>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</si>
  <si>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</si>
  <si>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 xml:space="preserve">  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</si>
  <si>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</si>
  <si>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</si>
  <si>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</si>
  <si>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</si>
  <si>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</si>
  <si>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</si>
  <si>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</si>
  <si>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</si>
  <si>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</si>
  <si>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 xml:space="preserve">   </t>
  </si>
  <si>
    <t>2) Establishments which belong to Section A, O, T, and U of ISIC Rev.4 were not surveyed.</t>
  </si>
  <si>
    <t>Construction</t>
  </si>
  <si>
    <t>Construction</t>
  </si>
  <si>
    <t>Total</t>
  </si>
  <si>
    <t>Cambodian</t>
  </si>
  <si>
    <t>Foreigner</t>
  </si>
  <si>
    <t xml:space="preserve"> Cambodian Owner or not</t>
  </si>
  <si>
    <t>Chinese</t>
  </si>
  <si>
    <t>Korean</t>
  </si>
  <si>
    <t>Viet- namese</t>
  </si>
  <si>
    <t>Other Asian Countries</t>
  </si>
  <si>
    <t>US and Europe</t>
  </si>
  <si>
    <t>Others</t>
  </si>
  <si>
    <t xml:space="preserve"> Nationality of the Owner</t>
  </si>
  <si>
    <t>Registered</t>
  </si>
  <si>
    <t>Not Registered</t>
  </si>
  <si>
    <t>Registered or not</t>
  </si>
  <si>
    <t>Ministries and Agencies</t>
  </si>
  <si>
    <t>Commerce</t>
  </si>
  <si>
    <t>Economy and Finance</t>
  </si>
  <si>
    <t>Interior</t>
  </si>
  <si>
    <t>Health</t>
  </si>
  <si>
    <t>Labor</t>
  </si>
  <si>
    <t>Posts and Tel.</t>
  </si>
  <si>
    <t>Tourism</t>
  </si>
  <si>
    <t>Social Affair</t>
  </si>
  <si>
    <t>Women's Affairs</t>
  </si>
  <si>
    <t>National Bank</t>
  </si>
  <si>
    <t>Industry</t>
  </si>
  <si>
    <t>Water Resource</t>
  </si>
  <si>
    <t>Public Works</t>
  </si>
  <si>
    <t>Culture and Religion</t>
  </si>
  <si>
    <t>Environ- ment</t>
  </si>
  <si>
    <t>Culture and Fine Arts</t>
  </si>
  <si>
    <t>Informa- tion</t>
  </si>
  <si>
    <t>Justice</t>
  </si>
  <si>
    <t>Land Manage- ment</t>
  </si>
  <si>
    <t>Civil Aviation</t>
  </si>
  <si>
    <t>(1/4)</t>
  </si>
  <si>
    <t>(2/4)</t>
  </si>
  <si>
    <t>(3/4)</t>
  </si>
  <si>
    <t>(4/4)</t>
  </si>
  <si>
    <t>CDC 3)</t>
  </si>
  <si>
    <t>(1/2)</t>
  </si>
  <si>
    <t>(2/2)</t>
  </si>
  <si>
    <t>Total</t>
  </si>
  <si>
    <t>Others</t>
  </si>
  <si>
    <t>Single Unit</t>
  </si>
  <si>
    <t>Head Office</t>
  </si>
  <si>
    <t>Branch</t>
  </si>
  <si>
    <t>Head Office or Branch</t>
  </si>
  <si>
    <t>(%)</t>
  </si>
  <si>
    <t>Owned</t>
  </si>
  <si>
    <t>Rented</t>
  </si>
  <si>
    <t>Tenure of Business Place</t>
  </si>
  <si>
    <t>Street</t>
  </si>
  <si>
    <t>Home</t>
  </si>
  <si>
    <t>Apartment</t>
  </si>
  <si>
    <t>Kind of Business Place</t>
  </si>
  <si>
    <t>Traditional Market</t>
  </si>
  <si>
    <t>Modern Shopping Mall</t>
  </si>
  <si>
    <t>Exclusive Block or Building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</si>
  <si>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</si>
  <si>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</si>
  <si>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</si>
  <si>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</si>
  <si>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</si>
  <si>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</si>
  <si>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t>Area of Business Place</t>
  </si>
  <si>
    <t>2004-2008</t>
  </si>
  <si>
    <t>1999-2003</t>
  </si>
  <si>
    <t>1991-1998</t>
  </si>
  <si>
    <t>before 1990 or unknown</t>
  </si>
  <si>
    <t>Year of Starting the Business</t>
  </si>
  <si>
    <t xml:space="preserve">1) ISIC stands for International Standard Industrial Classification.  </t>
  </si>
  <si>
    <t xml:space="preserve">Table 2-3-3. Number of Registered Establishments by Section of Industrial Classification </t>
  </si>
  <si>
    <t>Table 2-9-1. Number of Establishments by Section of Industrial Classification</t>
  </si>
  <si>
    <t>Table 2-7-1. Number of Establishments by Section of Industrial Classification</t>
  </si>
  <si>
    <t>Table 2-8-1. Number of Establishments by Section of Industrial Classification</t>
  </si>
  <si>
    <r>
      <t>200-499m</t>
    </r>
    <r>
      <rPr>
        <vertAlign val="superscript"/>
        <sz val="9"/>
        <rFont val="Arial Unicode MS"/>
        <family val="3"/>
      </rPr>
      <t>2</t>
    </r>
  </si>
  <si>
    <r>
      <t>500-999m</t>
    </r>
    <r>
      <rPr>
        <vertAlign val="superscript"/>
        <sz val="9"/>
        <rFont val="Arial Unicode MS"/>
        <family val="3"/>
      </rPr>
      <t>2</t>
    </r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</si>
  <si>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over </t>
    </r>
  </si>
  <si>
    <t>Table 2-8-2. Percent Distribution of Number of Establishments by Section of Industrial Classification</t>
  </si>
  <si>
    <t>Table 2-1-1. Number of Establishments by Section of Industrial Classification</t>
  </si>
  <si>
    <t>Table 2-2-1. Number of Establishments by Section of Industrial Classification</t>
  </si>
  <si>
    <t>Table 2-3-1. Number of Establishments by Section of Industrial Classification</t>
  </si>
  <si>
    <t xml:space="preserve">Table 2-3-2. Percent Distribution of Number of Establishments by Section </t>
  </si>
  <si>
    <t>Table 2-5-1. Number of Establishments by Section of Industrial Classification</t>
  </si>
  <si>
    <t>Table 2-6-1. Number of Establishments by Section of Industrial Classification</t>
  </si>
  <si>
    <t>3) CDC stands for Council for Development Cambodia.</t>
  </si>
  <si>
    <t xml:space="preserve">  the number of registered establishments in this table is a cumulative number.</t>
  </si>
  <si>
    <t>(establishments)</t>
  </si>
  <si>
    <t>Section of ISIC Rev.4  1)</t>
  </si>
  <si>
    <t xml:space="preserve"> Cambodian Owner or not</t>
  </si>
  <si>
    <t>Total</t>
  </si>
  <si>
    <t>Cambodian</t>
  </si>
  <si>
    <t>Foreigner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</si>
  <si>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</si>
  <si>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</si>
  <si>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</si>
  <si>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</si>
  <si>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</si>
  <si>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</si>
  <si>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</si>
  <si>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</si>
  <si>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</si>
  <si>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 xml:space="preserve">  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</si>
  <si>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</si>
  <si>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</si>
  <si>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</si>
  <si>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</si>
  <si>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</si>
  <si>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</si>
  <si>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</si>
  <si>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</si>
  <si>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</si>
  <si>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2) Establishments which belong to Section A, O, T, and U of ISIC Rev.4 were not surveyed.</t>
  </si>
  <si>
    <t xml:space="preserve">   </t>
  </si>
  <si>
    <t>* Since many establishments are registered at more than two ministries or agencies,</t>
  </si>
  <si>
    <t>(1/2)</t>
  </si>
  <si>
    <t>(2/2)</t>
  </si>
  <si>
    <t xml:space="preserve">Table 2-4-1. Number of Establishments by Section of Industrial Classification </t>
  </si>
  <si>
    <t>Ownership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</si>
  <si>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</si>
  <si>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</si>
  <si>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</si>
  <si>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</si>
  <si>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</si>
  <si>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</si>
  <si>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</si>
  <si>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</si>
  <si>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Rep. office of a foreign company 3)</t>
  </si>
  <si>
    <t>Coopera- tive</t>
  </si>
  <si>
    <t>State- owned        4)</t>
  </si>
  <si>
    <t>NGO</t>
  </si>
  <si>
    <t>Others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</si>
  <si>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</si>
  <si>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</si>
  <si>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</si>
  <si>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</si>
  <si>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3) Commercial representative office of a foreign company</t>
  </si>
  <si>
    <t>4) "State-owned" includes "Autonomy-owned".</t>
  </si>
  <si>
    <t xml:space="preserve">Table 2-4-2. Percent Distribution of Number of Establishments by Section of Industrial Classification </t>
  </si>
  <si>
    <t>Ownership</t>
  </si>
  <si>
    <t>Individual Proprietor</t>
  </si>
  <si>
    <t>General Partner- ship</t>
  </si>
  <si>
    <t>Rep. Office of a foreign company 3)</t>
  </si>
  <si>
    <t>State- owned</t>
  </si>
  <si>
    <t>Others</t>
  </si>
  <si>
    <t>Private Limited Company</t>
  </si>
  <si>
    <t>Coopera- tive</t>
  </si>
  <si>
    <t>State- owned        4)</t>
  </si>
  <si>
    <t>NGO</t>
  </si>
  <si>
    <t>(establishments)</t>
  </si>
  <si>
    <t>(%)</t>
  </si>
  <si>
    <t>Total  2)</t>
  </si>
  <si>
    <t>Mining and quarrying</t>
  </si>
  <si>
    <t>Street Business</t>
  </si>
  <si>
    <t>1990 or before 3)</t>
  </si>
  <si>
    <t>3) Include establishments whose "Year of Starting the Business" is unknown.</t>
  </si>
  <si>
    <t xml:space="preserve">Table 2-7-2. Percent Distribution of Number of Establishments by Section of Industrial </t>
  </si>
  <si>
    <t>Table 2-1-1. Number of Establishments by Section of Industrial Classification</t>
  </si>
  <si>
    <t>Table 2-2-1. Number of Establishments by Section of Industrial Classification</t>
  </si>
  <si>
    <t>Table 2-2-3. Number of Establishments by Section of Industrial Classification</t>
  </si>
  <si>
    <t>Table 2-3-1. Number of Establishments by Section of Industrial Classification</t>
  </si>
  <si>
    <t xml:space="preserve">Table 2-4-1. Number of Establishments by Section of Industrial Classification </t>
  </si>
  <si>
    <t>Table 2-5-1. Number of Establishments by Section of Industrial Classification</t>
  </si>
  <si>
    <t>Table 2-6-1. Number of Establishments by Section of Industrial Classification</t>
  </si>
  <si>
    <t>Table 2-7-1. Number of Establishments by Section of Industrial Classification</t>
  </si>
  <si>
    <t>Table 2-8-1. Number of Establishments by Section of Industrial Classification</t>
  </si>
  <si>
    <t>Table 2-9-1. Number of Establishments by Section of Industrial Classification</t>
  </si>
  <si>
    <t xml:space="preserve">                  and Sex of Representative - Kampong Cham (2011)</t>
  </si>
  <si>
    <t xml:space="preserve">                  and Cambodian Owner or not - Kampong Cham (2011)</t>
  </si>
  <si>
    <t xml:space="preserve">                   and Registered Ministry or Agency - Kampong Cham (2011)</t>
  </si>
  <si>
    <t xml:space="preserve">                 and Head Office or Branch - Kampong Cham (2011)</t>
  </si>
  <si>
    <t xml:space="preserve">                  and Tenure of Business Place - Kampong Cham (2011)</t>
  </si>
  <si>
    <t xml:space="preserve">                  and Kind of Business Place - Kampong Cham (2011)</t>
  </si>
  <si>
    <t xml:space="preserve">             Classification and Kind of Business Place - Kampong Cham (2011)</t>
  </si>
  <si>
    <t xml:space="preserve">             and Sex of Representative - Kampong Cham (2011)</t>
  </si>
  <si>
    <t xml:space="preserve">             Industrial Classification and Sex of Representative - Kampong Cham (2011)</t>
  </si>
  <si>
    <t xml:space="preserve">Table 2-1-2. Percent Distribution of Number of Establishments by Section of </t>
  </si>
  <si>
    <t xml:space="preserve">             and Whether Cambodian Owner or not -Kampong Cham (2011)</t>
  </si>
  <si>
    <t>Table 2-2-2. Percent Distribution of Number of Establishments by Section  of</t>
  </si>
  <si>
    <t xml:space="preserve">            Industrial Classification and Whether Cambodian Owner or not - Kampong Cham (2011)</t>
  </si>
  <si>
    <t xml:space="preserve">             and Nationality of Owner - Kampong Cham (2011)</t>
  </si>
  <si>
    <r>
      <t xml:space="preserve">       and </t>
    </r>
    <r>
      <rPr>
        <sz val="10"/>
        <rFont val="Arial"/>
        <family val="2"/>
      </rPr>
      <t>Whether Registered at the Ministry of Commerce or Not - Kampong Cham (2011)</t>
    </r>
  </si>
  <si>
    <r>
      <t xml:space="preserve">       and whether Registered to </t>
    </r>
    <r>
      <rPr>
        <sz val="10"/>
        <rFont val="Arial"/>
        <family val="2"/>
      </rPr>
      <t>the Ministry of Commerce or Not - Kampong Cham (2011)</t>
    </r>
  </si>
  <si>
    <t xml:space="preserve">             of Industrial Classification and Whether Registered at the Ministry</t>
  </si>
  <si>
    <r>
      <t xml:space="preserve">             </t>
    </r>
    <r>
      <rPr>
        <sz val="10"/>
        <rFont val="Arial"/>
        <family val="2"/>
      </rPr>
      <t>of Commerce or Not - Kampong Cham (2011)</t>
    </r>
  </si>
  <si>
    <t xml:space="preserve">             and Registered Ministry or Agency - Kampong Cham (2011)</t>
  </si>
  <si>
    <t>2) Establishments which belong to Section A, O, T, and U of ISIC Rev.4 were not surveyed.</t>
  </si>
  <si>
    <t xml:space="preserve">             and Ownership - Kampong Cham (2011)</t>
  </si>
  <si>
    <r>
      <t xml:space="preserve">             and </t>
    </r>
    <r>
      <rPr>
        <sz val="10"/>
        <rFont val="Arial"/>
        <family val="2"/>
      </rPr>
      <t>Whether Head Office or Branch - Kampong Cham (2011)</t>
    </r>
  </si>
  <si>
    <t xml:space="preserve">Table 2-5-2. Percent Distribution of Number of Establishments by Section of Industrial </t>
  </si>
  <si>
    <t xml:space="preserve">             Classification and Whether Head Office or Branch - Kampong Cham (2011)</t>
  </si>
  <si>
    <t xml:space="preserve">             and Tenure of Business Place - Kampong Cham (2011)</t>
  </si>
  <si>
    <t xml:space="preserve">Table 2-6-2. Percent Distribution of Number of Establishments by Section of Industrial </t>
  </si>
  <si>
    <t xml:space="preserve">             Classification and Tenure of Business Place - Kampong Cham (2011)</t>
  </si>
  <si>
    <t xml:space="preserve">             and Kind of Business Place - Kampong Cham (2011)</t>
  </si>
  <si>
    <t xml:space="preserve">             and Area of Business Place - Kampong Cham (2011)</t>
  </si>
  <si>
    <t xml:space="preserve">             and Year of Starting the Business - Kampong Cham (2011)</t>
  </si>
  <si>
    <t>Table 2-9-2. Percent Distribution of Number of Establishments by Section of Industrial</t>
  </si>
  <si>
    <t xml:space="preserve">             Classification and Year of Starting the Business - Kampong Cham (2011)</t>
  </si>
  <si>
    <t xml:space="preserve">Table 2-9-2. Percent Distribution of Number of Establishments by Section of Industrial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</si>
</sst>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  <numFmt numFmtId="191" formatCode="0_);[Red]\(0\)"/>
    <numFmt numFmtId="192" formatCode="[$-411]yyyy&quot;年&quot;m&quot;月&quot;d&quot;日&quot;\ dddd"/>
    <numFmt numFmtId="193" formatCode="hh:mm:ss"/>
  </numFmts>
  <fonts count="46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12"/>
      <name val="Times New Roman"/>
      <family val="1"/>
    </font>
    <font>
      <sz val="9"/>
      <name val="Arial Unicode MS"/>
      <family val="3"/>
    </font>
    <font>
      <vertAlign val="superscript"/>
      <sz val="9"/>
      <name val="Arial Unicode MS"/>
      <family val="3"/>
    </font>
    <font>
      <i/>
      <sz val="10"/>
      <name val="Arial Unicode MS"/>
      <family val="3"/>
    </font>
    <font>
      <i/>
      <sz val="9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/>
      <bottom style="thin"/>
    </border>
    <border>
      <left style="thin">
        <color theme="0" tint="-0.3499799966812134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 vertical="top"/>
      <protection/>
    </xf>
    <xf numFmtId="0" fontId="3" fillId="0" borderId="11" xfId="61" applyFont="1" applyFill="1" applyBorder="1" applyAlignment="1">
      <alignment horizontal="center" vertical="top"/>
      <protection/>
    </xf>
    <xf numFmtId="186" fontId="3" fillId="0" borderId="0" xfId="61" applyNumberFormat="1" applyFont="1" applyFill="1" applyBorder="1" applyAlignment="1">
      <alignment horizontal="right" vertical="center"/>
      <protection/>
    </xf>
    <xf numFmtId="186" fontId="3" fillId="0" borderId="11" xfId="61" applyNumberFormat="1" applyFont="1" applyFill="1" applyBorder="1" applyAlignment="1">
      <alignment horizontal="right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85" fontId="3" fillId="0" borderId="14" xfId="0" applyNumberFormat="1" applyFont="1" applyFill="1" applyBorder="1" applyAlignment="1">
      <alignment horizontal="center" vertical="center" wrapText="1"/>
    </xf>
    <xf numFmtId="185" fontId="3" fillId="0" borderId="15" xfId="0" applyNumberFormat="1" applyFont="1" applyFill="1" applyBorder="1" applyAlignment="1">
      <alignment horizontal="center" vertical="center" wrapText="1"/>
    </xf>
    <xf numFmtId="185" fontId="3" fillId="0" borderId="16" xfId="0" applyNumberFormat="1" applyFont="1" applyFill="1" applyBorder="1" applyAlignment="1">
      <alignment horizontal="center" vertical="center" wrapText="1"/>
    </xf>
    <xf numFmtId="185" fontId="3" fillId="0" borderId="17" xfId="61" applyNumberFormat="1" applyFont="1" applyFill="1" applyBorder="1" applyAlignment="1">
      <alignment horizontal="right" vertical="center"/>
      <protection/>
    </xf>
    <xf numFmtId="185" fontId="3" fillId="0" borderId="0" xfId="61" applyNumberFormat="1" applyFont="1" applyFill="1" applyBorder="1" applyAlignment="1">
      <alignment horizontal="right" vertical="center"/>
      <protection/>
    </xf>
    <xf numFmtId="185" fontId="3" fillId="0" borderId="11" xfId="61" applyNumberFormat="1" applyFont="1" applyFill="1" applyBorder="1" applyAlignment="1">
      <alignment horizontal="right" vertical="center"/>
      <protection/>
    </xf>
    <xf numFmtId="185" fontId="3" fillId="0" borderId="18" xfId="61" applyNumberFormat="1" applyFont="1" applyFill="1" applyBorder="1" applyAlignment="1">
      <alignment horizontal="right" vertical="center"/>
      <protection/>
    </xf>
    <xf numFmtId="185" fontId="3" fillId="0" borderId="19" xfId="61" applyNumberFormat="1" applyFont="1" applyFill="1" applyBorder="1" applyAlignment="1">
      <alignment horizontal="right" vertical="center"/>
      <protection/>
    </xf>
    <xf numFmtId="185" fontId="3" fillId="0" borderId="20" xfId="61" applyNumberFormat="1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6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6" fontId="3" fillId="0" borderId="17" xfId="0" applyNumberFormat="1" applyFont="1" applyFill="1" applyBorder="1" applyAlignment="1">
      <alignment vertical="center"/>
    </xf>
    <xf numFmtId="186" fontId="3" fillId="0" borderId="18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6" fontId="3" fillId="0" borderId="0" xfId="61" applyNumberFormat="1" applyFont="1" applyFill="1" applyBorder="1" applyAlignment="1">
      <alignment vertical="center"/>
      <protection/>
    </xf>
    <xf numFmtId="186" fontId="3" fillId="0" borderId="11" xfId="61" applyNumberFormat="1" applyFont="1" applyFill="1" applyBorder="1" applyAlignment="1">
      <alignment vertical="center"/>
      <protection/>
    </xf>
    <xf numFmtId="186" fontId="3" fillId="0" borderId="18" xfId="61" applyNumberFormat="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61" applyFont="1" applyFill="1" applyBorder="1" applyAlignment="1">
      <alignment horizontal="center" vertical="top"/>
      <protection/>
    </xf>
    <xf numFmtId="186" fontId="3" fillId="0" borderId="17" xfId="61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right" vertical="center"/>
    </xf>
    <xf numFmtId="18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0" fontId="5" fillId="0" borderId="30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31" xfId="61" applyFont="1" applyFill="1" applyBorder="1" applyAlignment="1">
      <alignment horizontal="center" vertical="center" wrapText="1"/>
      <protection/>
    </xf>
    <xf numFmtId="185" fontId="3" fillId="0" borderId="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185" fontId="3" fillId="0" borderId="18" xfId="0" applyNumberFormat="1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185" fontId="3" fillId="0" borderId="2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186" fontId="3" fillId="0" borderId="18" xfId="0" applyNumberFormat="1" applyFont="1" applyFill="1" applyBorder="1" applyAlignment="1">
      <alignment horizontal="right" vertical="center"/>
    </xf>
    <xf numFmtId="0" fontId="5" fillId="0" borderId="32" xfId="61" applyFont="1" applyFill="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33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34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186" fontId="3" fillId="0" borderId="17" xfId="0" applyNumberFormat="1" applyFont="1" applyFill="1" applyBorder="1" applyAlignment="1">
      <alignment horizontal="right" vertical="center"/>
    </xf>
    <xf numFmtId="0" fontId="5" fillId="0" borderId="35" xfId="61" applyFont="1" applyFill="1" applyBorder="1" applyAlignment="1">
      <alignment horizontal="center" vertical="center" wrapText="1"/>
      <protection/>
    </xf>
    <xf numFmtId="0" fontId="5" fillId="0" borderId="36" xfId="61" applyFont="1" applyFill="1" applyBorder="1" applyAlignment="1">
      <alignment horizontal="center" vertical="center" wrapText="1"/>
      <protection/>
    </xf>
    <xf numFmtId="186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186" fontId="3" fillId="0" borderId="19" xfId="0" applyNumberFormat="1" applyFont="1" applyFill="1" applyBorder="1" applyAlignment="1">
      <alignment horizontal="right" vertical="center"/>
    </xf>
    <xf numFmtId="186" fontId="3" fillId="0" borderId="20" xfId="0" applyNumberFormat="1" applyFont="1" applyFill="1" applyBorder="1" applyAlignment="1">
      <alignment horizontal="right" vertical="center"/>
    </xf>
    <xf numFmtId="186" fontId="3" fillId="0" borderId="15" xfId="0" applyNumberFormat="1" applyFont="1" applyFill="1" applyBorder="1" applyAlignment="1">
      <alignment vertical="center"/>
    </xf>
    <xf numFmtId="186" fontId="3" fillId="0" borderId="16" xfId="0" applyNumberFormat="1" applyFont="1" applyFill="1" applyBorder="1" applyAlignment="1">
      <alignment vertical="center"/>
    </xf>
    <xf numFmtId="186" fontId="3" fillId="0" borderId="19" xfId="0" applyNumberFormat="1" applyFont="1" applyFill="1" applyBorder="1" applyAlignment="1">
      <alignment vertical="center"/>
    </xf>
    <xf numFmtId="186" fontId="3" fillId="0" borderId="20" xfId="0" applyNumberFormat="1" applyFont="1" applyFill="1" applyBorder="1" applyAlignment="1">
      <alignment vertical="center"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37" xfId="61" applyFont="1" applyFill="1" applyBorder="1" applyAlignment="1">
      <alignment horizontal="center" vertical="center" wrapText="1"/>
      <protection/>
    </xf>
    <xf numFmtId="0" fontId="5" fillId="0" borderId="38" xfId="61" applyFont="1" applyFill="1" applyBorder="1" applyAlignment="1">
      <alignment horizontal="center" vertical="center" wrapText="1"/>
      <protection/>
    </xf>
    <xf numFmtId="0" fontId="5" fillId="0" borderId="39" xfId="61" applyFont="1" applyFill="1" applyBorder="1" applyAlignment="1">
      <alignment horizontal="center" vertical="center" wrapText="1"/>
      <protection/>
    </xf>
    <xf numFmtId="0" fontId="5" fillId="0" borderId="40" xfId="61" applyFont="1" applyFill="1" applyBorder="1" applyAlignment="1">
      <alignment horizontal="center" vertical="center" wrapText="1"/>
      <protection/>
    </xf>
    <xf numFmtId="191" fontId="3" fillId="0" borderId="0" xfId="0" applyNumberFormat="1" applyFont="1" applyFill="1" applyBorder="1" applyAlignment="1">
      <alignment vertical="center"/>
    </xf>
    <xf numFmtId="191" fontId="3" fillId="0" borderId="11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42" xfId="6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center" vertical="center"/>
      <protection/>
    </xf>
    <xf numFmtId="0" fontId="5" fillId="0" borderId="44" xfId="61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421875" style="19" customWidth="1"/>
    <col min="2" max="2" width="9.7109375" style="19" customWidth="1"/>
    <col min="3" max="3" width="36.00390625" style="19" customWidth="1"/>
    <col min="4" max="6" width="11.7109375" style="19" customWidth="1"/>
    <col min="7" max="7" width="2.140625" style="19" customWidth="1"/>
    <col min="8" max="8" width="3.140625" style="19" customWidth="1"/>
    <col min="9" max="16384" width="9.140625" style="19" customWidth="1"/>
  </cols>
  <sheetData>
    <row r="2" spans="2:7" ht="15">
      <c r="B2" s="72" t="s">
        <v>228</v>
      </c>
      <c r="C2" s="72"/>
      <c r="D2" s="72"/>
      <c r="E2" s="72"/>
      <c r="F2" s="72"/>
      <c r="G2" s="56"/>
    </row>
    <row r="3" spans="2:7" ht="15">
      <c r="B3" s="72" t="s">
        <v>245</v>
      </c>
      <c r="C3" s="72"/>
      <c r="D3" s="72"/>
      <c r="E3" s="72"/>
      <c r="F3" s="72"/>
      <c r="G3" s="56"/>
    </row>
    <row r="4" spans="2:7" ht="15">
      <c r="B4" s="72"/>
      <c r="C4" s="72"/>
      <c r="D4" s="72"/>
      <c r="E4" s="72"/>
      <c r="F4" s="73" t="s">
        <v>42</v>
      </c>
      <c r="G4" s="56"/>
    </row>
    <row r="5" spans="2:6" ht="17.25" customHeight="1">
      <c r="B5" s="105" t="s">
        <v>43</v>
      </c>
      <c r="C5" s="106"/>
      <c r="D5" s="109" t="s">
        <v>44</v>
      </c>
      <c r="E5" s="110"/>
      <c r="F5" s="111"/>
    </row>
    <row r="6" spans="2:6" ht="30" customHeight="1">
      <c r="B6" s="107"/>
      <c r="C6" s="108"/>
      <c r="D6" s="2" t="s">
        <v>45</v>
      </c>
      <c r="E6" s="7" t="s">
        <v>46</v>
      </c>
      <c r="F6" s="8" t="s">
        <v>47</v>
      </c>
    </row>
    <row r="7" spans="2:6" ht="6.75" customHeight="1">
      <c r="B7" s="53"/>
      <c r="C7" s="41"/>
      <c r="D7" s="1"/>
      <c r="E7" s="3"/>
      <c r="F7" s="4"/>
    </row>
    <row r="8" spans="2:6" ht="12.75" customHeight="1">
      <c r="B8" s="64" t="s">
        <v>48</v>
      </c>
      <c r="C8" s="65"/>
      <c r="D8" s="5">
        <f>E8+F8</f>
        <v>31745</v>
      </c>
      <c r="E8" s="5">
        <f>SUM(E10:E26)</f>
        <v>11107</v>
      </c>
      <c r="F8" s="6">
        <f>SUM(F10:F26)</f>
        <v>20638</v>
      </c>
    </row>
    <row r="9" spans="2:6" ht="6" customHeight="1">
      <c r="B9" s="64"/>
      <c r="C9" s="65"/>
      <c r="D9" s="5"/>
      <c r="E9" s="5"/>
      <c r="F9" s="6"/>
    </row>
    <row r="10" spans="2:6" ht="15">
      <c r="B10" s="64" t="s">
        <v>25</v>
      </c>
      <c r="C10" s="65" t="s">
        <v>49</v>
      </c>
      <c r="D10" s="54">
        <f aca="true" t="shared" si="0" ref="D10:D15">E10+F10</f>
        <v>14</v>
      </c>
      <c r="E10" s="54">
        <v>11</v>
      </c>
      <c r="F10" s="55">
        <v>3</v>
      </c>
    </row>
    <row r="11" spans="2:6" ht="20.25" customHeight="1">
      <c r="B11" s="64" t="s">
        <v>26</v>
      </c>
      <c r="C11" s="65" t="s">
        <v>50</v>
      </c>
      <c r="D11" s="54">
        <f t="shared" si="0"/>
        <v>4201</v>
      </c>
      <c r="E11" s="54">
        <v>2492</v>
      </c>
      <c r="F11" s="55">
        <v>1709</v>
      </c>
    </row>
    <row r="12" spans="2:6" ht="45" customHeight="1">
      <c r="B12" s="64" t="s">
        <v>27</v>
      </c>
      <c r="C12" s="65" t="s">
        <v>51</v>
      </c>
      <c r="D12" s="54">
        <f t="shared" si="0"/>
        <v>414</v>
      </c>
      <c r="E12" s="54">
        <v>335</v>
      </c>
      <c r="F12" s="55">
        <v>79</v>
      </c>
    </row>
    <row r="13" spans="2:6" ht="54.75" customHeight="1">
      <c r="B13" s="64" t="s">
        <v>28</v>
      </c>
      <c r="C13" s="65" t="s">
        <v>52</v>
      </c>
      <c r="D13" s="54">
        <f t="shared" si="0"/>
        <v>44</v>
      </c>
      <c r="E13" s="54">
        <v>36</v>
      </c>
      <c r="F13" s="55">
        <v>8</v>
      </c>
    </row>
    <row r="14" spans="2:6" ht="15">
      <c r="B14" s="64" t="s">
        <v>29</v>
      </c>
      <c r="C14" s="65" t="s">
        <v>68</v>
      </c>
      <c r="D14" s="54">
        <f t="shared" si="0"/>
        <v>8</v>
      </c>
      <c r="E14" s="54">
        <v>5</v>
      </c>
      <c r="F14" s="55">
        <v>3</v>
      </c>
    </row>
    <row r="15" spans="2:6" ht="54.75" customHeight="1">
      <c r="B15" s="64" t="s">
        <v>30</v>
      </c>
      <c r="C15" s="65" t="s">
        <v>53</v>
      </c>
      <c r="D15" s="54">
        <f t="shared" si="0"/>
        <v>18640</v>
      </c>
      <c r="E15" s="54">
        <v>4555</v>
      </c>
      <c r="F15" s="55">
        <v>14085</v>
      </c>
    </row>
    <row r="16" spans="2:6" ht="15">
      <c r="B16" s="64" t="s">
        <v>31</v>
      </c>
      <c r="C16" s="65" t="s">
        <v>54</v>
      </c>
      <c r="D16" s="54">
        <f aca="true" t="shared" si="1" ref="D16:D26">E16+F16</f>
        <v>35</v>
      </c>
      <c r="E16" s="54">
        <v>28</v>
      </c>
      <c r="F16" s="55">
        <v>7</v>
      </c>
    </row>
    <row r="17" spans="2:6" ht="40.5" customHeight="1">
      <c r="B17" s="64" t="s">
        <v>32</v>
      </c>
      <c r="C17" s="65" t="s">
        <v>55</v>
      </c>
      <c r="D17" s="54">
        <f t="shared" si="1"/>
        <v>4538</v>
      </c>
      <c r="E17" s="54">
        <v>845</v>
      </c>
      <c r="F17" s="55">
        <v>3693</v>
      </c>
    </row>
    <row r="18" spans="2:6" ht="15">
      <c r="B18" s="64" t="s">
        <v>33</v>
      </c>
      <c r="C18" s="65" t="s">
        <v>57</v>
      </c>
      <c r="D18" s="54">
        <f t="shared" si="1"/>
        <v>227</v>
      </c>
      <c r="E18" s="54">
        <v>189</v>
      </c>
      <c r="F18" s="55">
        <v>38</v>
      </c>
    </row>
    <row r="19" spans="2:6" ht="15">
      <c r="B19" s="64" t="s">
        <v>34</v>
      </c>
      <c r="C19" s="65" t="s">
        <v>58</v>
      </c>
      <c r="D19" s="54">
        <f t="shared" si="1"/>
        <v>177</v>
      </c>
      <c r="E19" s="54">
        <v>102</v>
      </c>
      <c r="F19" s="55">
        <v>75</v>
      </c>
    </row>
    <row r="20" spans="2:6" ht="15">
      <c r="B20" s="64" t="s">
        <v>35</v>
      </c>
      <c r="C20" s="65" t="s">
        <v>59</v>
      </c>
      <c r="D20" s="54">
        <f t="shared" si="1"/>
        <v>0</v>
      </c>
      <c r="E20" s="54">
        <v>0</v>
      </c>
      <c r="F20" s="55">
        <v>0</v>
      </c>
    </row>
    <row r="21" spans="2:6" ht="45" customHeight="1">
      <c r="B21" s="64" t="s">
        <v>36</v>
      </c>
      <c r="C21" s="65" t="s">
        <v>60</v>
      </c>
      <c r="D21" s="54">
        <f t="shared" si="1"/>
        <v>48</v>
      </c>
      <c r="E21" s="54">
        <v>39</v>
      </c>
      <c r="F21" s="55">
        <v>9</v>
      </c>
    </row>
    <row r="22" spans="2:6" ht="40.5" customHeight="1">
      <c r="B22" s="64" t="s">
        <v>37</v>
      </c>
      <c r="C22" s="65" t="s">
        <v>61</v>
      </c>
      <c r="D22" s="54">
        <f t="shared" si="1"/>
        <v>392</v>
      </c>
      <c r="E22" s="54">
        <v>237</v>
      </c>
      <c r="F22" s="55">
        <v>155</v>
      </c>
    </row>
    <row r="23" spans="2:6" ht="15">
      <c r="B23" s="64" t="s">
        <v>38</v>
      </c>
      <c r="C23" s="65" t="s">
        <v>62</v>
      </c>
      <c r="D23" s="54">
        <f t="shared" si="1"/>
        <v>593</v>
      </c>
      <c r="E23" s="54">
        <v>522</v>
      </c>
      <c r="F23" s="55">
        <v>71</v>
      </c>
    </row>
    <row r="24" spans="2:6" ht="40.5" customHeight="1">
      <c r="B24" s="64" t="s">
        <v>39</v>
      </c>
      <c r="C24" s="65" t="s">
        <v>63</v>
      </c>
      <c r="D24" s="54">
        <f t="shared" si="1"/>
        <v>265</v>
      </c>
      <c r="E24" s="54">
        <v>221</v>
      </c>
      <c r="F24" s="55">
        <v>44</v>
      </c>
    </row>
    <row r="25" spans="2:6" ht="15">
      <c r="B25" s="64" t="s">
        <v>40</v>
      </c>
      <c r="C25" s="65" t="s">
        <v>64</v>
      </c>
      <c r="D25" s="54">
        <f t="shared" si="1"/>
        <v>59</v>
      </c>
      <c r="E25" s="54">
        <v>37</v>
      </c>
      <c r="F25" s="55">
        <v>22</v>
      </c>
    </row>
    <row r="26" spans="2:6" ht="15">
      <c r="B26" s="69" t="s">
        <v>41</v>
      </c>
      <c r="C26" s="70" t="s">
        <v>65</v>
      </c>
      <c r="D26" s="89">
        <f t="shared" si="1"/>
        <v>2090</v>
      </c>
      <c r="E26" s="89">
        <v>1453</v>
      </c>
      <c r="F26" s="90">
        <v>637</v>
      </c>
    </row>
    <row r="27" spans="2:6" ht="15">
      <c r="B27" s="71" t="s">
        <v>141</v>
      </c>
      <c r="C27" s="74"/>
      <c r="D27" s="54"/>
      <c r="E27" s="54"/>
      <c r="F27" s="54"/>
    </row>
    <row r="28" ht="15">
      <c r="B28" s="50" t="s">
        <v>67</v>
      </c>
    </row>
    <row r="30" ht="15">
      <c r="B30" s="19" t="s">
        <v>66</v>
      </c>
    </row>
    <row r="31" ht="16.5">
      <c r="C31" s="75"/>
    </row>
  </sheetData>
  <sheetProtection/>
  <mergeCells count="2">
    <mergeCell ref="B5:C6"/>
    <mergeCell ref="D5:F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&amp;C&amp;"Arial Unicode MS,標準"III-2-1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2"/>
  <sheetViews>
    <sheetView showGridLines="0" workbookViewId="0" topLeftCell="W1">
      <selection activeCell="W1" sqref="W1"/>
    </sheetView>
  </sheetViews>
  <sheetFormatPr defaultColWidth="9.140625" defaultRowHeight="12.75"/>
  <cols>
    <col min="1" max="1" width="1.7109375" style="20" customWidth="1"/>
    <col min="2" max="2" width="3.7109375" style="20" customWidth="1"/>
    <col min="3" max="3" width="28.7109375" style="20" customWidth="1"/>
    <col min="4" max="4" width="8.7109375" style="20" customWidth="1"/>
    <col min="5" max="5" width="9.7109375" style="20" customWidth="1"/>
    <col min="6" max="10" width="8.7109375" style="20" customWidth="1"/>
    <col min="11" max="11" width="1.8515625" style="20" customWidth="1"/>
    <col min="12" max="12" width="1.7109375" style="20" customWidth="1"/>
    <col min="13" max="13" width="3.7109375" style="20" customWidth="1"/>
    <col min="14" max="14" width="28.7109375" style="20" customWidth="1"/>
    <col min="15" max="15" width="9.7109375" style="20" customWidth="1"/>
    <col min="16" max="21" width="8.7109375" style="20" customWidth="1"/>
    <col min="22" max="22" width="1.8515625" style="20" customWidth="1"/>
    <col min="23" max="23" width="1.1484375" style="20" customWidth="1"/>
    <col min="24" max="24" width="3.7109375" style="20" customWidth="1"/>
    <col min="25" max="25" width="31.00390625" style="20" customWidth="1"/>
    <col min="26" max="26" width="8.00390625" style="20" customWidth="1"/>
    <col min="27" max="27" width="9.7109375" style="20" customWidth="1"/>
    <col min="28" max="32" width="8.7109375" style="20" customWidth="1"/>
    <col min="33" max="33" width="1.8515625" style="20" customWidth="1"/>
    <col min="34" max="34" width="1.7109375" style="20" customWidth="1"/>
    <col min="35" max="35" width="3.7109375" style="20" customWidth="1"/>
    <col min="36" max="36" width="29.421875" style="20" customWidth="1"/>
    <col min="37" max="37" width="9.7109375" style="20" customWidth="1"/>
    <col min="38" max="43" width="8.7109375" style="20" customWidth="1"/>
    <col min="44" max="44" width="1.8515625" style="20" customWidth="1"/>
    <col min="45" max="16384" width="9.140625" style="20" customWidth="1"/>
  </cols>
  <sheetData>
    <row r="1" spans="1:43" ht="15" customHeight="1">
      <c r="A1" s="19"/>
      <c r="B1" s="19"/>
      <c r="C1" s="19"/>
      <c r="D1" s="19"/>
      <c r="E1" s="19"/>
      <c r="F1" s="19"/>
      <c r="G1" s="19"/>
      <c r="H1" s="19"/>
      <c r="J1" s="33" t="s">
        <v>186</v>
      </c>
      <c r="L1" s="19"/>
      <c r="M1" s="19"/>
      <c r="N1" s="19"/>
      <c r="O1" s="19"/>
      <c r="P1" s="19"/>
      <c r="Q1" s="19"/>
      <c r="R1" s="19"/>
      <c r="S1" s="19"/>
      <c r="U1" s="34" t="s">
        <v>187</v>
      </c>
      <c r="W1" s="19"/>
      <c r="X1" s="19"/>
      <c r="Y1" s="19"/>
      <c r="Z1" s="19"/>
      <c r="AA1" s="19"/>
      <c r="AB1" s="19"/>
      <c r="AC1" s="19"/>
      <c r="AD1" s="19"/>
      <c r="AF1" s="33" t="s">
        <v>186</v>
      </c>
      <c r="AH1" s="19"/>
      <c r="AI1" s="19"/>
      <c r="AJ1" s="19"/>
      <c r="AK1" s="19"/>
      <c r="AL1" s="19"/>
      <c r="AM1" s="19"/>
      <c r="AN1" s="19"/>
      <c r="AO1" s="19"/>
      <c r="AQ1" s="34" t="s">
        <v>187</v>
      </c>
    </row>
    <row r="2" spans="1:41" ht="15" customHeight="1">
      <c r="A2" s="19"/>
      <c r="B2" s="56" t="s">
        <v>188</v>
      </c>
      <c r="C2" s="56"/>
      <c r="D2" s="56"/>
      <c r="E2" s="56"/>
      <c r="F2" s="56"/>
      <c r="G2" s="56"/>
      <c r="H2" s="56"/>
      <c r="L2" s="19"/>
      <c r="M2" s="56" t="s">
        <v>188</v>
      </c>
      <c r="N2" s="56"/>
      <c r="O2" s="56"/>
      <c r="P2" s="56"/>
      <c r="Q2" s="56"/>
      <c r="R2" s="56"/>
      <c r="S2" s="56"/>
      <c r="W2" s="19"/>
      <c r="X2" s="56" t="s">
        <v>209</v>
      </c>
      <c r="Y2" s="56"/>
      <c r="Z2" s="56"/>
      <c r="AA2" s="56"/>
      <c r="AB2" s="56"/>
      <c r="AC2" s="56"/>
      <c r="AD2" s="56"/>
      <c r="AH2" s="19"/>
      <c r="AI2" s="56" t="s">
        <v>209</v>
      </c>
      <c r="AJ2" s="56"/>
      <c r="AK2" s="56"/>
      <c r="AL2" s="56"/>
      <c r="AM2" s="56"/>
      <c r="AN2" s="56"/>
      <c r="AO2" s="56"/>
    </row>
    <row r="3" spans="1:41" ht="15" customHeight="1">
      <c r="A3" s="19"/>
      <c r="B3" s="56" t="s">
        <v>258</v>
      </c>
      <c r="C3" s="56"/>
      <c r="D3" s="56"/>
      <c r="E3" s="56"/>
      <c r="F3" s="56"/>
      <c r="G3" s="56"/>
      <c r="H3" s="56"/>
      <c r="L3" s="19"/>
      <c r="M3" s="56" t="s">
        <v>258</v>
      </c>
      <c r="N3" s="56"/>
      <c r="O3" s="56"/>
      <c r="P3" s="56"/>
      <c r="Q3" s="56"/>
      <c r="R3" s="56"/>
      <c r="S3" s="56"/>
      <c r="W3" s="19"/>
      <c r="X3" s="56" t="s">
        <v>258</v>
      </c>
      <c r="Y3" s="56"/>
      <c r="Z3" s="56"/>
      <c r="AA3" s="56"/>
      <c r="AB3" s="56"/>
      <c r="AC3" s="56"/>
      <c r="AD3" s="56"/>
      <c r="AH3" s="19"/>
      <c r="AI3" s="56" t="s">
        <v>258</v>
      </c>
      <c r="AJ3" s="56"/>
      <c r="AK3" s="56"/>
      <c r="AL3" s="56"/>
      <c r="AM3" s="56"/>
      <c r="AN3" s="56"/>
      <c r="AO3" s="56"/>
    </row>
    <row r="4" spans="1:41" ht="15" customHeight="1">
      <c r="A4" s="19"/>
      <c r="B4" s="19"/>
      <c r="C4" s="56"/>
      <c r="D4" s="56"/>
      <c r="E4" s="56"/>
      <c r="F4" s="56"/>
      <c r="G4" s="56"/>
      <c r="H4" s="56"/>
      <c r="L4" s="19"/>
      <c r="M4" s="19"/>
      <c r="N4" s="56"/>
      <c r="O4" s="56"/>
      <c r="P4" s="56"/>
      <c r="Q4" s="56"/>
      <c r="R4" s="56"/>
      <c r="S4" s="56"/>
      <c r="W4" s="19"/>
      <c r="X4" s="19"/>
      <c r="Y4" s="56"/>
      <c r="Z4" s="56"/>
      <c r="AA4" s="56"/>
      <c r="AB4" s="56"/>
      <c r="AC4" s="56"/>
      <c r="AD4" s="56"/>
      <c r="AH4" s="19"/>
      <c r="AI4" s="19"/>
      <c r="AJ4" s="56"/>
      <c r="AK4" s="56"/>
      <c r="AL4" s="56"/>
      <c r="AM4" s="56"/>
      <c r="AN4" s="56"/>
      <c r="AO4" s="56"/>
    </row>
    <row r="5" spans="1:43" ht="15" customHeight="1">
      <c r="A5" s="19"/>
      <c r="B5" s="105" t="s">
        <v>159</v>
      </c>
      <c r="C5" s="106"/>
      <c r="D5" s="109" t="s">
        <v>189</v>
      </c>
      <c r="E5" s="110"/>
      <c r="F5" s="110"/>
      <c r="G5" s="110"/>
      <c r="H5" s="110"/>
      <c r="I5" s="110"/>
      <c r="J5" s="111"/>
      <c r="L5" s="19"/>
      <c r="M5" s="105" t="s">
        <v>159</v>
      </c>
      <c r="N5" s="106"/>
      <c r="O5" s="109" t="s">
        <v>189</v>
      </c>
      <c r="P5" s="110"/>
      <c r="Q5" s="110"/>
      <c r="R5" s="110"/>
      <c r="S5" s="110"/>
      <c r="T5" s="110"/>
      <c r="U5" s="111"/>
      <c r="W5" s="19"/>
      <c r="X5" s="105" t="s">
        <v>159</v>
      </c>
      <c r="Y5" s="106"/>
      <c r="Z5" s="109" t="s">
        <v>210</v>
      </c>
      <c r="AA5" s="110"/>
      <c r="AB5" s="110"/>
      <c r="AC5" s="110"/>
      <c r="AD5" s="110"/>
      <c r="AE5" s="110"/>
      <c r="AF5" s="111"/>
      <c r="AH5" s="19"/>
      <c r="AI5" s="105" t="s">
        <v>159</v>
      </c>
      <c r="AJ5" s="106"/>
      <c r="AK5" s="109" t="s">
        <v>210</v>
      </c>
      <c r="AL5" s="110"/>
      <c r="AM5" s="110"/>
      <c r="AN5" s="110"/>
      <c r="AO5" s="110"/>
      <c r="AP5" s="110"/>
      <c r="AQ5" s="111"/>
    </row>
    <row r="6" spans="1:43" ht="75.75" customHeight="1">
      <c r="A6" s="19"/>
      <c r="B6" s="115"/>
      <c r="C6" s="116"/>
      <c r="D6" s="57" t="s">
        <v>161</v>
      </c>
      <c r="E6" s="58" t="s">
        <v>211</v>
      </c>
      <c r="F6" s="59" t="s">
        <v>191</v>
      </c>
      <c r="G6" s="22" t="s">
        <v>212</v>
      </c>
      <c r="H6" s="60" t="s">
        <v>193</v>
      </c>
      <c r="I6" s="60" t="s">
        <v>194</v>
      </c>
      <c r="J6" s="61" t="s">
        <v>195</v>
      </c>
      <c r="L6" s="19"/>
      <c r="M6" s="115"/>
      <c r="N6" s="116"/>
      <c r="O6" s="57" t="s">
        <v>196</v>
      </c>
      <c r="P6" s="58" t="s">
        <v>197</v>
      </c>
      <c r="Q6" s="59" t="s">
        <v>213</v>
      </c>
      <c r="R6" s="22" t="s">
        <v>199</v>
      </c>
      <c r="S6" s="60" t="s">
        <v>214</v>
      </c>
      <c r="T6" s="60" t="s">
        <v>201</v>
      </c>
      <c r="U6" s="61" t="s">
        <v>215</v>
      </c>
      <c r="W6" s="19"/>
      <c r="X6" s="115"/>
      <c r="Y6" s="116"/>
      <c r="Z6" s="57" t="s">
        <v>161</v>
      </c>
      <c r="AA6" s="58" t="s">
        <v>211</v>
      </c>
      <c r="AB6" s="59" t="s">
        <v>191</v>
      </c>
      <c r="AC6" s="22" t="s">
        <v>212</v>
      </c>
      <c r="AD6" s="60" t="s">
        <v>193</v>
      </c>
      <c r="AE6" s="60" t="s">
        <v>216</v>
      </c>
      <c r="AF6" s="61" t="s">
        <v>195</v>
      </c>
      <c r="AH6" s="19"/>
      <c r="AI6" s="115"/>
      <c r="AJ6" s="116"/>
      <c r="AK6" s="57" t="s">
        <v>196</v>
      </c>
      <c r="AL6" s="58" t="s">
        <v>197</v>
      </c>
      <c r="AM6" s="59" t="s">
        <v>198</v>
      </c>
      <c r="AN6" s="22" t="s">
        <v>217</v>
      </c>
      <c r="AO6" s="60" t="s">
        <v>218</v>
      </c>
      <c r="AP6" s="60" t="s">
        <v>219</v>
      </c>
      <c r="AQ6" s="61" t="s">
        <v>215</v>
      </c>
    </row>
    <row r="7" spans="1:43" ht="15" customHeight="1">
      <c r="A7" s="19"/>
      <c r="B7" s="107"/>
      <c r="C7" s="108"/>
      <c r="D7" s="112" t="s">
        <v>220</v>
      </c>
      <c r="E7" s="113"/>
      <c r="F7" s="113"/>
      <c r="G7" s="113"/>
      <c r="H7" s="113"/>
      <c r="I7" s="113"/>
      <c r="J7" s="114"/>
      <c r="L7" s="19"/>
      <c r="M7" s="107"/>
      <c r="N7" s="108"/>
      <c r="O7" s="112" t="s">
        <v>220</v>
      </c>
      <c r="P7" s="113"/>
      <c r="Q7" s="113"/>
      <c r="R7" s="113"/>
      <c r="S7" s="113"/>
      <c r="T7" s="113"/>
      <c r="U7" s="114"/>
      <c r="W7" s="19"/>
      <c r="X7" s="107"/>
      <c r="Y7" s="108"/>
      <c r="Z7" s="112" t="s">
        <v>221</v>
      </c>
      <c r="AA7" s="113"/>
      <c r="AB7" s="113"/>
      <c r="AC7" s="113"/>
      <c r="AD7" s="113"/>
      <c r="AE7" s="113"/>
      <c r="AF7" s="114"/>
      <c r="AH7" s="19"/>
      <c r="AI7" s="107"/>
      <c r="AJ7" s="108"/>
      <c r="AK7" s="112" t="s">
        <v>221</v>
      </c>
      <c r="AL7" s="113"/>
      <c r="AM7" s="113"/>
      <c r="AN7" s="113"/>
      <c r="AO7" s="113"/>
      <c r="AP7" s="113"/>
      <c r="AQ7" s="114"/>
    </row>
    <row r="8" spans="1:43" ht="6.75" customHeight="1">
      <c r="A8" s="19"/>
      <c r="B8" s="53"/>
      <c r="C8" s="41"/>
      <c r="D8" s="23"/>
      <c r="E8" s="23"/>
      <c r="F8" s="23"/>
      <c r="G8" s="23"/>
      <c r="H8" s="24"/>
      <c r="I8" s="25"/>
      <c r="J8" s="26"/>
      <c r="L8" s="19"/>
      <c r="M8" s="53"/>
      <c r="N8" s="41"/>
      <c r="O8" s="23"/>
      <c r="P8" s="23"/>
      <c r="Q8" s="23"/>
      <c r="R8" s="23"/>
      <c r="S8" s="24"/>
      <c r="T8" s="25"/>
      <c r="U8" s="26"/>
      <c r="W8" s="19"/>
      <c r="X8" s="53"/>
      <c r="Y8" s="41"/>
      <c r="Z8" s="23"/>
      <c r="AA8" s="23"/>
      <c r="AB8" s="23"/>
      <c r="AC8" s="23"/>
      <c r="AD8" s="24"/>
      <c r="AE8" s="25"/>
      <c r="AF8" s="26"/>
      <c r="AH8" s="19"/>
      <c r="AI8" s="53"/>
      <c r="AJ8" s="41"/>
      <c r="AK8" s="23"/>
      <c r="AL8" s="23"/>
      <c r="AM8" s="23"/>
      <c r="AN8" s="23"/>
      <c r="AO8" s="24"/>
      <c r="AP8" s="25"/>
      <c r="AQ8" s="26"/>
    </row>
    <row r="9" spans="1:43" ht="15">
      <c r="A9" s="19"/>
      <c r="B9" s="64" t="s">
        <v>164</v>
      </c>
      <c r="C9" s="65"/>
      <c r="D9" s="23">
        <f>SUM(D11:D27)</f>
        <v>31745</v>
      </c>
      <c r="E9" s="23">
        <f aca="true" t="shared" si="0" ref="E9:J9">SUM(E11:E27)</f>
        <v>30315</v>
      </c>
      <c r="F9" s="23">
        <f t="shared" si="0"/>
        <v>228</v>
      </c>
      <c r="G9" s="23">
        <f t="shared" si="0"/>
        <v>3</v>
      </c>
      <c r="H9" s="23">
        <f t="shared" si="0"/>
        <v>8</v>
      </c>
      <c r="I9" s="23">
        <f t="shared" si="0"/>
        <v>171</v>
      </c>
      <c r="J9" s="27">
        <f t="shared" si="0"/>
        <v>22</v>
      </c>
      <c r="L9" s="19"/>
      <c r="M9" s="64" t="s">
        <v>222</v>
      </c>
      <c r="N9" s="65"/>
      <c r="O9" s="23">
        <f aca="true" t="shared" si="1" ref="O9:U9">SUM(O11:O27)</f>
        <v>0</v>
      </c>
      <c r="P9" s="23">
        <f t="shared" si="1"/>
        <v>2</v>
      </c>
      <c r="Q9" s="23">
        <f t="shared" si="1"/>
        <v>0</v>
      </c>
      <c r="R9" s="23">
        <f t="shared" si="1"/>
        <v>1</v>
      </c>
      <c r="S9" s="23">
        <f t="shared" si="1"/>
        <v>577</v>
      </c>
      <c r="T9" s="23">
        <f t="shared" si="1"/>
        <v>33</v>
      </c>
      <c r="U9" s="27">
        <f t="shared" si="1"/>
        <v>385</v>
      </c>
      <c r="W9" s="19"/>
      <c r="X9" s="64" t="s">
        <v>222</v>
      </c>
      <c r="Y9" s="65"/>
      <c r="Z9" s="62">
        <f aca="true" t="shared" si="2" ref="Z9:AF9">D9/$D$9*100</f>
        <v>100</v>
      </c>
      <c r="AA9" s="62">
        <f t="shared" si="2"/>
        <v>95.49535359899197</v>
      </c>
      <c r="AB9" s="62">
        <f t="shared" si="2"/>
        <v>0.7182233422586234</v>
      </c>
      <c r="AC9" s="62">
        <f t="shared" si="2"/>
        <v>0.009450307134981888</v>
      </c>
      <c r="AD9" s="62">
        <f t="shared" si="2"/>
        <v>0.025200819026618363</v>
      </c>
      <c r="AE9" s="62">
        <f t="shared" si="2"/>
        <v>0.5386675066939676</v>
      </c>
      <c r="AF9" s="63">
        <f t="shared" si="2"/>
        <v>0.0693022523232005</v>
      </c>
      <c r="AH9" s="19"/>
      <c r="AI9" s="64" t="s">
        <v>222</v>
      </c>
      <c r="AJ9" s="65"/>
      <c r="AK9" s="62">
        <f aca="true" t="shared" si="3" ref="AK9:AQ9">O9/$D$9*100</f>
        <v>0</v>
      </c>
      <c r="AL9" s="62">
        <f t="shared" si="3"/>
        <v>0.006300204756654591</v>
      </c>
      <c r="AM9" s="62">
        <f t="shared" si="3"/>
        <v>0</v>
      </c>
      <c r="AN9" s="62">
        <f t="shared" si="3"/>
        <v>0.0031501023783272954</v>
      </c>
      <c r="AO9" s="62">
        <f t="shared" si="3"/>
        <v>1.8176090722948495</v>
      </c>
      <c r="AP9" s="62">
        <f t="shared" si="3"/>
        <v>0.10395337848480075</v>
      </c>
      <c r="AQ9" s="63">
        <f t="shared" si="3"/>
        <v>1.2127894156560088</v>
      </c>
    </row>
    <row r="10" spans="1:43" ht="6.75" customHeight="1">
      <c r="A10" s="19"/>
      <c r="B10" s="64"/>
      <c r="C10" s="65"/>
      <c r="D10" s="23"/>
      <c r="E10" s="23"/>
      <c r="F10" s="23"/>
      <c r="G10" s="23"/>
      <c r="H10" s="28"/>
      <c r="I10" s="29"/>
      <c r="J10" s="30"/>
      <c r="L10" s="19"/>
      <c r="M10" s="64"/>
      <c r="N10" s="65"/>
      <c r="O10" s="23"/>
      <c r="P10" s="23"/>
      <c r="Q10" s="23"/>
      <c r="R10" s="23"/>
      <c r="S10" s="28"/>
      <c r="T10" s="29"/>
      <c r="U10" s="30"/>
      <c r="W10" s="19"/>
      <c r="X10" s="64"/>
      <c r="Y10" s="65"/>
      <c r="Z10" s="23"/>
      <c r="AA10" s="23"/>
      <c r="AB10" s="23"/>
      <c r="AC10" s="23"/>
      <c r="AD10" s="28"/>
      <c r="AE10" s="29"/>
      <c r="AF10" s="30"/>
      <c r="AH10" s="19"/>
      <c r="AI10" s="64"/>
      <c r="AJ10" s="65"/>
      <c r="AK10" s="23"/>
      <c r="AL10" s="23"/>
      <c r="AM10" s="23"/>
      <c r="AN10" s="23"/>
      <c r="AO10" s="28"/>
      <c r="AP10" s="29"/>
      <c r="AQ10" s="30"/>
    </row>
    <row r="11" spans="1:43" ht="24" customHeight="1">
      <c r="A11" s="19"/>
      <c r="B11" s="64" t="s">
        <v>25</v>
      </c>
      <c r="C11" s="65" t="s">
        <v>223</v>
      </c>
      <c r="D11" s="23">
        <f>SUM(E11:J11)+SUM(O11:U11)</f>
        <v>14</v>
      </c>
      <c r="E11" s="23">
        <v>12</v>
      </c>
      <c r="F11" s="23">
        <v>2</v>
      </c>
      <c r="G11" s="23">
        <v>0</v>
      </c>
      <c r="H11" s="23">
        <v>0</v>
      </c>
      <c r="I11" s="23">
        <v>0</v>
      </c>
      <c r="J11" s="27">
        <v>0</v>
      </c>
      <c r="L11" s="19"/>
      <c r="M11" s="64" t="s">
        <v>25</v>
      </c>
      <c r="N11" s="65" t="s">
        <v>223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7">
        <v>0</v>
      </c>
      <c r="W11" s="19"/>
      <c r="X11" s="64" t="s">
        <v>25</v>
      </c>
      <c r="Y11" s="65" t="s">
        <v>223</v>
      </c>
      <c r="Z11" s="62">
        <f aca="true" t="shared" si="4" ref="Z11:Z27">D11/$D$9*100</f>
        <v>0.04410143329658214</v>
      </c>
      <c r="AA11" s="62">
        <f aca="true" t="shared" si="5" ref="AA11:AA27">E11/$D$9*100</f>
        <v>0.03780122853992755</v>
      </c>
      <c r="AB11" s="62">
        <f aca="true" t="shared" si="6" ref="AB11:AB27">F11/$D$9*100</f>
        <v>0.006300204756654591</v>
      </c>
      <c r="AC11" s="62">
        <f aca="true" t="shared" si="7" ref="AC11:AC27">G11/$D$9*100</f>
        <v>0</v>
      </c>
      <c r="AD11" s="62">
        <f aca="true" t="shared" si="8" ref="AD11:AD27">H11/$D$9*100</f>
        <v>0</v>
      </c>
      <c r="AE11" s="62">
        <f aca="true" t="shared" si="9" ref="AE11:AE27">I11/$D$9*100</f>
        <v>0</v>
      </c>
      <c r="AF11" s="63">
        <f aca="true" t="shared" si="10" ref="AF11:AF27">J11/$D$9*100</f>
        <v>0</v>
      </c>
      <c r="AH11" s="19"/>
      <c r="AI11" s="64" t="s">
        <v>25</v>
      </c>
      <c r="AJ11" s="65" t="s">
        <v>223</v>
      </c>
      <c r="AK11" s="62">
        <f aca="true" t="shared" si="11" ref="AK11:AK27">O11/$D$9*100</f>
        <v>0</v>
      </c>
      <c r="AL11" s="62">
        <f>P11/$D$9*100</f>
        <v>0</v>
      </c>
      <c r="AM11" s="62">
        <f aca="true" t="shared" si="12" ref="AM11:AM27">Q11/$D$9*100</f>
        <v>0</v>
      </c>
      <c r="AN11" s="62">
        <f aca="true" t="shared" si="13" ref="AN11:AN27">R11/$D$9*100</f>
        <v>0</v>
      </c>
      <c r="AO11" s="62">
        <f aca="true" t="shared" si="14" ref="AO11:AO27">S11/$D$9*100</f>
        <v>0</v>
      </c>
      <c r="AP11" s="62">
        <f aca="true" t="shared" si="15" ref="AP11:AP27">T11/$D$9*100</f>
        <v>0</v>
      </c>
      <c r="AQ11" s="63">
        <f aca="true" t="shared" si="16" ref="AQ11:AQ27">U11/$D$9*100</f>
        <v>0</v>
      </c>
    </row>
    <row r="12" spans="1:43" ht="24" customHeight="1">
      <c r="A12" s="19"/>
      <c r="B12" s="64" t="s">
        <v>26</v>
      </c>
      <c r="C12" s="65" t="s">
        <v>166</v>
      </c>
      <c r="D12" s="31">
        <f aca="true" t="shared" si="17" ref="D12:D27">SUM(E12:J12)+SUM(O12:U12)</f>
        <v>4201</v>
      </c>
      <c r="E12" s="23">
        <v>4168</v>
      </c>
      <c r="F12" s="23">
        <v>26</v>
      </c>
      <c r="G12" s="23">
        <v>0</v>
      </c>
      <c r="H12" s="23">
        <v>2</v>
      </c>
      <c r="I12" s="23">
        <v>4</v>
      </c>
      <c r="J12" s="27">
        <v>0</v>
      </c>
      <c r="L12" s="19"/>
      <c r="M12" s="64" t="s">
        <v>26</v>
      </c>
      <c r="N12" s="65" t="s">
        <v>166</v>
      </c>
      <c r="O12" s="23">
        <v>0</v>
      </c>
      <c r="P12" s="23">
        <v>1</v>
      </c>
      <c r="Q12" s="23">
        <v>0</v>
      </c>
      <c r="R12" s="23">
        <v>0</v>
      </c>
      <c r="S12" s="23">
        <v>0</v>
      </c>
      <c r="T12" s="23">
        <v>0</v>
      </c>
      <c r="U12" s="27">
        <v>0</v>
      </c>
      <c r="W12" s="19"/>
      <c r="X12" s="64" t="s">
        <v>26</v>
      </c>
      <c r="Y12" s="65" t="s">
        <v>166</v>
      </c>
      <c r="Z12" s="62">
        <f t="shared" si="4"/>
        <v>13.23358009135297</v>
      </c>
      <c r="AA12" s="62">
        <f t="shared" si="5"/>
        <v>13.129626712868166</v>
      </c>
      <c r="AB12" s="62">
        <f t="shared" si="6"/>
        <v>0.0819026618365097</v>
      </c>
      <c r="AC12" s="62">
        <f t="shared" si="7"/>
        <v>0</v>
      </c>
      <c r="AD12" s="62">
        <f t="shared" si="8"/>
        <v>0.006300204756654591</v>
      </c>
      <c r="AE12" s="62">
        <f t="shared" si="9"/>
        <v>0.012600409513309182</v>
      </c>
      <c r="AF12" s="63">
        <f t="shared" si="10"/>
        <v>0</v>
      </c>
      <c r="AH12" s="19"/>
      <c r="AI12" s="64" t="s">
        <v>26</v>
      </c>
      <c r="AJ12" s="65" t="s">
        <v>166</v>
      </c>
      <c r="AK12" s="62">
        <f t="shared" si="11"/>
        <v>0</v>
      </c>
      <c r="AL12" s="62">
        <f aca="true" t="shared" si="18" ref="AL12:AL27">P12/$D$9*100</f>
        <v>0.0031501023783272954</v>
      </c>
      <c r="AM12" s="62">
        <f t="shared" si="12"/>
        <v>0</v>
      </c>
      <c r="AN12" s="62">
        <f t="shared" si="13"/>
        <v>0</v>
      </c>
      <c r="AO12" s="62">
        <f t="shared" si="14"/>
        <v>0</v>
      </c>
      <c r="AP12" s="62">
        <f t="shared" si="15"/>
        <v>0</v>
      </c>
      <c r="AQ12" s="63">
        <f t="shared" si="16"/>
        <v>0</v>
      </c>
    </row>
    <row r="13" spans="1:43" ht="39" customHeight="1">
      <c r="A13" s="19"/>
      <c r="B13" s="64" t="s">
        <v>27</v>
      </c>
      <c r="C13" s="65" t="s">
        <v>167</v>
      </c>
      <c r="D13" s="31">
        <f t="shared" si="17"/>
        <v>414</v>
      </c>
      <c r="E13" s="23">
        <v>405</v>
      </c>
      <c r="F13" s="23">
        <v>6</v>
      </c>
      <c r="G13" s="23">
        <v>0</v>
      </c>
      <c r="H13" s="23">
        <v>2</v>
      </c>
      <c r="I13" s="23">
        <v>0</v>
      </c>
      <c r="J13" s="27">
        <v>0</v>
      </c>
      <c r="L13" s="19"/>
      <c r="M13" s="64" t="s">
        <v>27</v>
      </c>
      <c r="N13" s="65" t="s">
        <v>167</v>
      </c>
      <c r="O13" s="23">
        <v>0</v>
      </c>
      <c r="P13" s="23">
        <v>0</v>
      </c>
      <c r="Q13" s="23">
        <v>0</v>
      </c>
      <c r="R13" s="23">
        <v>0</v>
      </c>
      <c r="S13" s="23">
        <v>1</v>
      </c>
      <c r="T13" s="23">
        <v>0</v>
      </c>
      <c r="U13" s="27">
        <v>0</v>
      </c>
      <c r="W13" s="19"/>
      <c r="X13" s="64" t="s">
        <v>27</v>
      </c>
      <c r="Y13" s="65" t="s">
        <v>167</v>
      </c>
      <c r="Z13" s="62">
        <f t="shared" si="4"/>
        <v>1.3041423846275002</v>
      </c>
      <c r="AA13" s="62">
        <f t="shared" si="5"/>
        <v>1.2757914632225547</v>
      </c>
      <c r="AB13" s="62">
        <f t="shared" si="6"/>
        <v>0.018900614269963777</v>
      </c>
      <c r="AC13" s="62">
        <f t="shared" si="7"/>
        <v>0</v>
      </c>
      <c r="AD13" s="62">
        <f t="shared" si="8"/>
        <v>0.006300204756654591</v>
      </c>
      <c r="AE13" s="62">
        <f t="shared" si="9"/>
        <v>0</v>
      </c>
      <c r="AF13" s="63">
        <f t="shared" si="10"/>
        <v>0</v>
      </c>
      <c r="AH13" s="19"/>
      <c r="AI13" s="64" t="s">
        <v>27</v>
      </c>
      <c r="AJ13" s="65" t="s">
        <v>167</v>
      </c>
      <c r="AK13" s="62">
        <f t="shared" si="11"/>
        <v>0</v>
      </c>
      <c r="AL13" s="62">
        <f t="shared" si="18"/>
        <v>0</v>
      </c>
      <c r="AM13" s="62">
        <f t="shared" si="12"/>
        <v>0</v>
      </c>
      <c r="AN13" s="62">
        <f t="shared" si="13"/>
        <v>0</v>
      </c>
      <c r="AO13" s="62">
        <f t="shared" si="14"/>
        <v>0.0031501023783272954</v>
      </c>
      <c r="AP13" s="62">
        <f t="shared" si="15"/>
        <v>0</v>
      </c>
      <c r="AQ13" s="63">
        <f t="shared" si="16"/>
        <v>0</v>
      </c>
    </row>
    <row r="14" spans="1:43" ht="50.25" customHeight="1">
      <c r="A14" s="19"/>
      <c r="B14" s="64" t="s">
        <v>28</v>
      </c>
      <c r="C14" s="65" t="s">
        <v>168</v>
      </c>
      <c r="D14" s="31">
        <f t="shared" si="17"/>
        <v>44</v>
      </c>
      <c r="E14" s="23">
        <v>41</v>
      </c>
      <c r="F14" s="23">
        <v>1</v>
      </c>
      <c r="G14" s="23">
        <v>0</v>
      </c>
      <c r="H14" s="23">
        <v>0</v>
      </c>
      <c r="I14" s="23">
        <v>0</v>
      </c>
      <c r="J14" s="27">
        <v>0</v>
      </c>
      <c r="L14" s="19"/>
      <c r="M14" s="64" t="s">
        <v>28</v>
      </c>
      <c r="N14" s="65" t="s">
        <v>168</v>
      </c>
      <c r="O14" s="23">
        <v>0</v>
      </c>
      <c r="P14" s="23">
        <v>0</v>
      </c>
      <c r="Q14" s="23">
        <v>0</v>
      </c>
      <c r="R14" s="23">
        <v>0</v>
      </c>
      <c r="S14" s="23">
        <v>1</v>
      </c>
      <c r="T14" s="23">
        <v>1</v>
      </c>
      <c r="U14" s="27">
        <v>0</v>
      </c>
      <c r="W14" s="19"/>
      <c r="X14" s="64" t="s">
        <v>28</v>
      </c>
      <c r="Y14" s="65" t="s">
        <v>168</v>
      </c>
      <c r="Z14" s="62">
        <f t="shared" si="4"/>
        <v>0.138604504646401</v>
      </c>
      <c r="AA14" s="62">
        <f t="shared" si="5"/>
        <v>0.12915419751141913</v>
      </c>
      <c r="AB14" s="62">
        <f t="shared" si="6"/>
        <v>0.0031501023783272954</v>
      </c>
      <c r="AC14" s="62">
        <f t="shared" si="7"/>
        <v>0</v>
      </c>
      <c r="AD14" s="62">
        <f t="shared" si="8"/>
        <v>0</v>
      </c>
      <c r="AE14" s="62">
        <f t="shared" si="9"/>
        <v>0</v>
      </c>
      <c r="AF14" s="63">
        <f t="shared" si="10"/>
        <v>0</v>
      </c>
      <c r="AH14" s="19"/>
      <c r="AI14" s="64" t="s">
        <v>28</v>
      </c>
      <c r="AJ14" s="65" t="s">
        <v>168</v>
      </c>
      <c r="AK14" s="62">
        <f t="shared" si="11"/>
        <v>0</v>
      </c>
      <c r="AL14" s="62">
        <f t="shared" si="18"/>
        <v>0</v>
      </c>
      <c r="AM14" s="62">
        <f t="shared" si="12"/>
        <v>0</v>
      </c>
      <c r="AN14" s="62">
        <f t="shared" si="13"/>
        <v>0</v>
      </c>
      <c r="AO14" s="62">
        <f t="shared" si="14"/>
        <v>0.0031501023783272954</v>
      </c>
      <c r="AP14" s="62">
        <f t="shared" si="15"/>
        <v>0.0031501023783272954</v>
      </c>
      <c r="AQ14" s="63">
        <f t="shared" si="16"/>
        <v>0</v>
      </c>
    </row>
    <row r="15" spans="1:43" ht="24" customHeight="1">
      <c r="A15" s="19"/>
      <c r="B15" s="64" t="s">
        <v>29</v>
      </c>
      <c r="C15" s="65" t="s">
        <v>169</v>
      </c>
      <c r="D15" s="31">
        <f t="shared" si="17"/>
        <v>8</v>
      </c>
      <c r="E15" s="23">
        <v>7</v>
      </c>
      <c r="F15" s="23">
        <v>1</v>
      </c>
      <c r="G15" s="23">
        <v>0</v>
      </c>
      <c r="H15" s="23">
        <v>0</v>
      </c>
      <c r="I15" s="23">
        <v>0</v>
      </c>
      <c r="J15" s="27">
        <v>0</v>
      </c>
      <c r="L15" s="19"/>
      <c r="M15" s="64" t="s">
        <v>29</v>
      </c>
      <c r="N15" s="65" t="s">
        <v>169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7">
        <v>0</v>
      </c>
      <c r="W15" s="19"/>
      <c r="X15" s="64" t="s">
        <v>29</v>
      </c>
      <c r="Y15" s="65" t="s">
        <v>169</v>
      </c>
      <c r="Z15" s="62">
        <f t="shared" si="4"/>
        <v>0.025200819026618363</v>
      </c>
      <c r="AA15" s="62">
        <f t="shared" si="5"/>
        <v>0.02205071664829107</v>
      </c>
      <c r="AB15" s="62">
        <f t="shared" si="6"/>
        <v>0.0031501023783272954</v>
      </c>
      <c r="AC15" s="62">
        <f t="shared" si="7"/>
        <v>0</v>
      </c>
      <c r="AD15" s="62">
        <f t="shared" si="8"/>
        <v>0</v>
      </c>
      <c r="AE15" s="62">
        <f t="shared" si="9"/>
        <v>0</v>
      </c>
      <c r="AF15" s="63">
        <f t="shared" si="10"/>
        <v>0</v>
      </c>
      <c r="AH15" s="19"/>
      <c r="AI15" s="64" t="s">
        <v>29</v>
      </c>
      <c r="AJ15" s="65" t="s">
        <v>169</v>
      </c>
      <c r="AK15" s="62">
        <f t="shared" si="11"/>
        <v>0</v>
      </c>
      <c r="AL15" s="62">
        <f t="shared" si="18"/>
        <v>0</v>
      </c>
      <c r="AM15" s="62">
        <f t="shared" si="12"/>
        <v>0</v>
      </c>
      <c r="AN15" s="62">
        <f t="shared" si="13"/>
        <v>0</v>
      </c>
      <c r="AO15" s="62">
        <f t="shared" si="14"/>
        <v>0</v>
      </c>
      <c r="AP15" s="62">
        <f t="shared" si="15"/>
        <v>0</v>
      </c>
      <c r="AQ15" s="63">
        <f t="shared" si="16"/>
        <v>0</v>
      </c>
    </row>
    <row r="16" spans="1:43" ht="53.25" customHeight="1">
      <c r="A16" s="19"/>
      <c r="B16" s="64" t="s">
        <v>30</v>
      </c>
      <c r="C16" s="65" t="s">
        <v>170</v>
      </c>
      <c r="D16" s="31">
        <f t="shared" si="17"/>
        <v>18640</v>
      </c>
      <c r="E16" s="23">
        <v>18541</v>
      </c>
      <c r="F16" s="23">
        <v>93</v>
      </c>
      <c r="G16" s="23">
        <v>1</v>
      </c>
      <c r="H16" s="23">
        <v>0</v>
      </c>
      <c r="I16" s="23">
        <v>3</v>
      </c>
      <c r="J16" s="27">
        <v>0</v>
      </c>
      <c r="L16" s="19"/>
      <c r="M16" s="64" t="s">
        <v>30</v>
      </c>
      <c r="N16" s="65" t="s">
        <v>170</v>
      </c>
      <c r="O16" s="23">
        <v>0</v>
      </c>
      <c r="P16" s="23">
        <v>1</v>
      </c>
      <c r="Q16" s="23">
        <v>0</v>
      </c>
      <c r="R16" s="23">
        <v>1</v>
      </c>
      <c r="S16" s="23">
        <v>0</v>
      </c>
      <c r="T16" s="23">
        <v>0</v>
      </c>
      <c r="U16" s="27">
        <v>0</v>
      </c>
      <c r="W16" s="19"/>
      <c r="X16" s="64" t="s">
        <v>30</v>
      </c>
      <c r="Y16" s="65" t="s">
        <v>170</v>
      </c>
      <c r="Z16" s="62">
        <f t="shared" si="4"/>
        <v>58.7179083320208</v>
      </c>
      <c r="AA16" s="62">
        <f t="shared" si="5"/>
        <v>58.40604819656639</v>
      </c>
      <c r="AB16" s="62">
        <f t="shared" si="6"/>
        <v>0.2929595211844385</v>
      </c>
      <c r="AC16" s="62">
        <f t="shared" si="7"/>
        <v>0.0031501023783272954</v>
      </c>
      <c r="AD16" s="62">
        <f t="shared" si="8"/>
        <v>0</v>
      </c>
      <c r="AE16" s="62">
        <f t="shared" si="9"/>
        <v>0.009450307134981888</v>
      </c>
      <c r="AF16" s="63">
        <f t="shared" si="10"/>
        <v>0</v>
      </c>
      <c r="AH16" s="19"/>
      <c r="AI16" s="64" t="s">
        <v>30</v>
      </c>
      <c r="AJ16" s="65" t="s">
        <v>170</v>
      </c>
      <c r="AK16" s="62">
        <f t="shared" si="11"/>
        <v>0</v>
      </c>
      <c r="AL16" s="62">
        <f t="shared" si="18"/>
        <v>0.0031501023783272954</v>
      </c>
      <c r="AM16" s="62">
        <f t="shared" si="12"/>
        <v>0</v>
      </c>
      <c r="AN16" s="62">
        <f t="shared" si="13"/>
        <v>0.0031501023783272954</v>
      </c>
      <c r="AO16" s="62">
        <f t="shared" si="14"/>
        <v>0</v>
      </c>
      <c r="AP16" s="62">
        <f t="shared" si="15"/>
        <v>0</v>
      </c>
      <c r="AQ16" s="63">
        <f t="shared" si="16"/>
        <v>0</v>
      </c>
    </row>
    <row r="17" spans="1:43" ht="27" customHeight="1">
      <c r="A17" s="19"/>
      <c r="B17" s="64" t="s">
        <v>31</v>
      </c>
      <c r="C17" s="65" t="s">
        <v>171</v>
      </c>
      <c r="D17" s="31">
        <f t="shared" si="17"/>
        <v>35</v>
      </c>
      <c r="E17" s="23">
        <v>33</v>
      </c>
      <c r="F17" s="23">
        <v>2</v>
      </c>
      <c r="G17" s="23">
        <v>0</v>
      </c>
      <c r="H17" s="23">
        <v>0</v>
      </c>
      <c r="I17" s="23">
        <v>0</v>
      </c>
      <c r="J17" s="27">
        <v>0</v>
      </c>
      <c r="L17" s="19"/>
      <c r="M17" s="64" t="s">
        <v>31</v>
      </c>
      <c r="N17" s="65" t="s">
        <v>171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7">
        <v>0</v>
      </c>
      <c r="W17" s="19"/>
      <c r="X17" s="64" t="s">
        <v>31</v>
      </c>
      <c r="Y17" s="65" t="s">
        <v>171</v>
      </c>
      <c r="Z17" s="62">
        <f t="shared" si="4"/>
        <v>0.11025358324145534</v>
      </c>
      <c r="AA17" s="62">
        <f t="shared" si="5"/>
        <v>0.10395337848480075</v>
      </c>
      <c r="AB17" s="62">
        <f t="shared" si="6"/>
        <v>0.006300204756654591</v>
      </c>
      <c r="AC17" s="62">
        <f t="shared" si="7"/>
        <v>0</v>
      </c>
      <c r="AD17" s="62">
        <f t="shared" si="8"/>
        <v>0</v>
      </c>
      <c r="AE17" s="62">
        <f t="shared" si="9"/>
        <v>0</v>
      </c>
      <c r="AF17" s="63">
        <f t="shared" si="10"/>
        <v>0</v>
      </c>
      <c r="AH17" s="19"/>
      <c r="AI17" s="64" t="s">
        <v>31</v>
      </c>
      <c r="AJ17" s="65" t="s">
        <v>171</v>
      </c>
      <c r="AK17" s="62">
        <f t="shared" si="11"/>
        <v>0</v>
      </c>
      <c r="AL17" s="62">
        <f t="shared" si="18"/>
        <v>0</v>
      </c>
      <c r="AM17" s="62">
        <f t="shared" si="12"/>
        <v>0</v>
      </c>
      <c r="AN17" s="62">
        <f t="shared" si="13"/>
        <v>0</v>
      </c>
      <c r="AO17" s="62">
        <f t="shared" si="14"/>
        <v>0</v>
      </c>
      <c r="AP17" s="62">
        <f t="shared" si="15"/>
        <v>0</v>
      </c>
      <c r="AQ17" s="63">
        <f t="shared" si="16"/>
        <v>0</v>
      </c>
    </row>
    <row r="18" spans="1:43" ht="30">
      <c r="A18" s="19"/>
      <c r="B18" s="64" t="s">
        <v>32</v>
      </c>
      <c r="C18" s="65" t="s">
        <v>172</v>
      </c>
      <c r="D18" s="31">
        <f t="shared" si="17"/>
        <v>4538</v>
      </c>
      <c r="E18" s="23">
        <v>4517</v>
      </c>
      <c r="F18" s="23">
        <v>20</v>
      </c>
      <c r="G18" s="23">
        <v>1</v>
      </c>
      <c r="H18" s="23">
        <v>0</v>
      </c>
      <c r="I18" s="23">
        <v>0</v>
      </c>
      <c r="J18" s="27">
        <v>0</v>
      </c>
      <c r="L18" s="19"/>
      <c r="M18" s="64" t="s">
        <v>32</v>
      </c>
      <c r="N18" s="65" t="s">
        <v>172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7">
        <v>0</v>
      </c>
      <c r="W18" s="19"/>
      <c r="X18" s="64" t="s">
        <v>32</v>
      </c>
      <c r="Y18" s="65" t="s">
        <v>172</v>
      </c>
      <c r="Z18" s="62">
        <f t="shared" si="4"/>
        <v>14.295164592849268</v>
      </c>
      <c r="AA18" s="62">
        <f t="shared" si="5"/>
        <v>14.229012442904395</v>
      </c>
      <c r="AB18" s="62">
        <f t="shared" si="6"/>
        <v>0.06300204756654591</v>
      </c>
      <c r="AC18" s="62">
        <f t="shared" si="7"/>
        <v>0.0031501023783272954</v>
      </c>
      <c r="AD18" s="62">
        <f t="shared" si="8"/>
        <v>0</v>
      </c>
      <c r="AE18" s="62">
        <f t="shared" si="9"/>
        <v>0</v>
      </c>
      <c r="AF18" s="63">
        <f t="shared" si="10"/>
        <v>0</v>
      </c>
      <c r="AH18" s="19"/>
      <c r="AI18" s="64" t="s">
        <v>32</v>
      </c>
      <c r="AJ18" s="65" t="s">
        <v>172</v>
      </c>
      <c r="AK18" s="62">
        <f t="shared" si="11"/>
        <v>0</v>
      </c>
      <c r="AL18" s="62">
        <f t="shared" si="18"/>
        <v>0</v>
      </c>
      <c r="AM18" s="62">
        <f t="shared" si="12"/>
        <v>0</v>
      </c>
      <c r="AN18" s="62">
        <f t="shared" si="13"/>
        <v>0</v>
      </c>
      <c r="AO18" s="62">
        <f t="shared" si="14"/>
        <v>0</v>
      </c>
      <c r="AP18" s="62">
        <f t="shared" si="15"/>
        <v>0</v>
      </c>
      <c r="AQ18" s="63">
        <f t="shared" si="16"/>
        <v>0</v>
      </c>
    </row>
    <row r="19" spans="1:43" ht="26.25" customHeight="1">
      <c r="A19" s="19"/>
      <c r="B19" s="64" t="s">
        <v>33</v>
      </c>
      <c r="C19" s="65" t="s">
        <v>174</v>
      </c>
      <c r="D19" s="31">
        <f t="shared" si="17"/>
        <v>227</v>
      </c>
      <c r="E19" s="23">
        <v>56</v>
      </c>
      <c r="F19" s="23">
        <v>16</v>
      </c>
      <c r="G19" s="23">
        <v>0</v>
      </c>
      <c r="H19" s="23">
        <v>2</v>
      </c>
      <c r="I19" s="23">
        <v>150</v>
      </c>
      <c r="J19" s="27">
        <v>2</v>
      </c>
      <c r="L19" s="19"/>
      <c r="M19" s="64" t="s">
        <v>33</v>
      </c>
      <c r="N19" s="65" t="s">
        <v>174</v>
      </c>
      <c r="O19" s="23">
        <v>0</v>
      </c>
      <c r="P19" s="23">
        <v>0</v>
      </c>
      <c r="Q19" s="23">
        <v>0</v>
      </c>
      <c r="R19" s="23">
        <v>0</v>
      </c>
      <c r="S19" s="23">
        <v>1</v>
      </c>
      <c r="T19" s="23">
        <v>0</v>
      </c>
      <c r="U19" s="27">
        <v>0</v>
      </c>
      <c r="W19" s="19"/>
      <c r="X19" s="64" t="s">
        <v>33</v>
      </c>
      <c r="Y19" s="65" t="s">
        <v>174</v>
      </c>
      <c r="Z19" s="62">
        <f t="shared" si="4"/>
        <v>0.7150732398802961</v>
      </c>
      <c r="AA19" s="62">
        <f t="shared" si="5"/>
        <v>0.17640573318632857</v>
      </c>
      <c r="AB19" s="62">
        <f t="shared" si="6"/>
        <v>0.050401638053236726</v>
      </c>
      <c r="AC19" s="62">
        <f t="shared" si="7"/>
        <v>0</v>
      </c>
      <c r="AD19" s="62">
        <f t="shared" si="8"/>
        <v>0.006300204756654591</v>
      </c>
      <c r="AE19" s="62">
        <f t="shared" si="9"/>
        <v>0.47251535674909434</v>
      </c>
      <c r="AF19" s="63">
        <f t="shared" si="10"/>
        <v>0.006300204756654591</v>
      </c>
      <c r="AH19" s="19"/>
      <c r="AI19" s="64" t="s">
        <v>33</v>
      </c>
      <c r="AJ19" s="65" t="s">
        <v>174</v>
      </c>
      <c r="AK19" s="62">
        <f t="shared" si="11"/>
        <v>0</v>
      </c>
      <c r="AL19" s="62">
        <f t="shared" si="18"/>
        <v>0</v>
      </c>
      <c r="AM19" s="62">
        <f t="shared" si="12"/>
        <v>0</v>
      </c>
      <c r="AN19" s="62">
        <f t="shared" si="13"/>
        <v>0</v>
      </c>
      <c r="AO19" s="62">
        <f t="shared" si="14"/>
        <v>0.0031501023783272954</v>
      </c>
      <c r="AP19" s="62">
        <f t="shared" si="15"/>
        <v>0</v>
      </c>
      <c r="AQ19" s="63">
        <f t="shared" si="16"/>
        <v>0</v>
      </c>
    </row>
    <row r="20" spans="1:43" ht="24" customHeight="1">
      <c r="A20" s="19"/>
      <c r="B20" s="64" t="s">
        <v>34</v>
      </c>
      <c r="C20" s="65" t="s">
        <v>175</v>
      </c>
      <c r="D20" s="31">
        <f t="shared" si="17"/>
        <v>177</v>
      </c>
      <c r="E20" s="23">
        <v>114</v>
      </c>
      <c r="F20" s="23">
        <v>26</v>
      </c>
      <c r="G20" s="23">
        <v>1</v>
      </c>
      <c r="H20" s="23">
        <v>2</v>
      </c>
      <c r="I20" s="23">
        <v>13</v>
      </c>
      <c r="J20" s="27">
        <v>20</v>
      </c>
      <c r="L20" s="19"/>
      <c r="M20" s="64" t="s">
        <v>34</v>
      </c>
      <c r="N20" s="65" t="s">
        <v>175</v>
      </c>
      <c r="O20" s="23">
        <v>0</v>
      </c>
      <c r="P20" s="23">
        <v>0</v>
      </c>
      <c r="Q20" s="23">
        <v>0</v>
      </c>
      <c r="R20" s="23">
        <v>0</v>
      </c>
      <c r="S20" s="23">
        <v>1</v>
      </c>
      <c r="T20" s="23">
        <v>0</v>
      </c>
      <c r="U20" s="27">
        <v>0</v>
      </c>
      <c r="W20" s="19"/>
      <c r="X20" s="64" t="s">
        <v>34</v>
      </c>
      <c r="Y20" s="65" t="s">
        <v>175</v>
      </c>
      <c r="Z20" s="62">
        <f t="shared" si="4"/>
        <v>0.5575681209639314</v>
      </c>
      <c r="AA20" s="62">
        <f t="shared" si="5"/>
        <v>0.3591116711293117</v>
      </c>
      <c r="AB20" s="62">
        <f t="shared" si="6"/>
        <v>0.0819026618365097</v>
      </c>
      <c r="AC20" s="62">
        <f t="shared" si="7"/>
        <v>0.0031501023783272954</v>
      </c>
      <c r="AD20" s="62">
        <f t="shared" si="8"/>
        <v>0.006300204756654591</v>
      </c>
      <c r="AE20" s="62">
        <f t="shared" si="9"/>
        <v>0.04095133091825485</v>
      </c>
      <c r="AF20" s="63">
        <f t="shared" si="10"/>
        <v>0.06300204756654591</v>
      </c>
      <c r="AH20" s="19"/>
      <c r="AI20" s="64" t="s">
        <v>34</v>
      </c>
      <c r="AJ20" s="65" t="s">
        <v>175</v>
      </c>
      <c r="AK20" s="62">
        <f t="shared" si="11"/>
        <v>0</v>
      </c>
      <c r="AL20" s="62">
        <f t="shared" si="18"/>
        <v>0</v>
      </c>
      <c r="AM20" s="62">
        <f t="shared" si="12"/>
        <v>0</v>
      </c>
      <c r="AN20" s="62">
        <f t="shared" si="13"/>
        <v>0</v>
      </c>
      <c r="AO20" s="62">
        <f t="shared" si="14"/>
        <v>0.0031501023783272954</v>
      </c>
      <c r="AP20" s="62">
        <f t="shared" si="15"/>
        <v>0</v>
      </c>
      <c r="AQ20" s="63">
        <f t="shared" si="16"/>
        <v>0</v>
      </c>
    </row>
    <row r="21" spans="1:43" ht="15">
      <c r="A21" s="19"/>
      <c r="B21" s="64" t="s">
        <v>35</v>
      </c>
      <c r="C21" s="65" t="s">
        <v>176</v>
      </c>
      <c r="D21" s="31">
        <f t="shared" si="17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7">
        <v>0</v>
      </c>
      <c r="L21" s="19"/>
      <c r="M21" s="64" t="s">
        <v>35</v>
      </c>
      <c r="N21" s="65" t="s">
        <v>176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7">
        <v>0</v>
      </c>
      <c r="W21" s="19"/>
      <c r="X21" s="64" t="s">
        <v>35</v>
      </c>
      <c r="Y21" s="65" t="s">
        <v>176</v>
      </c>
      <c r="Z21" s="62">
        <f t="shared" si="4"/>
        <v>0</v>
      </c>
      <c r="AA21" s="62">
        <f t="shared" si="5"/>
        <v>0</v>
      </c>
      <c r="AB21" s="62">
        <f t="shared" si="6"/>
        <v>0</v>
      </c>
      <c r="AC21" s="62">
        <f t="shared" si="7"/>
        <v>0</v>
      </c>
      <c r="AD21" s="62">
        <f t="shared" si="8"/>
        <v>0</v>
      </c>
      <c r="AE21" s="62">
        <f t="shared" si="9"/>
        <v>0</v>
      </c>
      <c r="AF21" s="63">
        <f t="shared" si="10"/>
        <v>0</v>
      </c>
      <c r="AH21" s="19"/>
      <c r="AI21" s="64" t="s">
        <v>35</v>
      </c>
      <c r="AJ21" s="65" t="s">
        <v>176</v>
      </c>
      <c r="AK21" s="62">
        <f t="shared" si="11"/>
        <v>0</v>
      </c>
      <c r="AL21" s="62">
        <f t="shared" si="18"/>
        <v>0</v>
      </c>
      <c r="AM21" s="62">
        <f t="shared" si="12"/>
        <v>0</v>
      </c>
      <c r="AN21" s="62">
        <f t="shared" si="13"/>
        <v>0</v>
      </c>
      <c r="AO21" s="62">
        <f t="shared" si="14"/>
        <v>0</v>
      </c>
      <c r="AP21" s="62">
        <f t="shared" si="15"/>
        <v>0</v>
      </c>
      <c r="AQ21" s="63">
        <f t="shared" si="16"/>
        <v>0</v>
      </c>
    </row>
    <row r="22" spans="1:43" ht="43.5" customHeight="1">
      <c r="A22" s="19"/>
      <c r="B22" s="64" t="s">
        <v>36</v>
      </c>
      <c r="C22" s="65" t="s">
        <v>177</v>
      </c>
      <c r="D22" s="31">
        <f t="shared" si="17"/>
        <v>48</v>
      </c>
      <c r="E22" s="23">
        <v>46</v>
      </c>
      <c r="F22" s="23">
        <v>2</v>
      </c>
      <c r="G22" s="23">
        <v>0</v>
      </c>
      <c r="H22" s="23">
        <v>0</v>
      </c>
      <c r="I22" s="23">
        <v>0</v>
      </c>
      <c r="J22" s="27">
        <v>0</v>
      </c>
      <c r="L22" s="19"/>
      <c r="M22" s="64" t="s">
        <v>36</v>
      </c>
      <c r="N22" s="65" t="s">
        <v>177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7">
        <v>0</v>
      </c>
      <c r="W22" s="19"/>
      <c r="X22" s="64" t="s">
        <v>36</v>
      </c>
      <c r="Y22" s="65" t="s">
        <v>177</v>
      </c>
      <c r="Z22" s="62">
        <f t="shared" si="4"/>
        <v>0.1512049141597102</v>
      </c>
      <c r="AA22" s="62">
        <f t="shared" si="5"/>
        <v>0.1449047094030556</v>
      </c>
      <c r="AB22" s="62">
        <f t="shared" si="6"/>
        <v>0.006300204756654591</v>
      </c>
      <c r="AC22" s="62">
        <f t="shared" si="7"/>
        <v>0</v>
      </c>
      <c r="AD22" s="62">
        <f t="shared" si="8"/>
        <v>0</v>
      </c>
      <c r="AE22" s="62">
        <f t="shared" si="9"/>
        <v>0</v>
      </c>
      <c r="AF22" s="63">
        <f t="shared" si="10"/>
        <v>0</v>
      </c>
      <c r="AH22" s="19"/>
      <c r="AI22" s="64" t="s">
        <v>36</v>
      </c>
      <c r="AJ22" s="65" t="s">
        <v>177</v>
      </c>
      <c r="AK22" s="62">
        <f t="shared" si="11"/>
        <v>0</v>
      </c>
      <c r="AL22" s="62">
        <f t="shared" si="18"/>
        <v>0</v>
      </c>
      <c r="AM22" s="62">
        <f t="shared" si="12"/>
        <v>0</v>
      </c>
      <c r="AN22" s="62">
        <f t="shared" si="13"/>
        <v>0</v>
      </c>
      <c r="AO22" s="62">
        <f t="shared" si="14"/>
        <v>0</v>
      </c>
      <c r="AP22" s="62">
        <f t="shared" si="15"/>
        <v>0</v>
      </c>
      <c r="AQ22" s="63">
        <f t="shared" si="16"/>
        <v>0</v>
      </c>
    </row>
    <row r="23" spans="1:43" ht="35.25" customHeight="1">
      <c r="A23" s="19"/>
      <c r="B23" s="64" t="s">
        <v>37</v>
      </c>
      <c r="C23" s="65" t="s">
        <v>178</v>
      </c>
      <c r="D23" s="31">
        <f t="shared" si="17"/>
        <v>392</v>
      </c>
      <c r="E23" s="23">
        <v>388</v>
      </c>
      <c r="F23" s="23">
        <v>3</v>
      </c>
      <c r="G23" s="23">
        <v>0</v>
      </c>
      <c r="H23" s="23">
        <v>0</v>
      </c>
      <c r="I23" s="23">
        <v>1</v>
      </c>
      <c r="J23" s="27">
        <v>0</v>
      </c>
      <c r="L23" s="19"/>
      <c r="M23" s="64" t="s">
        <v>37</v>
      </c>
      <c r="N23" s="65" t="s">
        <v>178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7">
        <v>0</v>
      </c>
      <c r="W23" s="19"/>
      <c r="X23" s="64" t="s">
        <v>37</v>
      </c>
      <c r="Y23" s="65" t="s">
        <v>178</v>
      </c>
      <c r="Z23" s="62">
        <f t="shared" si="4"/>
        <v>1.2348401323043</v>
      </c>
      <c r="AA23" s="62">
        <f t="shared" si="5"/>
        <v>1.2222397227909907</v>
      </c>
      <c r="AB23" s="62">
        <f t="shared" si="6"/>
        <v>0.009450307134981888</v>
      </c>
      <c r="AC23" s="62">
        <f t="shared" si="7"/>
        <v>0</v>
      </c>
      <c r="AD23" s="62">
        <f t="shared" si="8"/>
        <v>0</v>
      </c>
      <c r="AE23" s="62">
        <f t="shared" si="9"/>
        <v>0.0031501023783272954</v>
      </c>
      <c r="AF23" s="63">
        <f t="shared" si="10"/>
        <v>0</v>
      </c>
      <c r="AH23" s="19"/>
      <c r="AI23" s="64" t="s">
        <v>37</v>
      </c>
      <c r="AJ23" s="65" t="s">
        <v>178</v>
      </c>
      <c r="AK23" s="62">
        <f t="shared" si="11"/>
        <v>0</v>
      </c>
      <c r="AL23" s="62">
        <f t="shared" si="18"/>
        <v>0</v>
      </c>
      <c r="AM23" s="62">
        <f t="shared" si="12"/>
        <v>0</v>
      </c>
      <c r="AN23" s="62">
        <f t="shared" si="13"/>
        <v>0</v>
      </c>
      <c r="AO23" s="62">
        <f t="shared" si="14"/>
        <v>0</v>
      </c>
      <c r="AP23" s="62">
        <f t="shared" si="15"/>
        <v>0</v>
      </c>
      <c r="AQ23" s="63">
        <f t="shared" si="16"/>
        <v>0</v>
      </c>
    </row>
    <row r="24" spans="1:43" ht="27" customHeight="1">
      <c r="A24" s="19"/>
      <c r="B24" s="64" t="s">
        <v>38</v>
      </c>
      <c r="C24" s="65" t="s">
        <v>179</v>
      </c>
      <c r="D24" s="31">
        <f t="shared" si="17"/>
        <v>593</v>
      </c>
      <c r="E24" s="23">
        <v>84</v>
      </c>
      <c r="F24" s="23">
        <v>7</v>
      </c>
      <c r="G24" s="23">
        <v>0</v>
      </c>
      <c r="H24" s="23">
        <v>0</v>
      </c>
      <c r="I24" s="23">
        <v>0</v>
      </c>
      <c r="J24" s="27">
        <v>0</v>
      </c>
      <c r="L24" s="19"/>
      <c r="M24" s="64" t="s">
        <v>38</v>
      </c>
      <c r="N24" s="65" t="s">
        <v>179</v>
      </c>
      <c r="O24" s="23">
        <v>0</v>
      </c>
      <c r="P24" s="23">
        <v>0</v>
      </c>
      <c r="Q24" s="23">
        <v>0</v>
      </c>
      <c r="R24" s="23">
        <v>0</v>
      </c>
      <c r="S24" s="23">
        <v>498</v>
      </c>
      <c r="T24" s="23">
        <v>4</v>
      </c>
      <c r="U24" s="27">
        <v>0</v>
      </c>
      <c r="W24" s="19"/>
      <c r="X24" s="64" t="s">
        <v>38</v>
      </c>
      <c r="Y24" s="65" t="s">
        <v>179</v>
      </c>
      <c r="Z24" s="62">
        <f t="shared" si="4"/>
        <v>1.8680107103480865</v>
      </c>
      <c r="AA24" s="62">
        <f t="shared" si="5"/>
        <v>0.2646085997794928</v>
      </c>
      <c r="AB24" s="62">
        <f t="shared" si="6"/>
        <v>0.02205071664829107</v>
      </c>
      <c r="AC24" s="62">
        <f t="shared" si="7"/>
        <v>0</v>
      </c>
      <c r="AD24" s="62">
        <f t="shared" si="8"/>
        <v>0</v>
      </c>
      <c r="AE24" s="62">
        <f t="shared" si="9"/>
        <v>0</v>
      </c>
      <c r="AF24" s="63">
        <f t="shared" si="10"/>
        <v>0</v>
      </c>
      <c r="AH24" s="19"/>
      <c r="AI24" s="64" t="s">
        <v>38</v>
      </c>
      <c r="AJ24" s="65" t="s">
        <v>179</v>
      </c>
      <c r="AK24" s="62">
        <f t="shared" si="11"/>
        <v>0</v>
      </c>
      <c r="AL24" s="62">
        <f t="shared" si="18"/>
        <v>0</v>
      </c>
      <c r="AM24" s="62">
        <f t="shared" si="12"/>
        <v>0</v>
      </c>
      <c r="AN24" s="62">
        <f t="shared" si="13"/>
        <v>0</v>
      </c>
      <c r="AO24" s="62">
        <f t="shared" si="14"/>
        <v>1.5687509844069931</v>
      </c>
      <c r="AP24" s="62">
        <f t="shared" si="15"/>
        <v>0.012600409513309182</v>
      </c>
      <c r="AQ24" s="63">
        <f t="shared" si="16"/>
        <v>0</v>
      </c>
    </row>
    <row r="25" spans="1:43" ht="30">
      <c r="A25" s="19"/>
      <c r="B25" s="64" t="s">
        <v>39</v>
      </c>
      <c r="C25" s="65" t="s">
        <v>180</v>
      </c>
      <c r="D25" s="31">
        <f t="shared" si="17"/>
        <v>265</v>
      </c>
      <c r="E25" s="23">
        <v>172</v>
      </c>
      <c r="F25" s="23">
        <v>17</v>
      </c>
      <c r="G25" s="23">
        <v>0</v>
      </c>
      <c r="H25" s="23">
        <v>0</v>
      </c>
      <c r="I25" s="23">
        <v>0</v>
      </c>
      <c r="J25" s="27">
        <v>0</v>
      </c>
      <c r="L25" s="19"/>
      <c r="M25" s="64" t="s">
        <v>39</v>
      </c>
      <c r="N25" s="65" t="s">
        <v>180</v>
      </c>
      <c r="O25" s="23">
        <v>0</v>
      </c>
      <c r="P25" s="23">
        <v>0</v>
      </c>
      <c r="Q25" s="23">
        <v>0</v>
      </c>
      <c r="R25" s="23">
        <v>0</v>
      </c>
      <c r="S25" s="23">
        <v>74</v>
      </c>
      <c r="T25" s="23">
        <v>2</v>
      </c>
      <c r="U25" s="27">
        <v>0</v>
      </c>
      <c r="W25" s="19"/>
      <c r="X25" s="64" t="s">
        <v>39</v>
      </c>
      <c r="Y25" s="65" t="s">
        <v>180</v>
      </c>
      <c r="Z25" s="62">
        <f t="shared" si="4"/>
        <v>0.8347771302567333</v>
      </c>
      <c r="AA25" s="62">
        <f t="shared" si="5"/>
        <v>0.5418176090722948</v>
      </c>
      <c r="AB25" s="62">
        <f t="shared" si="6"/>
        <v>0.05355174043156402</v>
      </c>
      <c r="AC25" s="62">
        <f t="shared" si="7"/>
        <v>0</v>
      </c>
      <c r="AD25" s="62">
        <f t="shared" si="8"/>
        <v>0</v>
      </c>
      <c r="AE25" s="62">
        <f t="shared" si="9"/>
        <v>0</v>
      </c>
      <c r="AF25" s="63">
        <f t="shared" si="10"/>
        <v>0</v>
      </c>
      <c r="AH25" s="19"/>
      <c r="AI25" s="64" t="s">
        <v>39</v>
      </c>
      <c r="AJ25" s="65" t="s">
        <v>180</v>
      </c>
      <c r="AK25" s="62">
        <f t="shared" si="11"/>
        <v>0</v>
      </c>
      <c r="AL25" s="62">
        <f t="shared" si="18"/>
        <v>0</v>
      </c>
      <c r="AM25" s="62">
        <f t="shared" si="12"/>
        <v>0</v>
      </c>
      <c r="AN25" s="62">
        <f t="shared" si="13"/>
        <v>0</v>
      </c>
      <c r="AO25" s="62">
        <f t="shared" si="14"/>
        <v>0.23310757599621987</v>
      </c>
      <c r="AP25" s="62">
        <f t="shared" si="15"/>
        <v>0.006300204756654591</v>
      </c>
      <c r="AQ25" s="63">
        <f t="shared" si="16"/>
        <v>0</v>
      </c>
    </row>
    <row r="26" spans="1:43" ht="33.75" customHeight="1">
      <c r="A26" s="19"/>
      <c r="B26" s="64" t="s">
        <v>40</v>
      </c>
      <c r="C26" s="65" t="s">
        <v>181</v>
      </c>
      <c r="D26" s="31">
        <f t="shared" si="17"/>
        <v>59</v>
      </c>
      <c r="E26" s="23">
        <v>58</v>
      </c>
      <c r="F26" s="23">
        <v>0</v>
      </c>
      <c r="G26" s="23">
        <v>0</v>
      </c>
      <c r="H26" s="23">
        <v>0</v>
      </c>
      <c r="I26" s="23">
        <v>0</v>
      </c>
      <c r="J26" s="27">
        <v>0</v>
      </c>
      <c r="L26" s="19"/>
      <c r="M26" s="64" t="s">
        <v>40</v>
      </c>
      <c r="N26" s="65" t="s">
        <v>181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1</v>
      </c>
      <c r="U26" s="27">
        <v>0</v>
      </c>
      <c r="W26" s="19"/>
      <c r="X26" s="64" t="s">
        <v>40</v>
      </c>
      <c r="Y26" s="65" t="s">
        <v>181</v>
      </c>
      <c r="Z26" s="62">
        <f t="shared" si="4"/>
        <v>0.18585604032131045</v>
      </c>
      <c r="AA26" s="62">
        <f t="shared" si="5"/>
        <v>0.18270593794298315</v>
      </c>
      <c r="AB26" s="62">
        <f t="shared" si="6"/>
        <v>0</v>
      </c>
      <c r="AC26" s="62">
        <f t="shared" si="7"/>
        <v>0</v>
      </c>
      <c r="AD26" s="62">
        <f t="shared" si="8"/>
        <v>0</v>
      </c>
      <c r="AE26" s="62">
        <f t="shared" si="9"/>
        <v>0</v>
      </c>
      <c r="AF26" s="63">
        <f t="shared" si="10"/>
        <v>0</v>
      </c>
      <c r="AH26" s="19"/>
      <c r="AI26" s="64" t="s">
        <v>40</v>
      </c>
      <c r="AJ26" s="65" t="s">
        <v>181</v>
      </c>
      <c r="AK26" s="62">
        <f t="shared" si="11"/>
        <v>0</v>
      </c>
      <c r="AL26" s="62">
        <f t="shared" si="18"/>
        <v>0</v>
      </c>
      <c r="AM26" s="62">
        <f t="shared" si="12"/>
        <v>0</v>
      </c>
      <c r="AN26" s="62">
        <f t="shared" si="13"/>
        <v>0</v>
      </c>
      <c r="AO26" s="62">
        <f t="shared" si="14"/>
        <v>0</v>
      </c>
      <c r="AP26" s="62">
        <f t="shared" si="15"/>
        <v>0.0031501023783272954</v>
      </c>
      <c r="AQ26" s="63">
        <f t="shared" si="16"/>
        <v>0</v>
      </c>
    </row>
    <row r="27" spans="1:43" ht="24.75" customHeight="1">
      <c r="A27" s="19"/>
      <c r="B27" s="69" t="s">
        <v>41</v>
      </c>
      <c r="C27" s="70" t="s">
        <v>182</v>
      </c>
      <c r="D27" s="32">
        <f t="shared" si="17"/>
        <v>2090</v>
      </c>
      <c r="E27" s="93">
        <v>1673</v>
      </c>
      <c r="F27" s="93">
        <v>6</v>
      </c>
      <c r="G27" s="93">
        <v>0</v>
      </c>
      <c r="H27" s="93">
        <v>0</v>
      </c>
      <c r="I27" s="93">
        <v>0</v>
      </c>
      <c r="J27" s="94">
        <v>0</v>
      </c>
      <c r="L27" s="19"/>
      <c r="M27" s="69" t="s">
        <v>41</v>
      </c>
      <c r="N27" s="70" t="s">
        <v>182</v>
      </c>
      <c r="O27" s="32">
        <v>0</v>
      </c>
      <c r="P27" s="93">
        <v>0</v>
      </c>
      <c r="Q27" s="93">
        <v>0</v>
      </c>
      <c r="R27" s="93">
        <v>0</v>
      </c>
      <c r="S27" s="93">
        <v>1</v>
      </c>
      <c r="T27" s="93">
        <v>25</v>
      </c>
      <c r="U27" s="94">
        <v>385</v>
      </c>
      <c r="W27" s="19"/>
      <c r="X27" s="69" t="s">
        <v>41</v>
      </c>
      <c r="Y27" s="70" t="s">
        <v>182</v>
      </c>
      <c r="Z27" s="66">
        <f t="shared" si="4"/>
        <v>6.583713970704048</v>
      </c>
      <c r="AA27" s="67">
        <f t="shared" si="5"/>
        <v>5.2701212789415655</v>
      </c>
      <c r="AB27" s="67">
        <f t="shared" si="6"/>
        <v>0.018900614269963777</v>
      </c>
      <c r="AC27" s="67">
        <f t="shared" si="7"/>
        <v>0</v>
      </c>
      <c r="AD27" s="67">
        <f t="shared" si="8"/>
        <v>0</v>
      </c>
      <c r="AE27" s="67">
        <f t="shared" si="9"/>
        <v>0</v>
      </c>
      <c r="AF27" s="68">
        <f t="shared" si="10"/>
        <v>0</v>
      </c>
      <c r="AH27" s="19"/>
      <c r="AI27" s="69" t="s">
        <v>41</v>
      </c>
      <c r="AJ27" s="70" t="s">
        <v>182</v>
      </c>
      <c r="AK27" s="66">
        <f t="shared" si="11"/>
        <v>0</v>
      </c>
      <c r="AL27" s="67">
        <f t="shared" si="18"/>
        <v>0</v>
      </c>
      <c r="AM27" s="67">
        <f t="shared" si="12"/>
        <v>0</v>
      </c>
      <c r="AN27" s="67">
        <f t="shared" si="13"/>
        <v>0</v>
      </c>
      <c r="AO27" s="67">
        <f t="shared" si="14"/>
        <v>0.0031501023783272954</v>
      </c>
      <c r="AP27" s="67">
        <f t="shared" si="15"/>
        <v>0.0787525594581824</v>
      </c>
      <c r="AQ27" s="68">
        <f t="shared" si="16"/>
        <v>1.2127894156560088</v>
      </c>
    </row>
    <row r="28" ht="6.75" customHeight="1"/>
    <row r="29" spans="3:36" ht="12" customHeight="1">
      <c r="C29" s="71" t="s">
        <v>141</v>
      </c>
      <c r="N29" s="71" t="s">
        <v>141</v>
      </c>
      <c r="Y29" s="71" t="s">
        <v>141</v>
      </c>
      <c r="AJ29" s="71" t="s">
        <v>141</v>
      </c>
    </row>
    <row r="30" spans="3:36" ht="12" customHeight="1">
      <c r="C30" s="50" t="s">
        <v>183</v>
      </c>
      <c r="N30" s="51" t="s">
        <v>183</v>
      </c>
      <c r="Y30" s="50" t="s">
        <v>183</v>
      </c>
      <c r="AJ30" s="51" t="s">
        <v>183</v>
      </c>
    </row>
    <row r="31" spans="14:36" ht="12" customHeight="1">
      <c r="N31" s="49" t="s">
        <v>207</v>
      </c>
      <c r="AJ31" s="49" t="s">
        <v>207</v>
      </c>
    </row>
    <row r="32" ht="12" customHeight="1">
      <c r="AJ32" s="49" t="s">
        <v>208</v>
      </c>
    </row>
  </sheetData>
  <sheetProtection/>
  <mergeCells count="12">
    <mergeCell ref="B5:C7"/>
    <mergeCell ref="D5:J5"/>
    <mergeCell ref="M5:N7"/>
    <mergeCell ref="O5:U5"/>
    <mergeCell ref="D7:J7"/>
    <mergeCell ref="O7:U7"/>
    <mergeCell ref="X5:Y7"/>
    <mergeCell ref="Z5:AF5"/>
    <mergeCell ref="AI5:AJ7"/>
    <mergeCell ref="AK5:AQ5"/>
    <mergeCell ref="Z7:AF7"/>
    <mergeCell ref="AK7:AQ7"/>
  </mergeCells>
  <printOptions/>
  <pageMargins left="0.31496062992125984" right="0.31496062992125984" top="0.5511811023622047" bottom="0.5511811023622047" header="0.31496062992125984" footer="0.31496062992125984"/>
  <pageSetup firstPageNumber="14" useFirstPageNumber="1" horizontalDpi="600" verticalDpi="600" orientation="portrait" paperSize="9" r:id="rId1"/>
  <headerFooter>
    <oddFooter>&amp;CIII-2-&amp;P</oddFooter>
  </headerFooter>
  <colBreaks count="1" manualBreakCount="1">
    <brk id="3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H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28515625" style="19" customWidth="1"/>
    <col min="2" max="2" width="5.28125" style="19" customWidth="1"/>
    <col min="3" max="3" width="32.00390625" style="19" customWidth="1"/>
    <col min="4" max="4" width="10.28125" style="19" customWidth="1"/>
    <col min="5" max="7" width="11.7109375" style="19" customWidth="1"/>
    <col min="8" max="8" width="2.140625" style="19" customWidth="1"/>
    <col min="9" max="9" width="3.00390625" style="20" customWidth="1"/>
    <col min="10" max="16384" width="9.140625" style="20" customWidth="1"/>
  </cols>
  <sheetData>
    <row r="2" spans="2:8" ht="15">
      <c r="B2" s="72" t="s">
        <v>233</v>
      </c>
      <c r="C2" s="72"/>
      <c r="D2" s="72"/>
      <c r="E2" s="72"/>
      <c r="F2" s="72"/>
      <c r="G2" s="72"/>
      <c r="H2" s="56"/>
    </row>
    <row r="3" spans="2:8" ht="15">
      <c r="B3" s="72" t="s">
        <v>259</v>
      </c>
      <c r="C3" s="72"/>
      <c r="D3" s="72"/>
      <c r="E3" s="72"/>
      <c r="F3" s="72"/>
      <c r="G3" s="72"/>
      <c r="H3" s="56"/>
    </row>
    <row r="4" spans="2:8" ht="15">
      <c r="B4" s="72"/>
      <c r="C4" s="72"/>
      <c r="D4" s="72"/>
      <c r="E4" s="72"/>
      <c r="F4" s="72"/>
      <c r="G4" s="73" t="s">
        <v>22</v>
      </c>
      <c r="H4" s="56"/>
    </row>
    <row r="5" spans="2:7" ht="15">
      <c r="B5" s="105" t="s">
        <v>13</v>
      </c>
      <c r="C5" s="106"/>
      <c r="D5" s="109" t="s">
        <v>117</v>
      </c>
      <c r="E5" s="110"/>
      <c r="F5" s="110"/>
      <c r="G5" s="111"/>
    </row>
    <row r="6" spans="2:7" ht="15">
      <c r="B6" s="107"/>
      <c r="C6" s="108"/>
      <c r="D6" s="36" t="s">
        <v>70</v>
      </c>
      <c r="E6" s="37" t="s">
        <v>114</v>
      </c>
      <c r="F6" s="38" t="s">
        <v>115</v>
      </c>
      <c r="G6" s="39" t="s">
        <v>116</v>
      </c>
    </row>
    <row r="7" spans="2:7" ht="15">
      <c r="B7" s="53"/>
      <c r="C7" s="41"/>
      <c r="D7" s="1"/>
      <c r="E7" s="1"/>
      <c r="F7" s="3"/>
      <c r="G7" s="4"/>
    </row>
    <row r="8" spans="2:7" ht="15">
      <c r="B8" s="64" t="s">
        <v>15</v>
      </c>
      <c r="C8" s="65"/>
      <c r="D8" s="5">
        <f>SUM(D10:D26)</f>
        <v>31745</v>
      </c>
      <c r="E8" s="5">
        <f>SUM(E10:E26)</f>
        <v>31349</v>
      </c>
      <c r="F8" s="5">
        <f>SUM(F10:F26)</f>
        <v>2</v>
      </c>
      <c r="G8" s="6">
        <f>SUM(G10:G26)</f>
        <v>394</v>
      </c>
    </row>
    <row r="9" spans="2:7" ht="15">
      <c r="B9" s="64"/>
      <c r="C9" s="65"/>
      <c r="D9" s="5"/>
      <c r="E9" s="5"/>
      <c r="F9" s="5"/>
      <c r="G9" s="6"/>
    </row>
    <row r="10" spans="2:7" ht="20.25" customHeight="1">
      <c r="B10" s="64" t="s">
        <v>25</v>
      </c>
      <c r="C10" s="65" t="s">
        <v>19</v>
      </c>
      <c r="D10" s="54">
        <f>SUM(E10:G10)</f>
        <v>14</v>
      </c>
      <c r="E10" s="54">
        <v>11</v>
      </c>
      <c r="F10" s="54">
        <v>0</v>
      </c>
      <c r="G10" s="55">
        <v>3</v>
      </c>
    </row>
    <row r="11" spans="2:7" ht="22.5" customHeight="1">
      <c r="B11" s="64" t="s">
        <v>26</v>
      </c>
      <c r="C11" s="65" t="s">
        <v>20</v>
      </c>
      <c r="D11" s="54">
        <f aca="true" t="shared" si="0" ref="D11:D26">SUM(E11:G11)</f>
        <v>4201</v>
      </c>
      <c r="E11" s="54">
        <v>4167</v>
      </c>
      <c r="F11" s="54">
        <v>0</v>
      </c>
      <c r="G11" s="55">
        <v>34</v>
      </c>
    </row>
    <row r="12" spans="2:7" ht="37.5" customHeight="1">
      <c r="B12" s="64" t="s">
        <v>27</v>
      </c>
      <c r="C12" s="65" t="s">
        <v>21</v>
      </c>
      <c r="D12" s="54">
        <f t="shared" si="0"/>
        <v>414</v>
      </c>
      <c r="E12" s="54">
        <v>407</v>
      </c>
      <c r="F12" s="54">
        <v>0</v>
      </c>
      <c r="G12" s="55">
        <v>7</v>
      </c>
    </row>
    <row r="13" spans="2:7" ht="57" customHeight="1">
      <c r="B13" s="64" t="s">
        <v>28</v>
      </c>
      <c r="C13" s="65" t="s">
        <v>0</v>
      </c>
      <c r="D13" s="54">
        <f t="shared" si="0"/>
        <v>44</v>
      </c>
      <c r="E13" s="54">
        <v>42</v>
      </c>
      <c r="F13" s="54">
        <v>0</v>
      </c>
      <c r="G13" s="55">
        <v>2</v>
      </c>
    </row>
    <row r="14" spans="2:7" ht="22.5" customHeight="1">
      <c r="B14" s="64" t="s">
        <v>29</v>
      </c>
      <c r="C14" s="65" t="s">
        <v>68</v>
      </c>
      <c r="D14" s="54">
        <f t="shared" si="0"/>
        <v>8</v>
      </c>
      <c r="E14" s="54">
        <v>7</v>
      </c>
      <c r="F14" s="54">
        <v>0</v>
      </c>
      <c r="G14" s="55">
        <v>1</v>
      </c>
    </row>
    <row r="15" spans="2:7" ht="50.25" customHeight="1">
      <c r="B15" s="64" t="s">
        <v>30</v>
      </c>
      <c r="C15" s="65" t="s">
        <v>1</v>
      </c>
      <c r="D15" s="54">
        <f t="shared" si="0"/>
        <v>18640</v>
      </c>
      <c r="E15" s="54">
        <v>18604</v>
      </c>
      <c r="F15" s="54">
        <v>0</v>
      </c>
      <c r="G15" s="55">
        <v>36</v>
      </c>
    </row>
    <row r="16" spans="2:7" ht="24.75" customHeight="1">
      <c r="B16" s="64" t="s">
        <v>31</v>
      </c>
      <c r="C16" s="65" t="s">
        <v>2</v>
      </c>
      <c r="D16" s="54">
        <f t="shared" si="0"/>
        <v>35</v>
      </c>
      <c r="E16" s="54">
        <v>28</v>
      </c>
      <c r="F16" s="54">
        <v>0</v>
      </c>
      <c r="G16" s="55">
        <v>7</v>
      </c>
    </row>
    <row r="17" spans="2:7" ht="36" customHeight="1">
      <c r="B17" s="64" t="s">
        <v>32</v>
      </c>
      <c r="C17" s="65" t="s">
        <v>3</v>
      </c>
      <c r="D17" s="54">
        <f t="shared" si="0"/>
        <v>4538</v>
      </c>
      <c r="E17" s="54">
        <v>4531</v>
      </c>
      <c r="F17" s="54">
        <v>1</v>
      </c>
      <c r="G17" s="55">
        <v>6</v>
      </c>
    </row>
    <row r="18" spans="2:7" ht="24.75" customHeight="1">
      <c r="B18" s="64" t="s">
        <v>33</v>
      </c>
      <c r="C18" s="65" t="s">
        <v>4</v>
      </c>
      <c r="D18" s="54">
        <f t="shared" si="0"/>
        <v>227</v>
      </c>
      <c r="E18" s="54">
        <v>59</v>
      </c>
      <c r="F18" s="54">
        <v>0</v>
      </c>
      <c r="G18" s="55">
        <v>168</v>
      </c>
    </row>
    <row r="19" spans="2:7" ht="22.5" customHeight="1">
      <c r="B19" s="64" t="s">
        <v>34</v>
      </c>
      <c r="C19" s="65" t="s">
        <v>5</v>
      </c>
      <c r="D19" s="54">
        <f t="shared" si="0"/>
        <v>177</v>
      </c>
      <c r="E19" s="54">
        <v>119</v>
      </c>
      <c r="F19" s="54">
        <v>0</v>
      </c>
      <c r="G19" s="55">
        <v>58</v>
      </c>
    </row>
    <row r="20" spans="2:7" ht="27.75" customHeight="1">
      <c r="B20" s="64" t="s">
        <v>35</v>
      </c>
      <c r="C20" s="65" t="s">
        <v>6</v>
      </c>
      <c r="D20" s="54">
        <f t="shared" si="0"/>
        <v>0</v>
      </c>
      <c r="E20" s="54">
        <v>0</v>
      </c>
      <c r="F20" s="54">
        <v>0</v>
      </c>
      <c r="G20" s="55">
        <v>0</v>
      </c>
    </row>
    <row r="21" spans="2:7" ht="39" customHeight="1">
      <c r="B21" s="64" t="s">
        <v>36</v>
      </c>
      <c r="C21" s="65" t="s">
        <v>7</v>
      </c>
      <c r="D21" s="54">
        <f t="shared" si="0"/>
        <v>48</v>
      </c>
      <c r="E21" s="54">
        <v>46</v>
      </c>
      <c r="F21" s="54">
        <v>0</v>
      </c>
      <c r="G21" s="55">
        <v>2</v>
      </c>
    </row>
    <row r="22" spans="2:7" ht="37.5" customHeight="1">
      <c r="B22" s="64" t="s">
        <v>37</v>
      </c>
      <c r="C22" s="65" t="s">
        <v>8</v>
      </c>
      <c r="D22" s="54">
        <f t="shared" si="0"/>
        <v>392</v>
      </c>
      <c r="E22" s="54">
        <v>384</v>
      </c>
      <c r="F22" s="54">
        <v>0</v>
      </c>
      <c r="G22" s="55">
        <v>8</v>
      </c>
    </row>
    <row r="23" spans="2:7" ht="24" customHeight="1">
      <c r="B23" s="64" t="s">
        <v>38</v>
      </c>
      <c r="C23" s="65" t="s">
        <v>9</v>
      </c>
      <c r="D23" s="54">
        <f t="shared" si="0"/>
        <v>593</v>
      </c>
      <c r="E23" s="54">
        <v>571</v>
      </c>
      <c r="F23" s="54">
        <v>1</v>
      </c>
      <c r="G23" s="55">
        <v>21</v>
      </c>
    </row>
    <row r="24" spans="2:7" ht="33.75" customHeight="1">
      <c r="B24" s="64" t="s">
        <v>39</v>
      </c>
      <c r="C24" s="65" t="s">
        <v>10</v>
      </c>
      <c r="D24" s="54">
        <f t="shared" si="0"/>
        <v>265</v>
      </c>
      <c r="E24" s="54">
        <v>261</v>
      </c>
      <c r="F24" s="54">
        <v>0</v>
      </c>
      <c r="G24" s="55">
        <v>4</v>
      </c>
    </row>
    <row r="25" spans="2:7" ht="20.25" customHeight="1">
      <c r="B25" s="64" t="s">
        <v>40</v>
      </c>
      <c r="C25" s="65" t="s">
        <v>11</v>
      </c>
      <c r="D25" s="54">
        <f t="shared" si="0"/>
        <v>59</v>
      </c>
      <c r="E25" s="54">
        <v>58</v>
      </c>
      <c r="F25" s="54">
        <v>0</v>
      </c>
      <c r="G25" s="55">
        <v>1</v>
      </c>
    </row>
    <row r="26" spans="2:7" ht="26.25" customHeight="1">
      <c r="B26" s="69" t="s">
        <v>41</v>
      </c>
      <c r="C26" s="70" t="s">
        <v>12</v>
      </c>
      <c r="D26" s="76">
        <f t="shared" si="0"/>
        <v>2090</v>
      </c>
      <c r="E26" s="89">
        <v>2054</v>
      </c>
      <c r="F26" s="89">
        <v>0</v>
      </c>
      <c r="G26" s="90">
        <v>36</v>
      </c>
    </row>
    <row r="27" spans="2:7" ht="15">
      <c r="B27" s="71" t="s">
        <v>141</v>
      </c>
      <c r="C27" s="74"/>
      <c r="D27" s="54"/>
      <c r="E27" s="54"/>
      <c r="F27" s="54"/>
      <c r="G27" s="54"/>
    </row>
    <row r="28" ht="15">
      <c r="B28" s="50" t="s">
        <v>67</v>
      </c>
    </row>
    <row r="30" ht="15">
      <c r="B30" s="19" t="s">
        <v>66</v>
      </c>
    </row>
    <row r="31" ht="16.5">
      <c r="C31" s="75"/>
    </row>
  </sheetData>
  <sheetProtection/>
  <mergeCells count="2"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  <headerFooter>
    <oddFooter>&amp;CIII-2-16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R31"/>
  <sheetViews>
    <sheetView showGridLines="0" workbookViewId="0" topLeftCell="K1">
      <selection activeCell="K1" sqref="K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28.8515625" style="19" customWidth="1"/>
    <col min="4" max="7" width="11.7109375" style="19" customWidth="1"/>
    <col min="8" max="8" width="2.140625" style="19" customWidth="1"/>
    <col min="9" max="9" width="3.00390625" style="20" customWidth="1"/>
    <col min="10" max="10" width="9.140625" style="20" customWidth="1"/>
    <col min="11" max="11" width="1.1484375" style="19" customWidth="1"/>
    <col min="12" max="12" width="5.28125" style="19" customWidth="1"/>
    <col min="13" max="13" width="32.00390625" style="19" customWidth="1"/>
    <col min="14" max="14" width="10.57421875" style="19" customWidth="1"/>
    <col min="15" max="17" width="11.7109375" style="19" customWidth="1"/>
    <col min="18" max="18" width="2.140625" style="19" customWidth="1"/>
    <col min="19" max="19" width="3.140625" style="20" customWidth="1"/>
    <col min="20" max="16384" width="9.140625" style="20" customWidth="1"/>
  </cols>
  <sheetData>
    <row r="2" spans="2:18" ht="15">
      <c r="B2" s="72" t="s">
        <v>154</v>
      </c>
      <c r="C2" s="72"/>
      <c r="D2" s="72"/>
      <c r="E2" s="72"/>
      <c r="F2" s="72"/>
      <c r="G2" s="72"/>
      <c r="H2" s="56"/>
      <c r="L2" s="72" t="s">
        <v>260</v>
      </c>
      <c r="M2" s="72"/>
      <c r="N2" s="72"/>
      <c r="O2" s="72"/>
      <c r="P2" s="72"/>
      <c r="Q2" s="72"/>
      <c r="R2" s="56"/>
    </row>
    <row r="3" spans="2:18" ht="15">
      <c r="B3" s="72" t="s">
        <v>241</v>
      </c>
      <c r="C3" s="72"/>
      <c r="D3" s="72"/>
      <c r="E3" s="72"/>
      <c r="F3" s="72"/>
      <c r="G3" s="72"/>
      <c r="H3" s="56"/>
      <c r="L3" s="72" t="s">
        <v>261</v>
      </c>
      <c r="M3" s="72"/>
      <c r="N3" s="72"/>
      <c r="O3" s="72"/>
      <c r="P3" s="72"/>
      <c r="Q3" s="72"/>
      <c r="R3" s="56"/>
    </row>
    <row r="4" spans="2:18" ht="15">
      <c r="B4" s="72"/>
      <c r="C4" s="72"/>
      <c r="D4" s="72"/>
      <c r="E4" s="72"/>
      <c r="F4" s="72"/>
      <c r="G4" s="73" t="s">
        <v>22</v>
      </c>
      <c r="H4" s="56"/>
      <c r="L4" s="72"/>
      <c r="M4" s="72"/>
      <c r="N4" s="72"/>
      <c r="O4" s="72"/>
      <c r="P4" s="72"/>
      <c r="Q4" s="73" t="s">
        <v>16</v>
      </c>
      <c r="R4" s="56"/>
    </row>
    <row r="5" spans="2:17" ht="15" customHeight="1">
      <c r="B5" s="105" t="s">
        <v>13</v>
      </c>
      <c r="C5" s="106"/>
      <c r="D5" s="109" t="s">
        <v>117</v>
      </c>
      <c r="E5" s="110"/>
      <c r="F5" s="110"/>
      <c r="G5" s="111"/>
      <c r="L5" s="105" t="s">
        <v>13</v>
      </c>
      <c r="M5" s="106"/>
      <c r="N5" s="109" t="s">
        <v>117</v>
      </c>
      <c r="O5" s="110"/>
      <c r="P5" s="110"/>
      <c r="Q5" s="111"/>
    </row>
    <row r="6" spans="2:17" ht="15">
      <c r="B6" s="107"/>
      <c r="C6" s="108"/>
      <c r="D6" s="36" t="s">
        <v>70</v>
      </c>
      <c r="E6" s="37" t="s">
        <v>114</v>
      </c>
      <c r="F6" s="38" t="s">
        <v>115</v>
      </c>
      <c r="G6" s="39" t="s">
        <v>116</v>
      </c>
      <c r="L6" s="107"/>
      <c r="M6" s="108"/>
      <c r="N6" s="36" t="s">
        <v>70</v>
      </c>
      <c r="O6" s="37" t="s">
        <v>114</v>
      </c>
      <c r="P6" s="38" t="s">
        <v>115</v>
      </c>
      <c r="Q6" s="39" t="s">
        <v>116</v>
      </c>
    </row>
    <row r="7" spans="2:17" ht="15">
      <c r="B7" s="53"/>
      <c r="C7" s="41"/>
      <c r="D7" s="1"/>
      <c r="E7" s="1"/>
      <c r="F7" s="3"/>
      <c r="G7" s="4"/>
      <c r="L7" s="53"/>
      <c r="M7" s="41"/>
      <c r="N7" s="1"/>
      <c r="O7" s="1"/>
      <c r="P7" s="3"/>
      <c r="Q7" s="4"/>
    </row>
    <row r="8" spans="2:17" ht="15">
      <c r="B8" s="64" t="s">
        <v>15</v>
      </c>
      <c r="C8" s="65"/>
      <c r="D8" s="5">
        <f>SUM(D10:D26)</f>
        <v>31745</v>
      </c>
      <c r="E8" s="5">
        <f>SUM(E10:E26)</f>
        <v>31349</v>
      </c>
      <c r="F8" s="5">
        <f>SUM(F10:F26)</f>
        <v>2</v>
      </c>
      <c r="G8" s="6">
        <f>SUM(G10:G26)</f>
        <v>394</v>
      </c>
      <c r="L8" s="64" t="s">
        <v>15</v>
      </c>
      <c r="M8" s="74"/>
      <c r="N8" s="12">
        <f>D8/$D$8*100</f>
        <v>100</v>
      </c>
      <c r="O8" s="13">
        <f>E8/$D$8*100</f>
        <v>98.75255945818239</v>
      </c>
      <c r="P8" s="13">
        <f>F8/$D$8*100</f>
        <v>0.006300204756654591</v>
      </c>
      <c r="Q8" s="14">
        <f>G8/$D$8*100</f>
        <v>1.2411403370609544</v>
      </c>
    </row>
    <row r="9" spans="2:17" ht="15">
      <c r="B9" s="64"/>
      <c r="C9" s="65"/>
      <c r="D9" s="5"/>
      <c r="E9" s="5"/>
      <c r="F9" s="5"/>
      <c r="G9" s="6"/>
      <c r="L9" s="64"/>
      <c r="M9" s="65"/>
      <c r="N9" s="12"/>
      <c r="O9" s="13"/>
      <c r="P9" s="13"/>
      <c r="Q9" s="6"/>
    </row>
    <row r="10" spans="2:17" ht="27.75" customHeight="1">
      <c r="B10" s="64" t="s">
        <v>25</v>
      </c>
      <c r="C10" s="65" t="s">
        <v>19</v>
      </c>
      <c r="D10" s="54">
        <f>SUM(E10:G10)</f>
        <v>14</v>
      </c>
      <c r="E10" s="54">
        <v>11</v>
      </c>
      <c r="F10" s="54">
        <v>0</v>
      </c>
      <c r="G10" s="55">
        <v>3</v>
      </c>
      <c r="L10" s="64" t="s">
        <v>25</v>
      </c>
      <c r="M10" s="65" t="s">
        <v>19</v>
      </c>
      <c r="N10" s="12">
        <f aca="true" t="shared" si="0" ref="N10:N26">D10/$D$8*100</f>
        <v>0.04410143329658214</v>
      </c>
      <c r="O10" s="13">
        <f>E10/$D$8*100</f>
        <v>0.03465112616160025</v>
      </c>
      <c r="P10" s="13">
        <f>F10/$D$8*100</f>
        <v>0</v>
      </c>
      <c r="Q10" s="14">
        <f>G10/$D$8*100</f>
        <v>0.009450307134981888</v>
      </c>
    </row>
    <row r="11" spans="2:17" ht="25.5" customHeight="1">
      <c r="B11" s="64" t="s">
        <v>26</v>
      </c>
      <c r="C11" s="65" t="s">
        <v>20</v>
      </c>
      <c r="D11" s="54">
        <f aca="true" t="shared" si="1" ref="D11:D26">SUM(E11:G11)</f>
        <v>4201</v>
      </c>
      <c r="E11" s="54">
        <v>4167</v>
      </c>
      <c r="F11" s="54">
        <v>0</v>
      </c>
      <c r="G11" s="55">
        <v>34</v>
      </c>
      <c r="L11" s="64" t="s">
        <v>26</v>
      </c>
      <c r="M11" s="65" t="s">
        <v>20</v>
      </c>
      <c r="N11" s="12">
        <f t="shared" si="0"/>
        <v>13.23358009135297</v>
      </c>
      <c r="O11" s="13">
        <f aca="true" t="shared" si="2" ref="O11:O26">E11/$D$8*100</f>
        <v>13.12647661048984</v>
      </c>
      <c r="P11" s="13">
        <f aca="true" t="shared" si="3" ref="P11:P26">F11/$D$8*100</f>
        <v>0</v>
      </c>
      <c r="Q11" s="14">
        <f aca="true" t="shared" si="4" ref="Q11:Q26">G11/$D$8*100</f>
        <v>0.10710348086312804</v>
      </c>
    </row>
    <row r="12" spans="2:17" ht="42" customHeight="1">
      <c r="B12" s="64" t="s">
        <v>27</v>
      </c>
      <c r="C12" s="65" t="s">
        <v>21</v>
      </c>
      <c r="D12" s="54">
        <f t="shared" si="1"/>
        <v>414</v>
      </c>
      <c r="E12" s="54">
        <v>407</v>
      </c>
      <c r="F12" s="54">
        <v>0</v>
      </c>
      <c r="G12" s="55">
        <v>7</v>
      </c>
      <c r="L12" s="64" t="s">
        <v>27</v>
      </c>
      <c r="M12" s="65" t="s">
        <v>21</v>
      </c>
      <c r="N12" s="12">
        <f t="shared" si="0"/>
        <v>1.3041423846275002</v>
      </c>
      <c r="O12" s="13">
        <f t="shared" si="2"/>
        <v>1.2820916679792094</v>
      </c>
      <c r="P12" s="13">
        <f t="shared" si="3"/>
        <v>0</v>
      </c>
      <c r="Q12" s="14">
        <f t="shared" si="4"/>
        <v>0.02205071664829107</v>
      </c>
    </row>
    <row r="13" spans="2:17" ht="53.25" customHeight="1">
      <c r="B13" s="64" t="s">
        <v>28</v>
      </c>
      <c r="C13" s="65" t="s">
        <v>0</v>
      </c>
      <c r="D13" s="54">
        <f t="shared" si="1"/>
        <v>44</v>
      </c>
      <c r="E13" s="54">
        <v>42</v>
      </c>
      <c r="F13" s="54">
        <v>0</v>
      </c>
      <c r="G13" s="55">
        <v>2</v>
      </c>
      <c r="L13" s="64" t="s">
        <v>28</v>
      </c>
      <c r="M13" s="65" t="s">
        <v>0</v>
      </c>
      <c r="N13" s="12">
        <f t="shared" si="0"/>
        <v>0.138604504646401</v>
      </c>
      <c r="O13" s="13">
        <f t="shared" si="2"/>
        <v>0.1323042998897464</v>
      </c>
      <c r="P13" s="13">
        <f t="shared" si="3"/>
        <v>0</v>
      </c>
      <c r="Q13" s="14">
        <f t="shared" si="4"/>
        <v>0.006300204756654591</v>
      </c>
    </row>
    <row r="14" spans="2:17" ht="27" customHeight="1">
      <c r="B14" s="64" t="s">
        <v>29</v>
      </c>
      <c r="C14" s="65" t="s">
        <v>68</v>
      </c>
      <c r="D14" s="54">
        <f t="shared" si="1"/>
        <v>8</v>
      </c>
      <c r="E14" s="54">
        <v>7</v>
      </c>
      <c r="F14" s="54">
        <v>0</v>
      </c>
      <c r="G14" s="55">
        <v>1</v>
      </c>
      <c r="L14" s="64" t="s">
        <v>29</v>
      </c>
      <c r="M14" s="65" t="s">
        <v>68</v>
      </c>
      <c r="N14" s="12">
        <f t="shared" si="0"/>
        <v>0.025200819026618363</v>
      </c>
      <c r="O14" s="13">
        <f t="shared" si="2"/>
        <v>0.02205071664829107</v>
      </c>
      <c r="P14" s="13">
        <f t="shared" si="3"/>
        <v>0</v>
      </c>
      <c r="Q14" s="14">
        <f t="shared" si="4"/>
        <v>0.0031501023783272954</v>
      </c>
    </row>
    <row r="15" spans="2:17" ht="56.25" customHeight="1">
      <c r="B15" s="64" t="s">
        <v>30</v>
      </c>
      <c r="C15" s="65" t="s">
        <v>1</v>
      </c>
      <c r="D15" s="54">
        <f t="shared" si="1"/>
        <v>18640</v>
      </c>
      <c r="E15" s="54">
        <v>18604</v>
      </c>
      <c r="F15" s="54">
        <v>0</v>
      </c>
      <c r="G15" s="55">
        <v>36</v>
      </c>
      <c r="L15" s="64" t="s">
        <v>30</v>
      </c>
      <c r="M15" s="65" t="s">
        <v>1</v>
      </c>
      <c r="N15" s="12">
        <f t="shared" si="0"/>
        <v>58.7179083320208</v>
      </c>
      <c r="O15" s="13">
        <f t="shared" si="2"/>
        <v>58.60450464640101</v>
      </c>
      <c r="P15" s="13">
        <f t="shared" si="3"/>
        <v>0</v>
      </c>
      <c r="Q15" s="14">
        <f t="shared" si="4"/>
        <v>0.11340368561978263</v>
      </c>
    </row>
    <row r="16" spans="2:17" ht="29.25" customHeight="1">
      <c r="B16" s="64" t="s">
        <v>31</v>
      </c>
      <c r="C16" s="65" t="s">
        <v>2</v>
      </c>
      <c r="D16" s="54">
        <f t="shared" si="1"/>
        <v>35</v>
      </c>
      <c r="E16" s="54">
        <v>28</v>
      </c>
      <c r="F16" s="54">
        <v>0</v>
      </c>
      <c r="G16" s="55">
        <v>7</v>
      </c>
      <c r="L16" s="64" t="s">
        <v>31</v>
      </c>
      <c r="M16" s="65" t="s">
        <v>2</v>
      </c>
      <c r="N16" s="12">
        <f t="shared" si="0"/>
        <v>0.11025358324145534</v>
      </c>
      <c r="O16" s="13">
        <f t="shared" si="2"/>
        <v>0.08820286659316429</v>
      </c>
      <c r="P16" s="13">
        <f t="shared" si="3"/>
        <v>0</v>
      </c>
      <c r="Q16" s="14">
        <f t="shared" si="4"/>
        <v>0.02205071664829107</v>
      </c>
    </row>
    <row r="17" spans="2:17" ht="36" customHeight="1">
      <c r="B17" s="64" t="s">
        <v>32</v>
      </c>
      <c r="C17" s="65" t="s">
        <v>3</v>
      </c>
      <c r="D17" s="54">
        <f t="shared" si="1"/>
        <v>4538</v>
      </c>
      <c r="E17" s="54">
        <v>4531</v>
      </c>
      <c r="F17" s="54">
        <v>1</v>
      </c>
      <c r="G17" s="55">
        <v>6</v>
      </c>
      <c r="L17" s="64" t="s">
        <v>32</v>
      </c>
      <c r="M17" s="65" t="s">
        <v>3</v>
      </c>
      <c r="N17" s="12">
        <f t="shared" si="0"/>
        <v>14.295164592849268</v>
      </c>
      <c r="O17" s="13">
        <f t="shared" si="2"/>
        <v>14.273113876200977</v>
      </c>
      <c r="P17" s="13">
        <f t="shared" si="3"/>
        <v>0.0031501023783272954</v>
      </c>
      <c r="Q17" s="14">
        <f t="shared" si="4"/>
        <v>0.018900614269963777</v>
      </c>
    </row>
    <row r="18" spans="2:17" ht="27" customHeight="1">
      <c r="B18" s="64" t="s">
        <v>33</v>
      </c>
      <c r="C18" s="65" t="s">
        <v>4</v>
      </c>
      <c r="D18" s="54">
        <f t="shared" si="1"/>
        <v>227</v>
      </c>
      <c r="E18" s="54">
        <v>59</v>
      </c>
      <c r="F18" s="54">
        <v>0</v>
      </c>
      <c r="G18" s="55">
        <v>168</v>
      </c>
      <c r="L18" s="64" t="s">
        <v>33</v>
      </c>
      <c r="M18" s="65" t="s">
        <v>4</v>
      </c>
      <c r="N18" s="12">
        <f t="shared" si="0"/>
        <v>0.7150732398802961</v>
      </c>
      <c r="O18" s="13">
        <f t="shared" si="2"/>
        <v>0.18585604032131045</v>
      </c>
      <c r="P18" s="13">
        <f t="shared" si="3"/>
        <v>0</v>
      </c>
      <c r="Q18" s="14">
        <f t="shared" si="4"/>
        <v>0.5292171995589856</v>
      </c>
    </row>
    <row r="19" spans="2:17" ht="24.75" customHeight="1">
      <c r="B19" s="64" t="s">
        <v>34</v>
      </c>
      <c r="C19" s="65" t="s">
        <v>5</v>
      </c>
      <c r="D19" s="54">
        <f t="shared" si="1"/>
        <v>177</v>
      </c>
      <c r="E19" s="54">
        <v>119</v>
      </c>
      <c r="F19" s="54">
        <v>0</v>
      </c>
      <c r="G19" s="55">
        <v>58</v>
      </c>
      <c r="L19" s="64" t="s">
        <v>34</v>
      </c>
      <c r="M19" s="65" t="s">
        <v>5</v>
      </c>
      <c r="N19" s="12">
        <f t="shared" si="0"/>
        <v>0.5575681209639314</v>
      </c>
      <c r="O19" s="13">
        <f t="shared" si="2"/>
        <v>0.37486218302094815</v>
      </c>
      <c r="P19" s="13">
        <f t="shared" si="3"/>
        <v>0</v>
      </c>
      <c r="Q19" s="14">
        <f t="shared" si="4"/>
        <v>0.18270593794298315</v>
      </c>
    </row>
    <row r="20" spans="2:17" ht="23.25" customHeight="1">
      <c r="B20" s="64" t="s">
        <v>35</v>
      </c>
      <c r="C20" s="65" t="s">
        <v>6</v>
      </c>
      <c r="D20" s="54">
        <f t="shared" si="1"/>
        <v>0</v>
      </c>
      <c r="E20" s="54">
        <v>0</v>
      </c>
      <c r="F20" s="54">
        <v>0</v>
      </c>
      <c r="G20" s="55">
        <v>0</v>
      </c>
      <c r="L20" s="64" t="s">
        <v>35</v>
      </c>
      <c r="M20" s="65" t="s">
        <v>6</v>
      </c>
      <c r="N20" s="12">
        <f t="shared" si="0"/>
        <v>0</v>
      </c>
      <c r="O20" s="13">
        <f t="shared" si="2"/>
        <v>0</v>
      </c>
      <c r="P20" s="13">
        <f t="shared" si="3"/>
        <v>0</v>
      </c>
      <c r="Q20" s="14">
        <f t="shared" si="4"/>
        <v>0</v>
      </c>
    </row>
    <row r="21" spans="2:17" ht="37.5" customHeight="1">
      <c r="B21" s="64" t="s">
        <v>36</v>
      </c>
      <c r="C21" s="65" t="s">
        <v>7</v>
      </c>
      <c r="D21" s="54">
        <f t="shared" si="1"/>
        <v>48</v>
      </c>
      <c r="E21" s="54">
        <v>46</v>
      </c>
      <c r="F21" s="54">
        <v>0</v>
      </c>
      <c r="G21" s="55">
        <v>2</v>
      </c>
      <c r="L21" s="64" t="s">
        <v>36</v>
      </c>
      <c r="M21" s="65" t="s">
        <v>7</v>
      </c>
      <c r="N21" s="12">
        <f t="shared" si="0"/>
        <v>0.1512049141597102</v>
      </c>
      <c r="O21" s="13">
        <f t="shared" si="2"/>
        <v>0.1449047094030556</v>
      </c>
      <c r="P21" s="13">
        <f t="shared" si="3"/>
        <v>0</v>
      </c>
      <c r="Q21" s="14">
        <f t="shared" si="4"/>
        <v>0.006300204756654591</v>
      </c>
    </row>
    <row r="22" spans="2:17" ht="39.75" customHeight="1">
      <c r="B22" s="64" t="s">
        <v>37</v>
      </c>
      <c r="C22" s="65" t="s">
        <v>8</v>
      </c>
      <c r="D22" s="54">
        <f t="shared" si="1"/>
        <v>392</v>
      </c>
      <c r="E22" s="54">
        <v>384</v>
      </c>
      <c r="F22" s="54">
        <v>0</v>
      </c>
      <c r="G22" s="55">
        <v>8</v>
      </c>
      <c r="L22" s="64" t="s">
        <v>37</v>
      </c>
      <c r="M22" s="65" t="s">
        <v>8</v>
      </c>
      <c r="N22" s="12">
        <f t="shared" si="0"/>
        <v>1.2348401323043</v>
      </c>
      <c r="O22" s="13">
        <f t="shared" si="2"/>
        <v>1.2096393132776817</v>
      </c>
      <c r="P22" s="13">
        <f t="shared" si="3"/>
        <v>0</v>
      </c>
      <c r="Q22" s="14">
        <f t="shared" si="4"/>
        <v>0.025200819026618363</v>
      </c>
    </row>
    <row r="23" spans="2:17" ht="24" customHeight="1">
      <c r="B23" s="64" t="s">
        <v>38</v>
      </c>
      <c r="C23" s="65" t="s">
        <v>9</v>
      </c>
      <c r="D23" s="54">
        <f t="shared" si="1"/>
        <v>593</v>
      </c>
      <c r="E23" s="54">
        <v>571</v>
      </c>
      <c r="F23" s="54">
        <v>1</v>
      </c>
      <c r="G23" s="55">
        <v>21</v>
      </c>
      <c r="L23" s="64" t="s">
        <v>38</v>
      </c>
      <c r="M23" s="65" t="s">
        <v>9</v>
      </c>
      <c r="N23" s="12">
        <f t="shared" si="0"/>
        <v>1.8680107103480865</v>
      </c>
      <c r="O23" s="13">
        <f t="shared" si="2"/>
        <v>1.798708458024886</v>
      </c>
      <c r="P23" s="13">
        <f t="shared" si="3"/>
        <v>0.0031501023783272954</v>
      </c>
      <c r="Q23" s="14">
        <f t="shared" si="4"/>
        <v>0.0661521499448732</v>
      </c>
    </row>
    <row r="24" spans="2:17" ht="34.5" customHeight="1">
      <c r="B24" s="64" t="s">
        <v>39</v>
      </c>
      <c r="C24" s="65" t="s">
        <v>10</v>
      </c>
      <c r="D24" s="54">
        <f t="shared" si="1"/>
        <v>265</v>
      </c>
      <c r="E24" s="54">
        <v>261</v>
      </c>
      <c r="F24" s="54">
        <v>0</v>
      </c>
      <c r="G24" s="55">
        <v>4</v>
      </c>
      <c r="L24" s="64" t="s">
        <v>39</v>
      </c>
      <c r="M24" s="65" t="s">
        <v>10</v>
      </c>
      <c r="N24" s="12">
        <f t="shared" si="0"/>
        <v>0.8347771302567333</v>
      </c>
      <c r="O24" s="13">
        <f t="shared" si="2"/>
        <v>0.8221767207434241</v>
      </c>
      <c r="P24" s="13">
        <f t="shared" si="3"/>
        <v>0</v>
      </c>
      <c r="Q24" s="14">
        <f t="shared" si="4"/>
        <v>0.012600409513309182</v>
      </c>
    </row>
    <row r="25" spans="2:17" ht="21.75" customHeight="1">
      <c r="B25" s="64" t="s">
        <v>40</v>
      </c>
      <c r="C25" s="65" t="s">
        <v>11</v>
      </c>
      <c r="D25" s="54">
        <f t="shared" si="1"/>
        <v>59</v>
      </c>
      <c r="E25" s="54">
        <v>58</v>
      </c>
      <c r="F25" s="54">
        <v>0</v>
      </c>
      <c r="G25" s="55">
        <v>1</v>
      </c>
      <c r="L25" s="64" t="s">
        <v>40</v>
      </c>
      <c r="M25" s="65" t="s">
        <v>11</v>
      </c>
      <c r="N25" s="12">
        <f t="shared" si="0"/>
        <v>0.18585604032131045</v>
      </c>
      <c r="O25" s="13">
        <f t="shared" si="2"/>
        <v>0.18270593794298315</v>
      </c>
      <c r="P25" s="13">
        <f t="shared" si="3"/>
        <v>0</v>
      </c>
      <c r="Q25" s="14">
        <f t="shared" si="4"/>
        <v>0.0031501023783272954</v>
      </c>
    </row>
    <row r="26" spans="2:17" ht="24.75" customHeight="1">
      <c r="B26" s="69" t="s">
        <v>41</v>
      </c>
      <c r="C26" s="70" t="s">
        <v>12</v>
      </c>
      <c r="D26" s="76">
        <f t="shared" si="1"/>
        <v>2090</v>
      </c>
      <c r="E26" s="89">
        <v>2054</v>
      </c>
      <c r="F26" s="89">
        <v>0</v>
      </c>
      <c r="G26" s="90">
        <v>36</v>
      </c>
      <c r="L26" s="69" t="s">
        <v>41</v>
      </c>
      <c r="M26" s="70" t="s">
        <v>12</v>
      </c>
      <c r="N26" s="15">
        <f t="shared" si="0"/>
        <v>6.583713970704048</v>
      </c>
      <c r="O26" s="16">
        <f t="shared" si="2"/>
        <v>6.470310285084266</v>
      </c>
      <c r="P26" s="16">
        <f t="shared" si="3"/>
        <v>0</v>
      </c>
      <c r="Q26" s="17">
        <f t="shared" si="4"/>
        <v>0.11340368561978263</v>
      </c>
    </row>
    <row r="27" spans="2:17" ht="15">
      <c r="B27" s="71" t="s">
        <v>141</v>
      </c>
      <c r="C27" s="74"/>
      <c r="D27" s="54"/>
      <c r="E27" s="54"/>
      <c r="F27" s="54"/>
      <c r="G27" s="54"/>
      <c r="L27" s="71" t="s">
        <v>141</v>
      </c>
      <c r="M27" s="74"/>
      <c r="N27" s="54"/>
      <c r="O27" s="54"/>
      <c r="P27" s="54"/>
      <c r="Q27" s="54"/>
    </row>
    <row r="28" spans="2:12" ht="15">
      <c r="B28" s="50" t="s">
        <v>67</v>
      </c>
      <c r="L28" s="50" t="s">
        <v>67</v>
      </c>
    </row>
    <row r="30" spans="2:12" ht="15">
      <c r="B30" s="19" t="s">
        <v>66</v>
      </c>
      <c r="L30" s="19" t="s">
        <v>66</v>
      </c>
    </row>
    <row r="31" spans="3:13" ht="16.5">
      <c r="C31" s="75"/>
      <c r="M31" s="75"/>
    </row>
  </sheetData>
  <sheetProtection/>
  <mergeCells count="4">
    <mergeCell ref="B5:C6"/>
    <mergeCell ref="D5:G5"/>
    <mergeCell ref="L5:M6"/>
    <mergeCell ref="N5:Q5"/>
  </mergeCells>
  <printOptions/>
  <pageMargins left="0.7" right="0.7" top="0.75" bottom="0.75" header="0.3" footer="0.3"/>
  <pageSetup horizontalDpi="300" verticalDpi="300" orientation="portrait" paperSize="9" r:id="rId1"/>
  <headerFooter>
    <oddFooter>&amp;CIII-2-17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H31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2.421875" style="19" customWidth="1"/>
    <col min="2" max="2" width="5.28125" style="19" customWidth="1"/>
    <col min="3" max="3" width="33.00390625" style="19" customWidth="1"/>
    <col min="4" max="4" width="10.7109375" style="19" customWidth="1"/>
    <col min="5" max="7" width="11.7109375" style="19" customWidth="1"/>
    <col min="8" max="8" width="2.140625" style="19" customWidth="1"/>
    <col min="9" max="9" width="3.00390625" style="20" customWidth="1"/>
    <col min="10" max="16384" width="8.8515625" style="20" customWidth="1"/>
  </cols>
  <sheetData>
    <row r="2" spans="2:8" ht="15">
      <c r="B2" s="72" t="s">
        <v>234</v>
      </c>
      <c r="C2" s="72"/>
      <c r="D2" s="72"/>
      <c r="E2" s="72"/>
      <c r="F2" s="72"/>
      <c r="G2" s="72"/>
      <c r="H2" s="56"/>
    </row>
    <row r="3" spans="2:8" ht="15">
      <c r="B3" s="72" t="s">
        <v>262</v>
      </c>
      <c r="C3" s="72"/>
      <c r="D3" s="72"/>
      <c r="E3" s="72"/>
      <c r="F3" s="72"/>
      <c r="G3" s="72"/>
      <c r="H3" s="56"/>
    </row>
    <row r="4" spans="2:8" ht="15">
      <c r="B4" s="72"/>
      <c r="C4" s="72"/>
      <c r="D4" s="72"/>
      <c r="E4" s="72"/>
      <c r="F4" s="72"/>
      <c r="G4" s="73" t="s">
        <v>22</v>
      </c>
      <c r="H4" s="56"/>
    </row>
    <row r="5" spans="2:7" ht="15">
      <c r="B5" s="105" t="s">
        <v>13</v>
      </c>
      <c r="C5" s="106"/>
      <c r="D5" s="109" t="s">
        <v>121</v>
      </c>
      <c r="E5" s="110"/>
      <c r="F5" s="110"/>
      <c r="G5" s="111"/>
    </row>
    <row r="6" spans="2:7" ht="15">
      <c r="B6" s="107"/>
      <c r="C6" s="108"/>
      <c r="D6" s="36" t="s">
        <v>112</v>
      </c>
      <c r="E6" s="37" t="s">
        <v>119</v>
      </c>
      <c r="F6" s="38" t="s">
        <v>120</v>
      </c>
      <c r="G6" s="39" t="s">
        <v>113</v>
      </c>
    </row>
    <row r="7" spans="2:7" ht="15">
      <c r="B7" s="53"/>
      <c r="C7" s="41"/>
      <c r="D7" s="1"/>
      <c r="E7" s="1"/>
      <c r="F7" s="3"/>
      <c r="G7" s="4"/>
    </row>
    <row r="8" spans="2:7" ht="15">
      <c r="B8" s="64" t="s">
        <v>15</v>
      </c>
      <c r="C8" s="65"/>
      <c r="D8" s="5">
        <f>SUM(D10:D26)</f>
        <v>31745</v>
      </c>
      <c r="E8" s="5">
        <f>SUM(E10:E26)</f>
        <v>24008</v>
      </c>
      <c r="F8" s="5">
        <f>SUM(F10:F26)</f>
        <v>5332</v>
      </c>
      <c r="G8" s="6">
        <f>SUM(G10:G26)</f>
        <v>2405</v>
      </c>
    </row>
    <row r="9" spans="2:7" ht="15">
      <c r="B9" s="64"/>
      <c r="C9" s="65"/>
      <c r="D9" s="5"/>
      <c r="E9" s="5"/>
      <c r="F9" s="5"/>
      <c r="G9" s="6"/>
    </row>
    <row r="10" spans="2:7" ht="21.75" customHeight="1">
      <c r="B10" s="64" t="s">
        <v>25</v>
      </c>
      <c r="C10" s="65" t="s">
        <v>19</v>
      </c>
      <c r="D10" s="54">
        <f>SUM(E10:G10)</f>
        <v>14</v>
      </c>
      <c r="E10" s="54">
        <v>10</v>
      </c>
      <c r="F10" s="54">
        <v>4</v>
      </c>
      <c r="G10" s="55">
        <v>0</v>
      </c>
    </row>
    <row r="11" spans="2:7" ht="24" customHeight="1">
      <c r="B11" s="64" t="s">
        <v>26</v>
      </c>
      <c r="C11" s="65" t="s">
        <v>20</v>
      </c>
      <c r="D11" s="54">
        <f aca="true" t="shared" si="0" ref="D11:D26">SUM(E11:G11)</f>
        <v>4201</v>
      </c>
      <c r="E11" s="54">
        <v>3779</v>
      </c>
      <c r="F11" s="54">
        <v>370</v>
      </c>
      <c r="G11" s="55">
        <v>52</v>
      </c>
    </row>
    <row r="12" spans="2:7" ht="35.25" customHeight="1">
      <c r="B12" s="64" t="s">
        <v>27</v>
      </c>
      <c r="C12" s="65" t="s">
        <v>21</v>
      </c>
      <c r="D12" s="54">
        <f t="shared" si="0"/>
        <v>414</v>
      </c>
      <c r="E12" s="54">
        <v>386</v>
      </c>
      <c r="F12" s="54">
        <v>15</v>
      </c>
      <c r="G12" s="55">
        <v>13</v>
      </c>
    </row>
    <row r="13" spans="2:7" ht="56.25" customHeight="1">
      <c r="B13" s="64" t="s">
        <v>28</v>
      </c>
      <c r="C13" s="65" t="s">
        <v>0</v>
      </c>
      <c r="D13" s="54">
        <f t="shared" si="0"/>
        <v>44</v>
      </c>
      <c r="E13" s="54">
        <v>41</v>
      </c>
      <c r="F13" s="54">
        <v>2</v>
      </c>
      <c r="G13" s="55">
        <v>1</v>
      </c>
    </row>
    <row r="14" spans="2:7" ht="22.5" customHeight="1">
      <c r="B14" s="64" t="s">
        <v>29</v>
      </c>
      <c r="C14" s="65" t="s">
        <v>68</v>
      </c>
      <c r="D14" s="54">
        <f t="shared" si="0"/>
        <v>8</v>
      </c>
      <c r="E14" s="54">
        <v>6</v>
      </c>
      <c r="F14" s="54">
        <v>2</v>
      </c>
      <c r="G14" s="55">
        <v>0</v>
      </c>
    </row>
    <row r="15" spans="2:7" ht="58.5" customHeight="1">
      <c r="B15" s="64" t="s">
        <v>30</v>
      </c>
      <c r="C15" s="65" t="s">
        <v>1</v>
      </c>
      <c r="D15" s="54">
        <f t="shared" si="0"/>
        <v>18640</v>
      </c>
      <c r="E15" s="54">
        <v>14038</v>
      </c>
      <c r="F15" s="54">
        <v>3341</v>
      </c>
      <c r="G15" s="55">
        <v>1261</v>
      </c>
    </row>
    <row r="16" spans="2:7" ht="20.25" customHeight="1">
      <c r="B16" s="64" t="s">
        <v>31</v>
      </c>
      <c r="C16" s="65" t="s">
        <v>2</v>
      </c>
      <c r="D16" s="54">
        <f t="shared" si="0"/>
        <v>35</v>
      </c>
      <c r="E16" s="54">
        <v>21</v>
      </c>
      <c r="F16" s="54">
        <v>11</v>
      </c>
      <c r="G16" s="55">
        <v>3</v>
      </c>
    </row>
    <row r="17" spans="2:7" ht="34.5" customHeight="1">
      <c r="B17" s="64" t="s">
        <v>32</v>
      </c>
      <c r="C17" s="65" t="s">
        <v>3</v>
      </c>
      <c r="D17" s="54">
        <f t="shared" si="0"/>
        <v>4538</v>
      </c>
      <c r="E17" s="54">
        <v>2859</v>
      </c>
      <c r="F17" s="54">
        <v>790</v>
      </c>
      <c r="G17" s="55">
        <v>889</v>
      </c>
    </row>
    <row r="18" spans="2:7" ht="22.5" customHeight="1">
      <c r="B18" s="64" t="s">
        <v>33</v>
      </c>
      <c r="C18" s="65" t="s">
        <v>4</v>
      </c>
      <c r="D18" s="54">
        <f t="shared" si="0"/>
        <v>227</v>
      </c>
      <c r="E18" s="54">
        <v>59</v>
      </c>
      <c r="F18" s="54">
        <v>165</v>
      </c>
      <c r="G18" s="55">
        <v>3</v>
      </c>
    </row>
    <row r="19" spans="2:7" ht="22.5" customHeight="1">
      <c r="B19" s="64" t="s">
        <v>34</v>
      </c>
      <c r="C19" s="65" t="s">
        <v>5</v>
      </c>
      <c r="D19" s="54">
        <f t="shared" si="0"/>
        <v>177</v>
      </c>
      <c r="E19" s="54">
        <v>97</v>
      </c>
      <c r="F19" s="54">
        <v>78</v>
      </c>
      <c r="G19" s="55">
        <v>2</v>
      </c>
    </row>
    <row r="20" spans="2:7" ht="23.25" customHeight="1">
      <c r="B20" s="64" t="s">
        <v>35</v>
      </c>
      <c r="C20" s="65" t="s">
        <v>6</v>
      </c>
      <c r="D20" s="54">
        <f t="shared" si="0"/>
        <v>0</v>
      </c>
      <c r="E20" s="54">
        <v>0</v>
      </c>
      <c r="F20" s="54">
        <v>0</v>
      </c>
      <c r="G20" s="55">
        <v>0</v>
      </c>
    </row>
    <row r="21" spans="2:7" ht="36" customHeight="1">
      <c r="B21" s="64" t="s">
        <v>36</v>
      </c>
      <c r="C21" s="65" t="s">
        <v>7</v>
      </c>
      <c r="D21" s="54">
        <f t="shared" si="0"/>
        <v>48</v>
      </c>
      <c r="E21" s="54">
        <v>39</v>
      </c>
      <c r="F21" s="54">
        <v>9</v>
      </c>
      <c r="G21" s="55">
        <v>0</v>
      </c>
    </row>
    <row r="22" spans="2:7" ht="36.75" customHeight="1">
      <c r="B22" s="64" t="s">
        <v>37</v>
      </c>
      <c r="C22" s="65" t="s">
        <v>8</v>
      </c>
      <c r="D22" s="54">
        <f t="shared" si="0"/>
        <v>392</v>
      </c>
      <c r="E22" s="54">
        <v>355</v>
      </c>
      <c r="F22" s="54">
        <v>30</v>
      </c>
      <c r="G22" s="55">
        <v>7</v>
      </c>
    </row>
    <row r="23" spans="2:7" ht="26.25" customHeight="1">
      <c r="B23" s="64" t="s">
        <v>38</v>
      </c>
      <c r="C23" s="65" t="s">
        <v>9</v>
      </c>
      <c r="D23" s="54">
        <f t="shared" si="0"/>
        <v>593</v>
      </c>
      <c r="E23" s="54">
        <v>524</v>
      </c>
      <c r="F23" s="54">
        <v>42</v>
      </c>
      <c r="G23" s="55">
        <v>27</v>
      </c>
    </row>
    <row r="24" spans="2:7" ht="36.75" customHeight="1">
      <c r="B24" s="64" t="s">
        <v>39</v>
      </c>
      <c r="C24" s="65" t="s">
        <v>10</v>
      </c>
      <c r="D24" s="54">
        <f t="shared" si="0"/>
        <v>265</v>
      </c>
      <c r="E24" s="54">
        <v>219</v>
      </c>
      <c r="F24" s="54">
        <v>39</v>
      </c>
      <c r="G24" s="55">
        <v>7</v>
      </c>
    </row>
    <row r="25" spans="2:7" ht="21" customHeight="1">
      <c r="B25" s="64" t="s">
        <v>40</v>
      </c>
      <c r="C25" s="65" t="s">
        <v>11</v>
      </c>
      <c r="D25" s="54">
        <f t="shared" si="0"/>
        <v>59</v>
      </c>
      <c r="E25" s="54">
        <v>43</v>
      </c>
      <c r="F25" s="54">
        <v>15</v>
      </c>
      <c r="G25" s="55">
        <v>1</v>
      </c>
    </row>
    <row r="26" spans="2:7" ht="24" customHeight="1">
      <c r="B26" s="69" t="s">
        <v>41</v>
      </c>
      <c r="C26" s="70" t="s">
        <v>12</v>
      </c>
      <c r="D26" s="76">
        <f t="shared" si="0"/>
        <v>2090</v>
      </c>
      <c r="E26" s="89">
        <v>1532</v>
      </c>
      <c r="F26" s="89">
        <v>419</v>
      </c>
      <c r="G26" s="90">
        <v>139</v>
      </c>
    </row>
    <row r="27" spans="2:7" ht="15">
      <c r="B27" s="71" t="s">
        <v>141</v>
      </c>
      <c r="C27" s="74"/>
      <c r="D27" s="54"/>
      <c r="E27" s="54"/>
      <c r="F27" s="54"/>
      <c r="G27" s="54"/>
    </row>
    <row r="28" ht="15">
      <c r="B28" s="50" t="s">
        <v>67</v>
      </c>
    </row>
    <row r="30" ht="15">
      <c r="B30" s="19" t="s">
        <v>66</v>
      </c>
    </row>
    <row r="31" ht="16.5">
      <c r="C31" s="75"/>
    </row>
  </sheetData>
  <sheetProtection/>
  <mergeCells count="2"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  <headerFooter>
    <oddFooter>&amp;CIII-2-18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Q31"/>
  <sheetViews>
    <sheetView showGridLines="0" workbookViewId="0" topLeftCell="K1">
      <selection activeCell="K1" sqref="K1"/>
    </sheetView>
  </sheetViews>
  <sheetFormatPr defaultColWidth="8.8515625" defaultRowHeight="12.75"/>
  <cols>
    <col min="1" max="1" width="2.421875" style="19" customWidth="1"/>
    <col min="2" max="2" width="5.28125" style="19" customWidth="1"/>
    <col min="3" max="3" width="28.8515625" style="19" customWidth="1"/>
    <col min="4" max="7" width="11.7109375" style="19" customWidth="1"/>
    <col min="8" max="9" width="2.140625" style="19" customWidth="1"/>
    <col min="10" max="10" width="3.00390625" style="20" customWidth="1"/>
    <col min="11" max="11" width="1.28515625" style="20" customWidth="1"/>
    <col min="12" max="12" width="5.28125" style="19" customWidth="1"/>
    <col min="13" max="13" width="31.421875" style="19" customWidth="1"/>
    <col min="14" max="17" width="11.7109375" style="19" customWidth="1"/>
    <col min="18" max="18" width="4.28125" style="20" customWidth="1"/>
    <col min="19" max="19" width="9.140625" style="20" customWidth="1"/>
    <col min="20" max="16384" width="8.8515625" style="20" customWidth="1"/>
  </cols>
  <sheetData>
    <row r="2" spans="2:17" ht="15">
      <c r="B2" s="72" t="s">
        <v>155</v>
      </c>
      <c r="C2" s="72"/>
      <c r="D2" s="72"/>
      <c r="E2" s="72"/>
      <c r="F2" s="72"/>
      <c r="G2" s="72"/>
      <c r="H2" s="56"/>
      <c r="I2" s="56"/>
      <c r="L2" s="72" t="s">
        <v>263</v>
      </c>
      <c r="M2" s="72"/>
      <c r="N2" s="72"/>
      <c r="O2" s="72"/>
      <c r="P2" s="72"/>
      <c r="Q2" s="72"/>
    </row>
    <row r="3" spans="2:17" ht="15">
      <c r="B3" s="72" t="s">
        <v>242</v>
      </c>
      <c r="C3" s="72"/>
      <c r="D3" s="72"/>
      <c r="E3" s="72"/>
      <c r="F3" s="72"/>
      <c r="G3" s="72"/>
      <c r="H3" s="56"/>
      <c r="I3" s="56"/>
      <c r="L3" s="72" t="s">
        <v>264</v>
      </c>
      <c r="M3" s="72"/>
      <c r="N3" s="72"/>
      <c r="O3" s="72"/>
      <c r="P3" s="72"/>
      <c r="Q3" s="72"/>
    </row>
    <row r="4" spans="2:17" ht="15">
      <c r="B4" s="72"/>
      <c r="C4" s="72"/>
      <c r="D4" s="72"/>
      <c r="E4" s="72"/>
      <c r="F4" s="72"/>
      <c r="G4" s="73" t="s">
        <v>22</v>
      </c>
      <c r="H4" s="56"/>
      <c r="I4" s="56"/>
      <c r="L4" s="72"/>
      <c r="M4" s="72"/>
      <c r="N4" s="72"/>
      <c r="O4" s="72"/>
      <c r="P4" s="72"/>
      <c r="Q4" s="73" t="s">
        <v>118</v>
      </c>
    </row>
    <row r="5" spans="2:17" ht="15" customHeight="1">
      <c r="B5" s="105" t="s">
        <v>13</v>
      </c>
      <c r="C5" s="106"/>
      <c r="D5" s="109" t="s">
        <v>121</v>
      </c>
      <c r="E5" s="110"/>
      <c r="F5" s="110"/>
      <c r="G5" s="111"/>
      <c r="L5" s="105" t="s">
        <v>13</v>
      </c>
      <c r="M5" s="106"/>
      <c r="N5" s="109" t="s">
        <v>121</v>
      </c>
      <c r="O5" s="110"/>
      <c r="P5" s="110"/>
      <c r="Q5" s="111"/>
    </row>
    <row r="6" spans="2:17" ht="15">
      <c r="B6" s="107"/>
      <c r="C6" s="108"/>
      <c r="D6" s="36" t="s">
        <v>70</v>
      </c>
      <c r="E6" s="37" t="s">
        <v>119</v>
      </c>
      <c r="F6" s="38" t="s">
        <v>120</v>
      </c>
      <c r="G6" s="39" t="s">
        <v>79</v>
      </c>
      <c r="L6" s="107"/>
      <c r="M6" s="108"/>
      <c r="N6" s="36" t="s">
        <v>112</v>
      </c>
      <c r="O6" s="37" t="s">
        <v>119</v>
      </c>
      <c r="P6" s="38" t="s">
        <v>120</v>
      </c>
      <c r="Q6" s="39" t="s">
        <v>113</v>
      </c>
    </row>
    <row r="7" spans="2:17" ht="15">
      <c r="B7" s="53"/>
      <c r="C7" s="41"/>
      <c r="D7" s="1"/>
      <c r="E7" s="1"/>
      <c r="F7" s="3"/>
      <c r="G7" s="4"/>
      <c r="L7" s="53"/>
      <c r="M7" s="41"/>
      <c r="N7" s="1"/>
      <c r="O7" s="1"/>
      <c r="P7" s="3"/>
      <c r="Q7" s="4"/>
    </row>
    <row r="8" spans="2:17" ht="15">
      <c r="B8" s="64" t="s">
        <v>15</v>
      </c>
      <c r="C8" s="65"/>
      <c r="D8" s="5">
        <f>SUM(D10:D26)</f>
        <v>31745</v>
      </c>
      <c r="E8" s="5">
        <f>SUM(E10:E26)</f>
        <v>24008</v>
      </c>
      <c r="F8" s="5">
        <f>SUM(F10:F26)</f>
        <v>5332</v>
      </c>
      <c r="G8" s="6">
        <f>SUM(G10:G26)</f>
        <v>2405</v>
      </c>
      <c r="L8" s="64" t="s">
        <v>15</v>
      </c>
      <c r="M8" s="65"/>
      <c r="N8" s="12">
        <f>D8/$D$8*100</f>
        <v>100</v>
      </c>
      <c r="O8" s="13">
        <f>E8/$D$8*100</f>
        <v>75.62765789888172</v>
      </c>
      <c r="P8" s="13">
        <f>F8/$D$8*100</f>
        <v>16.79634588124114</v>
      </c>
      <c r="Q8" s="14">
        <f>G8/$D$8*100</f>
        <v>7.575996219877146</v>
      </c>
    </row>
    <row r="9" spans="2:17" ht="15">
      <c r="B9" s="64"/>
      <c r="C9" s="65"/>
      <c r="D9" s="5"/>
      <c r="E9" s="5"/>
      <c r="F9" s="5"/>
      <c r="G9" s="6"/>
      <c r="L9" s="64"/>
      <c r="M9" s="65"/>
      <c r="N9" s="12"/>
      <c r="O9" s="13"/>
      <c r="P9" s="13"/>
      <c r="Q9" s="6"/>
    </row>
    <row r="10" spans="2:17" ht="21" customHeight="1">
      <c r="B10" s="64" t="s">
        <v>25</v>
      </c>
      <c r="C10" s="65" t="s">
        <v>19</v>
      </c>
      <c r="D10" s="54">
        <f>SUM(E10:G10)</f>
        <v>14</v>
      </c>
      <c r="E10" s="54">
        <v>10</v>
      </c>
      <c r="F10" s="54">
        <v>4</v>
      </c>
      <c r="G10" s="55">
        <v>0</v>
      </c>
      <c r="L10" s="64" t="s">
        <v>25</v>
      </c>
      <c r="M10" s="65" t="s">
        <v>19</v>
      </c>
      <c r="N10" s="12">
        <f aca="true" t="shared" si="0" ref="N10:Q26">D10/$D$8*100</f>
        <v>0.04410143329658214</v>
      </c>
      <c r="O10" s="13">
        <f t="shared" si="0"/>
        <v>0.031501023783272956</v>
      </c>
      <c r="P10" s="13">
        <f t="shared" si="0"/>
        <v>0.012600409513309182</v>
      </c>
      <c r="Q10" s="14">
        <f t="shared" si="0"/>
        <v>0</v>
      </c>
    </row>
    <row r="11" spans="2:17" ht="21.75" customHeight="1">
      <c r="B11" s="64" t="s">
        <v>26</v>
      </c>
      <c r="C11" s="65" t="s">
        <v>20</v>
      </c>
      <c r="D11" s="54">
        <f aca="true" t="shared" si="1" ref="D11:D26">SUM(E11:G11)</f>
        <v>4201</v>
      </c>
      <c r="E11" s="54">
        <v>3779</v>
      </c>
      <c r="F11" s="54">
        <v>370</v>
      </c>
      <c r="G11" s="55">
        <v>52</v>
      </c>
      <c r="L11" s="64" t="s">
        <v>26</v>
      </c>
      <c r="M11" s="65" t="s">
        <v>20</v>
      </c>
      <c r="N11" s="12">
        <f t="shared" si="0"/>
        <v>13.23358009135297</v>
      </c>
      <c r="O11" s="13">
        <f t="shared" si="0"/>
        <v>11.90423688769885</v>
      </c>
      <c r="P11" s="13">
        <f t="shared" si="0"/>
        <v>1.1655378799810994</v>
      </c>
      <c r="Q11" s="14">
        <f t="shared" si="0"/>
        <v>0.1638053236730194</v>
      </c>
    </row>
    <row r="12" spans="2:17" ht="38.25" customHeight="1">
      <c r="B12" s="64" t="s">
        <v>27</v>
      </c>
      <c r="C12" s="65" t="s">
        <v>21</v>
      </c>
      <c r="D12" s="54">
        <f t="shared" si="1"/>
        <v>414</v>
      </c>
      <c r="E12" s="54">
        <v>386</v>
      </c>
      <c r="F12" s="54">
        <v>15</v>
      </c>
      <c r="G12" s="55">
        <v>13</v>
      </c>
      <c r="L12" s="64" t="s">
        <v>27</v>
      </c>
      <c r="M12" s="65" t="s">
        <v>21</v>
      </c>
      <c r="N12" s="12">
        <f t="shared" si="0"/>
        <v>1.3041423846275002</v>
      </c>
      <c r="O12" s="13">
        <f t="shared" si="0"/>
        <v>1.2159395180343362</v>
      </c>
      <c r="P12" s="13">
        <f t="shared" si="0"/>
        <v>0.04725153567490944</v>
      </c>
      <c r="Q12" s="14">
        <f t="shared" si="0"/>
        <v>0.04095133091825485</v>
      </c>
    </row>
    <row r="13" spans="2:17" ht="57" customHeight="1">
      <c r="B13" s="64" t="s">
        <v>28</v>
      </c>
      <c r="C13" s="65" t="s">
        <v>0</v>
      </c>
      <c r="D13" s="54">
        <f t="shared" si="1"/>
        <v>44</v>
      </c>
      <c r="E13" s="54">
        <v>41</v>
      </c>
      <c r="F13" s="54">
        <v>2</v>
      </c>
      <c r="G13" s="55">
        <v>1</v>
      </c>
      <c r="L13" s="64" t="s">
        <v>28</v>
      </c>
      <c r="M13" s="65" t="s">
        <v>0</v>
      </c>
      <c r="N13" s="12">
        <f t="shared" si="0"/>
        <v>0.138604504646401</v>
      </c>
      <c r="O13" s="13">
        <f t="shared" si="0"/>
        <v>0.12915419751141913</v>
      </c>
      <c r="P13" s="13">
        <f t="shared" si="0"/>
        <v>0.006300204756654591</v>
      </c>
      <c r="Q13" s="14">
        <f t="shared" si="0"/>
        <v>0.0031501023783272954</v>
      </c>
    </row>
    <row r="14" spans="2:17" ht="27" customHeight="1">
      <c r="B14" s="64" t="s">
        <v>29</v>
      </c>
      <c r="C14" s="65" t="s">
        <v>68</v>
      </c>
      <c r="D14" s="54">
        <f t="shared" si="1"/>
        <v>8</v>
      </c>
      <c r="E14" s="54">
        <v>6</v>
      </c>
      <c r="F14" s="54">
        <v>2</v>
      </c>
      <c r="G14" s="55">
        <v>0</v>
      </c>
      <c r="L14" s="64" t="s">
        <v>29</v>
      </c>
      <c r="M14" s="65" t="s">
        <v>68</v>
      </c>
      <c r="N14" s="12">
        <f t="shared" si="0"/>
        <v>0.025200819026618363</v>
      </c>
      <c r="O14" s="13">
        <f t="shared" si="0"/>
        <v>0.018900614269963777</v>
      </c>
      <c r="P14" s="13">
        <f t="shared" si="0"/>
        <v>0.006300204756654591</v>
      </c>
      <c r="Q14" s="14">
        <f t="shared" si="0"/>
        <v>0</v>
      </c>
    </row>
    <row r="15" spans="2:17" ht="54.75" customHeight="1">
      <c r="B15" s="64" t="s">
        <v>30</v>
      </c>
      <c r="C15" s="65" t="s">
        <v>1</v>
      </c>
      <c r="D15" s="54">
        <f t="shared" si="1"/>
        <v>18640</v>
      </c>
      <c r="E15" s="54">
        <v>14038</v>
      </c>
      <c r="F15" s="54">
        <v>3341</v>
      </c>
      <c r="G15" s="55">
        <v>1261</v>
      </c>
      <c r="L15" s="64" t="s">
        <v>30</v>
      </c>
      <c r="M15" s="65" t="s">
        <v>1</v>
      </c>
      <c r="N15" s="12">
        <f t="shared" si="0"/>
        <v>58.7179083320208</v>
      </c>
      <c r="O15" s="13">
        <f t="shared" si="0"/>
        <v>44.22113718695858</v>
      </c>
      <c r="P15" s="13">
        <f t="shared" si="0"/>
        <v>10.524492045991494</v>
      </c>
      <c r="Q15" s="14">
        <f t="shared" si="0"/>
        <v>3.97227909907072</v>
      </c>
    </row>
    <row r="16" spans="2:17" ht="30" customHeight="1">
      <c r="B16" s="64" t="s">
        <v>31</v>
      </c>
      <c r="C16" s="65" t="s">
        <v>2</v>
      </c>
      <c r="D16" s="54">
        <f t="shared" si="1"/>
        <v>35</v>
      </c>
      <c r="E16" s="54">
        <v>21</v>
      </c>
      <c r="F16" s="54">
        <v>11</v>
      </c>
      <c r="G16" s="55">
        <v>3</v>
      </c>
      <c r="L16" s="64" t="s">
        <v>31</v>
      </c>
      <c r="M16" s="65" t="s">
        <v>2</v>
      </c>
      <c r="N16" s="12">
        <f t="shared" si="0"/>
        <v>0.11025358324145534</v>
      </c>
      <c r="O16" s="13">
        <f t="shared" si="0"/>
        <v>0.0661521499448732</v>
      </c>
      <c r="P16" s="13">
        <f t="shared" si="0"/>
        <v>0.03465112616160025</v>
      </c>
      <c r="Q16" s="14">
        <f t="shared" si="0"/>
        <v>0.009450307134981888</v>
      </c>
    </row>
    <row r="17" spans="2:17" ht="39" customHeight="1">
      <c r="B17" s="64" t="s">
        <v>32</v>
      </c>
      <c r="C17" s="65" t="s">
        <v>3</v>
      </c>
      <c r="D17" s="54">
        <f t="shared" si="1"/>
        <v>4538</v>
      </c>
      <c r="E17" s="54">
        <v>2859</v>
      </c>
      <c r="F17" s="54">
        <v>790</v>
      </c>
      <c r="G17" s="55">
        <v>889</v>
      </c>
      <c r="L17" s="64" t="s">
        <v>32</v>
      </c>
      <c r="M17" s="65" t="s">
        <v>3</v>
      </c>
      <c r="N17" s="12">
        <f t="shared" si="0"/>
        <v>14.295164592849268</v>
      </c>
      <c r="O17" s="13">
        <f t="shared" si="0"/>
        <v>9.006142699637739</v>
      </c>
      <c r="P17" s="13">
        <f t="shared" si="0"/>
        <v>2.4885808788785635</v>
      </c>
      <c r="Q17" s="14">
        <f t="shared" si="0"/>
        <v>2.8004410143329657</v>
      </c>
    </row>
    <row r="18" spans="2:17" ht="27" customHeight="1">
      <c r="B18" s="64" t="s">
        <v>33</v>
      </c>
      <c r="C18" s="65" t="s">
        <v>4</v>
      </c>
      <c r="D18" s="54">
        <f t="shared" si="1"/>
        <v>227</v>
      </c>
      <c r="E18" s="54">
        <v>59</v>
      </c>
      <c r="F18" s="54">
        <v>165</v>
      </c>
      <c r="G18" s="55">
        <v>3</v>
      </c>
      <c r="L18" s="64" t="s">
        <v>33</v>
      </c>
      <c r="M18" s="65" t="s">
        <v>4</v>
      </c>
      <c r="N18" s="12">
        <f t="shared" si="0"/>
        <v>0.7150732398802961</v>
      </c>
      <c r="O18" s="13">
        <f t="shared" si="0"/>
        <v>0.18585604032131045</v>
      </c>
      <c r="P18" s="13">
        <f t="shared" si="0"/>
        <v>0.5197668924240038</v>
      </c>
      <c r="Q18" s="14">
        <f t="shared" si="0"/>
        <v>0.009450307134981888</v>
      </c>
    </row>
    <row r="19" spans="2:17" ht="26.25" customHeight="1">
      <c r="B19" s="64" t="s">
        <v>34</v>
      </c>
      <c r="C19" s="65" t="s">
        <v>5</v>
      </c>
      <c r="D19" s="54">
        <f t="shared" si="1"/>
        <v>177</v>
      </c>
      <c r="E19" s="54">
        <v>97</v>
      </c>
      <c r="F19" s="54">
        <v>78</v>
      </c>
      <c r="G19" s="55">
        <v>2</v>
      </c>
      <c r="L19" s="64" t="s">
        <v>34</v>
      </c>
      <c r="M19" s="65" t="s">
        <v>5</v>
      </c>
      <c r="N19" s="12">
        <f t="shared" si="0"/>
        <v>0.5575681209639314</v>
      </c>
      <c r="O19" s="13">
        <f t="shared" si="0"/>
        <v>0.3055599306977477</v>
      </c>
      <c r="P19" s="13">
        <f t="shared" si="0"/>
        <v>0.24570798550952905</v>
      </c>
      <c r="Q19" s="14">
        <f t="shared" si="0"/>
        <v>0.006300204756654591</v>
      </c>
    </row>
    <row r="20" spans="2:17" ht="30.75" customHeight="1">
      <c r="B20" s="64" t="s">
        <v>35</v>
      </c>
      <c r="C20" s="65" t="s">
        <v>6</v>
      </c>
      <c r="D20" s="54">
        <f t="shared" si="1"/>
        <v>0</v>
      </c>
      <c r="E20" s="54">
        <v>0</v>
      </c>
      <c r="F20" s="54">
        <v>0</v>
      </c>
      <c r="G20" s="55">
        <v>0</v>
      </c>
      <c r="L20" s="64" t="s">
        <v>35</v>
      </c>
      <c r="M20" s="65" t="s">
        <v>6</v>
      </c>
      <c r="N20" s="12">
        <f t="shared" si="0"/>
        <v>0</v>
      </c>
      <c r="O20" s="13">
        <f t="shared" si="0"/>
        <v>0</v>
      </c>
      <c r="P20" s="13">
        <f t="shared" si="0"/>
        <v>0</v>
      </c>
      <c r="Q20" s="14">
        <f t="shared" si="0"/>
        <v>0</v>
      </c>
    </row>
    <row r="21" spans="2:17" ht="37.5" customHeight="1">
      <c r="B21" s="64" t="s">
        <v>36</v>
      </c>
      <c r="C21" s="65" t="s">
        <v>7</v>
      </c>
      <c r="D21" s="54">
        <f t="shared" si="1"/>
        <v>48</v>
      </c>
      <c r="E21" s="54">
        <v>39</v>
      </c>
      <c r="F21" s="54">
        <v>9</v>
      </c>
      <c r="G21" s="55">
        <v>0</v>
      </c>
      <c r="L21" s="64" t="s">
        <v>36</v>
      </c>
      <c r="M21" s="65" t="s">
        <v>7</v>
      </c>
      <c r="N21" s="12">
        <f t="shared" si="0"/>
        <v>0.1512049141597102</v>
      </c>
      <c r="O21" s="13">
        <f t="shared" si="0"/>
        <v>0.12285399275476452</v>
      </c>
      <c r="P21" s="13">
        <f t="shared" si="0"/>
        <v>0.028350921404945658</v>
      </c>
      <c r="Q21" s="14">
        <f t="shared" si="0"/>
        <v>0</v>
      </c>
    </row>
    <row r="22" spans="2:17" ht="37.5" customHeight="1">
      <c r="B22" s="64" t="s">
        <v>37</v>
      </c>
      <c r="C22" s="65" t="s">
        <v>8</v>
      </c>
      <c r="D22" s="54">
        <f t="shared" si="1"/>
        <v>392</v>
      </c>
      <c r="E22" s="54">
        <v>355</v>
      </c>
      <c r="F22" s="54">
        <v>30</v>
      </c>
      <c r="G22" s="55">
        <v>7</v>
      </c>
      <c r="L22" s="64" t="s">
        <v>37</v>
      </c>
      <c r="M22" s="65" t="s">
        <v>8</v>
      </c>
      <c r="N22" s="12">
        <f t="shared" si="0"/>
        <v>1.2348401323043</v>
      </c>
      <c r="O22" s="13">
        <f t="shared" si="0"/>
        <v>1.11828634430619</v>
      </c>
      <c r="P22" s="13">
        <f t="shared" si="0"/>
        <v>0.09450307134981888</v>
      </c>
      <c r="Q22" s="14">
        <f t="shared" si="0"/>
        <v>0.02205071664829107</v>
      </c>
    </row>
    <row r="23" spans="2:17" ht="24.75" customHeight="1">
      <c r="B23" s="64" t="s">
        <v>38</v>
      </c>
      <c r="C23" s="65" t="s">
        <v>9</v>
      </c>
      <c r="D23" s="54">
        <f t="shared" si="1"/>
        <v>593</v>
      </c>
      <c r="E23" s="54">
        <v>524</v>
      </c>
      <c r="F23" s="54">
        <v>42</v>
      </c>
      <c r="G23" s="55">
        <v>27</v>
      </c>
      <c r="L23" s="64" t="s">
        <v>38</v>
      </c>
      <c r="M23" s="65" t="s">
        <v>9</v>
      </c>
      <c r="N23" s="12">
        <f t="shared" si="0"/>
        <v>1.8680107103480865</v>
      </c>
      <c r="O23" s="13">
        <f t="shared" si="0"/>
        <v>1.650653646243503</v>
      </c>
      <c r="P23" s="13">
        <f t="shared" si="0"/>
        <v>0.1323042998897464</v>
      </c>
      <c r="Q23" s="14">
        <f t="shared" si="0"/>
        <v>0.08505276421483698</v>
      </c>
    </row>
    <row r="24" spans="2:17" ht="34.5" customHeight="1">
      <c r="B24" s="64" t="s">
        <v>39</v>
      </c>
      <c r="C24" s="65" t="s">
        <v>10</v>
      </c>
      <c r="D24" s="54">
        <f t="shared" si="1"/>
        <v>265</v>
      </c>
      <c r="E24" s="54">
        <v>219</v>
      </c>
      <c r="F24" s="54">
        <v>39</v>
      </c>
      <c r="G24" s="55">
        <v>7</v>
      </c>
      <c r="L24" s="64" t="s">
        <v>39</v>
      </c>
      <c r="M24" s="65" t="s">
        <v>10</v>
      </c>
      <c r="N24" s="12">
        <f t="shared" si="0"/>
        <v>0.8347771302567333</v>
      </c>
      <c r="O24" s="13">
        <f t="shared" si="0"/>
        <v>0.6898724208536777</v>
      </c>
      <c r="P24" s="13">
        <f t="shared" si="0"/>
        <v>0.12285399275476452</v>
      </c>
      <c r="Q24" s="14">
        <f t="shared" si="0"/>
        <v>0.02205071664829107</v>
      </c>
    </row>
    <row r="25" spans="2:17" ht="22.5" customHeight="1">
      <c r="B25" s="64" t="s">
        <v>40</v>
      </c>
      <c r="C25" s="65" t="s">
        <v>11</v>
      </c>
      <c r="D25" s="54">
        <f t="shared" si="1"/>
        <v>59</v>
      </c>
      <c r="E25" s="54">
        <v>43</v>
      </c>
      <c r="F25" s="54">
        <v>15</v>
      </c>
      <c r="G25" s="55">
        <v>1</v>
      </c>
      <c r="L25" s="64" t="s">
        <v>40</v>
      </c>
      <c r="M25" s="65" t="s">
        <v>11</v>
      </c>
      <c r="N25" s="12">
        <f t="shared" si="0"/>
        <v>0.18585604032131045</v>
      </c>
      <c r="O25" s="13">
        <f t="shared" si="0"/>
        <v>0.1354544022680737</v>
      </c>
      <c r="P25" s="13">
        <f t="shared" si="0"/>
        <v>0.04725153567490944</v>
      </c>
      <c r="Q25" s="14">
        <f t="shared" si="0"/>
        <v>0.0031501023783272954</v>
      </c>
    </row>
    <row r="26" spans="2:17" ht="24.75" customHeight="1">
      <c r="B26" s="69" t="s">
        <v>41</v>
      </c>
      <c r="C26" s="70" t="s">
        <v>12</v>
      </c>
      <c r="D26" s="76">
        <f t="shared" si="1"/>
        <v>2090</v>
      </c>
      <c r="E26" s="89">
        <v>1532</v>
      </c>
      <c r="F26" s="89">
        <v>419</v>
      </c>
      <c r="G26" s="90">
        <v>139</v>
      </c>
      <c r="L26" s="69" t="s">
        <v>41</v>
      </c>
      <c r="M26" s="70" t="s">
        <v>12</v>
      </c>
      <c r="N26" s="15">
        <f t="shared" si="0"/>
        <v>6.583713970704048</v>
      </c>
      <c r="O26" s="16">
        <f t="shared" si="0"/>
        <v>4.8259568435974165</v>
      </c>
      <c r="P26" s="16">
        <f t="shared" si="0"/>
        <v>1.3198928965191368</v>
      </c>
      <c r="Q26" s="17">
        <f t="shared" si="0"/>
        <v>0.43786423058749413</v>
      </c>
    </row>
    <row r="27" spans="2:17" ht="15">
      <c r="B27" s="71" t="s">
        <v>141</v>
      </c>
      <c r="C27" s="74"/>
      <c r="D27" s="54"/>
      <c r="E27" s="54"/>
      <c r="F27" s="54"/>
      <c r="G27" s="54"/>
      <c r="L27" s="71" t="s">
        <v>141</v>
      </c>
      <c r="M27" s="74"/>
      <c r="N27" s="54"/>
      <c r="O27" s="54"/>
      <c r="P27" s="54"/>
      <c r="Q27" s="54"/>
    </row>
    <row r="28" spans="2:12" ht="15">
      <c r="B28" s="50" t="s">
        <v>67</v>
      </c>
      <c r="L28" s="50" t="s">
        <v>67</v>
      </c>
    </row>
    <row r="30" spans="2:12" ht="15">
      <c r="B30" s="19" t="s">
        <v>66</v>
      </c>
      <c r="L30" s="19" t="s">
        <v>66</v>
      </c>
    </row>
    <row r="31" spans="3:13" ht="16.5">
      <c r="C31" s="75"/>
      <c r="M31" s="75"/>
    </row>
  </sheetData>
  <sheetProtection/>
  <mergeCells count="4">
    <mergeCell ref="B5:C6"/>
    <mergeCell ref="D5:G5"/>
    <mergeCell ref="L5:M6"/>
    <mergeCell ref="N5:Q5"/>
  </mergeCells>
  <printOptions/>
  <pageMargins left="0.7" right="0.7" top="0.75" bottom="0.75" header="0.3" footer="0.3"/>
  <pageSetup horizontalDpi="300" verticalDpi="300" orientation="portrait" paperSize="9" r:id="rId1"/>
  <headerFooter>
    <oddFooter>&amp;CIII-2-19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P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30.7109375" style="19" customWidth="1"/>
    <col min="4" max="7" width="12.7109375" style="19" customWidth="1"/>
    <col min="8" max="9" width="2.7109375" style="19" customWidth="1"/>
    <col min="10" max="10" width="5.28125" style="19" customWidth="1"/>
    <col min="11" max="11" width="30.7109375" style="19" customWidth="1"/>
    <col min="12" max="15" width="12.7109375" style="19" customWidth="1"/>
    <col min="16" max="16" width="2.140625" style="19" customWidth="1"/>
    <col min="17" max="16384" width="9.140625" style="20" customWidth="1"/>
  </cols>
  <sheetData>
    <row r="1" spans="7:15" ht="15">
      <c r="G1" s="73" t="s">
        <v>110</v>
      </c>
      <c r="H1" s="73"/>
      <c r="I1" s="73"/>
      <c r="O1" s="73" t="s">
        <v>111</v>
      </c>
    </row>
    <row r="2" spans="2:16" ht="15">
      <c r="B2" s="72" t="s">
        <v>235</v>
      </c>
      <c r="C2" s="72"/>
      <c r="D2" s="72"/>
      <c r="E2" s="72"/>
      <c r="F2" s="72"/>
      <c r="G2" s="72"/>
      <c r="H2" s="72"/>
      <c r="I2" s="72"/>
      <c r="J2" s="72" t="s">
        <v>144</v>
      </c>
      <c r="K2" s="72"/>
      <c r="L2" s="72"/>
      <c r="M2" s="72"/>
      <c r="N2" s="72"/>
      <c r="O2" s="72"/>
      <c r="P2" s="56"/>
    </row>
    <row r="3" spans="2:16" ht="15">
      <c r="B3" s="72" t="s">
        <v>243</v>
      </c>
      <c r="C3" s="72"/>
      <c r="D3" s="72"/>
      <c r="E3" s="72"/>
      <c r="F3" s="72"/>
      <c r="G3" s="72"/>
      <c r="H3" s="72"/>
      <c r="I3" s="72"/>
      <c r="J3" s="72" t="s">
        <v>265</v>
      </c>
      <c r="K3" s="72"/>
      <c r="L3" s="72"/>
      <c r="M3" s="72"/>
      <c r="N3" s="72"/>
      <c r="O3" s="72"/>
      <c r="P3" s="56"/>
    </row>
    <row r="4" spans="2:16" ht="15">
      <c r="B4" s="72"/>
      <c r="C4" s="72"/>
      <c r="D4" s="72"/>
      <c r="E4" s="72"/>
      <c r="F4" s="72"/>
      <c r="G4" s="73" t="s">
        <v>22</v>
      </c>
      <c r="H4" s="73"/>
      <c r="I4" s="73"/>
      <c r="J4" s="72"/>
      <c r="K4" s="72"/>
      <c r="L4" s="72"/>
      <c r="M4" s="72"/>
      <c r="N4" s="72"/>
      <c r="O4" s="73" t="s">
        <v>22</v>
      </c>
      <c r="P4" s="56"/>
    </row>
    <row r="5" spans="2:15" ht="15">
      <c r="B5" s="105" t="s">
        <v>13</v>
      </c>
      <c r="C5" s="106"/>
      <c r="D5" s="109" t="s">
        <v>125</v>
      </c>
      <c r="E5" s="110"/>
      <c r="F5" s="110"/>
      <c r="G5" s="111"/>
      <c r="H5" s="45"/>
      <c r="I5" s="46"/>
      <c r="J5" s="105" t="s">
        <v>13</v>
      </c>
      <c r="K5" s="106"/>
      <c r="L5" s="109" t="s">
        <v>125</v>
      </c>
      <c r="M5" s="110"/>
      <c r="N5" s="110"/>
      <c r="O5" s="111"/>
    </row>
    <row r="6" spans="2:15" ht="53.25" customHeight="1">
      <c r="B6" s="107"/>
      <c r="C6" s="108"/>
      <c r="D6" s="77" t="s">
        <v>70</v>
      </c>
      <c r="E6" s="78" t="s">
        <v>224</v>
      </c>
      <c r="F6" s="79" t="s">
        <v>123</v>
      </c>
      <c r="G6" s="40" t="s">
        <v>124</v>
      </c>
      <c r="H6" s="45"/>
      <c r="I6" s="46"/>
      <c r="J6" s="107"/>
      <c r="K6" s="108"/>
      <c r="L6" s="80" t="s">
        <v>126</v>
      </c>
      <c r="M6" s="81" t="s">
        <v>127</v>
      </c>
      <c r="N6" s="82" t="s">
        <v>128</v>
      </c>
      <c r="O6" s="83" t="s">
        <v>79</v>
      </c>
    </row>
    <row r="7" spans="2:15" ht="15">
      <c r="B7" s="53"/>
      <c r="C7" s="41"/>
      <c r="D7" s="1"/>
      <c r="E7" s="1"/>
      <c r="F7" s="3"/>
      <c r="G7" s="4"/>
      <c r="H7" s="47"/>
      <c r="I7" s="4"/>
      <c r="J7" s="53"/>
      <c r="K7" s="41"/>
      <c r="L7" s="1"/>
      <c r="M7" s="1"/>
      <c r="N7" s="3"/>
      <c r="O7" s="4"/>
    </row>
    <row r="8" spans="2:15" ht="15">
      <c r="B8" s="64" t="s">
        <v>15</v>
      </c>
      <c r="C8" s="65"/>
      <c r="D8" s="5">
        <f>SUM(D10:D26)</f>
        <v>31745</v>
      </c>
      <c r="E8" s="5">
        <f>SUM(E10:E26)</f>
        <v>2484</v>
      </c>
      <c r="F8" s="5">
        <f>SUM(F10:F26)</f>
        <v>20268</v>
      </c>
      <c r="G8" s="6">
        <f>SUM(G10:G26)</f>
        <v>1343</v>
      </c>
      <c r="H8" s="48"/>
      <c r="I8" s="6"/>
      <c r="J8" s="64" t="s">
        <v>15</v>
      </c>
      <c r="K8" s="65"/>
      <c r="L8" s="5">
        <f>SUM(L10:L26)</f>
        <v>5819</v>
      </c>
      <c r="M8" s="5">
        <f>SUM(M10:M26)</f>
        <v>0</v>
      </c>
      <c r="N8" s="5">
        <f>SUM(N10:N26)</f>
        <v>1322</v>
      </c>
      <c r="O8" s="6">
        <f>SUM(O10:O26)</f>
        <v>509</v>
      </c>
    </row>
    <row r="9" spans="2:15" ht="8.25" customHeight="1">
      <c r="B9" s="64"/>
      <c r="C9" s="65"/>
      <c r="D9" s="5"/>
      <c r="E9" s="5"/>
      <c r="F9" s="5"/>
      <c r="G9" s="6"/>
      <c r="H9" s="48"/>
      <c r="I9" s="6"/>
      <c r="J9" s="64"/>
      <c r="K9" s="65"/>
      <c r="L9" s="5"/>
      <c r="M9" s="5"/>
      <c r="N9" s="5"/>
      <c r="O9" s="6"/>
    </row>
    <row r="10" spans="2:15" ht="20.25" customHeight="1">
      <c r="B10" s="64" t="s">
        <v>25</v>
      </c>
      <c r="C10" s="65" t="s">
        <v>19</v>
      </c>
      <c r="D10" s="54">
        <f>SUM(E10:G10)+SUM(L10:O10)</f>
        <v>14</v>
      </c>
      <c r="E10" s="54">
        <v>0</v>
      </c>
      <c r="F10" s="54">
        <v>6</v>
      </c>
      <c r="G10" s="55">
        <v>2</v>
      </c>
      <c r="H10" s="84"/>
      <c r="I10" s="55"/>
      <c r="J10" s="64" t="s">
        <v>25</v>
      </c>
      <c r="K10" s="65" t="s">
        <v>19</v>
      </c>
      <c r="L10" s="54">
        <v>0</v>
      </c>
      <c r="M10" s="54">
        <v>0</v>
      </c>
      <c r="N10" s="54">
        <v>6</v>
      </c>
      <c r="O10" s="55">
        <v>0</v>
      </c>
    </row>
    <row r="11" spans="2:15" ht="22.5" customHeight="1">
      <c r="B11" s="64" t="s">
        <v>26</v>
      </c>
      <c r="C11" s="65" t="s">
        <v>20</v>
      </c>
      <c r="D11" s="84">
        <f aca="true" t="shared" si="0" ref="D11:D26">SUM(E11:G11)+SUM(L11:O11)</f>
        <v>4201</v>
      </c>
      <c r="E11" s="54">
        <v>11</v>
      </c>
      <c r="F11" s="54">
        <v>3671</v>
      </c>
      <c r="G11" s="55">
        <v>227</v>
      </c>
      <c r="H11" s="84"/>
      <c r="I11" s="55"/>
      <c r="J11" s="64" t="s">
        <v>26</v>
      </c>
      <c r="K11" s="65" t="s">
        <v>20</v>
      </c>
      <c r="L11" s="54">
        <v>207</v>
      </c>
      <c r="M11" s="54">
        <v>0</v>
      </c>
      <c r="N11" s="54">
        <v>73</v>
      </c>
      <c r="O11" s="55">
        <v>12</v>
      </c>
    </row>
    <row r="12" spans="2:15" ht="39.75" customHeight="1">
      <c r="B12" s="64" t="s">
        <v>27</v>
      </c>
      <c r="C12" s="65" t="s">
        <v>21</v>
      </c>
      <c r="D12" s="84">
        <f t="shared" si="0"/>
        <v>414</v>
      </c>
      <c r="E12" s="54">
        <v>12</v>
      </c>
      <c r="F12" s="54">
        <v>349</v>
      </c>
      <c r="G12" s="55">
        <v>42</v>
      </c>
      <c r="H12" s="84"/>
      <c r="I12" s="55"/>
      <c r="J12" s="64" t="s">
        <v>27</v>
      </c>
      <c r="K12" s="65" t="s">
        <v>21</v>
      </c>
      <c r="L12" s="54">
        <v>4</v>
      </c>
      <c r="M12" s="54">
        <v>0</v>
      </c>
      <c r="N12" s="54">
        <v>7</v>
      </c>
      <c r="O12" s="55">
        <v>0</v>
      </c>
    </row>
    <row r="13" spans="2:15" ht="54.75" customHeight="1">
      <c r="B13" s="64" t="s">
        <v>28</v>
      </c>
      <c r="C13" s="65" t="s">
        <v>0</v>
      </c>
      <c r="D13" s="84">
        <f t="shared" si="0"/>
        <v>44</v>
      </c>
      <c r="E13" s="54">
        <v>0</v>
      </c>
      <c r="F13" s="54">
        <v>40</v>
      </c>
      <c r="G13" s="55">
        <v>2</v>
      </c>
      <c r="H13" s="84"/>
      <c r="I13" s="55"/>
      <c r="J13" s="64" t="s">
        <v>28</v>
      </c>
      <c r="K13" s="65" t="s">
        <v>0</v>
      </c>
      <c r="L13" s="54">
        <v>0</v>
      </c>
      <c r="M13" s="54">
        <v>0</v>
      </c>
      <c r="N13" s="54">
        <v>2</v>
      </c>
      <c r="O13" s="55">
        <v>0</v>
      </c>
    </row>
    <row r="14" spans="2:15" ht="18.75" customHeight="1">
      <c r="B14" s="64" t="s">
        <v>29</v>
      </c>
      <c r="C14" s="65" t="s">
        <v>68</v>
      </c>
      <c r="D14" s="84">
        <f t="shared" si="0"/>
        <v>8</v>
      </c>
      <c r="E14" s="54">
        <v>0</v>
      </c>
      <c r="F14" s="54">
        <v>7</v>
      </c>
      <c r="G14" s="55">
        <v>0</v>
      </c>
      <c r="H14" s="84"/>
      <c r="I14" s="55"/>
      <c r="J14" s="64" t="s">
        <v>29</v>
      </c>
      <c r="K14" s="65" t="s">
        <v>68</v>
      </c>
      <c r="L14" s="54">
        <v>1</v>
      </c>
      <c r="M14" s="54">
        <v>0</v>
      </c>
      <c r="N14" s="54">
        <v>0</v>
      </c>
      <c r="O14" s="55">
        <v>0</v>
      </c>
    </row>
    <row r="15" spans="2:15" ht="43.5" customHeight="1">
      <c r="B15" s="64" t="s">
        <v>30</v>
      </c>
      <c r="C15" s="65" t="s">
        <v>1</v>
      </c>
      <c r="D15" s="84">
        <f t="shared" si="0"/>
        <v>18640</v>
      </c>
      <c r="E15" s="54">
        <v>1308</v>
      </c>
      <c r="F15" s="54">
        <v>11704</v>
      </c>
      <c r="G15" s="55">
        <v>639</v>
      </c>
      <c r="H15" s="84"/>
      <c r="I15" s="55"/>
      <c r="J15" s="64" t="s">
        <v>30</v>
      </c>
      <c r="K15" s="65" t="s">
        <v>1</v>
      </c>
      <c r="L15" s="54">
        <v>4712</v>
      </c>
      <c r="M15" s="54">
        <v>0</v>
      </c>
      <c r="N15" s="54">
        <v>28</v>
      </c>
      <c r="O15" s="55">
        <v>249</v>
      </c>
    </row>
    <row r="16" spans="2:15" ht="24.75" customHeight="1">
      <c r="B16" s="64" t="s">
        <v>31</v>
      </c>
      <c r="C16" s="65" t="s">
        <v>2</v>
      </c>
      <c r="D16" s="84">
        <f t="shared" si="0"/>
        <v>35</v>
      </c>
      <c r="E16" s="54">
        <v>0</v>
      </c>
      <c r="F16" s="54">
        <v>18</v>
      </c>
      <c r="G16" s="55">
        <v>1</v>
      </c>
      <c r="H16" s="84"/>
      <c r="I16" s="55"/>
      <c r="J16" s="64" t="s">
        <v>31</v>
      </c>
      <c r="K16" s="65" t="s">
        <v>2</v>
      </c>
      <c r="L16" s="54">
        <v>4</v>
      </c>
      <c r="M16" s="54">
        <v>0</v>
      </c>
      <c r="N16" s="54">
        <v>3</v>
      </c>
      <c r="O16" s="55">
        <v>9</v>
      </c>
    </row>
    <row r="17" spans="2:15" ht="41.25" customHeight="1">
      <c r="B17" s="64" t="s">
        <v>32</v>
      </c>
      <c r="C17" s="65" t="s">
        <v>3</v>
      </c>
      <c r="D17" s="84">
        <f t="shared" si="0"/>
        <v>4538</v>
      </c>
      <c r="E17" s="54">
        <v>919</v>
      </c>
      <c r="F17" s="54">
        <v>2465</v>
      </c>
      <c r="G17" s="55">
        <v>249</v>
      </c>
      <c r="H17" s="84"/>
      <c r="I17" s="55"/>
      <c r="J17" s="64" t="s">
        <v>32</v>
      </c>
      <c r="K17" s="65" t="s">
        <v>3</v>
      </c>
      <c r="L17" s="54">
        <v>654</v>
      </c>
      <c r="M17" s="54">
        <v>0</v>
      </c>
      <c r="N17" s="54">
        <v>35</v>
      </c>
      <c r="O17" s="55">
        <v>216</v>
      </c>
    </row>
    <row r="18" spans="2:15" ht="23.25" customHeight="1">
      <c r="B18" s="64" t="s">
        <v>33</v>
      </c>
      <c r="C18" s="65" t="s">
        <v>4</v>
      </c>
      <c r="D18" s="84">
        <f t="shared" si="0"/>
        <v>227</v>
      </c>
      <c r="E18" s="54">
        <v>6</v>
      </c>
      <c r="F18" s="54">
        <v>66</v>
      </c>
      <c r="G18" s="55">
        <v>16</v>
      </c>
      <c r="H18" s="84"/>
      <c r="I18" s="55"/>
      <c r="J18" s="64" t="s">
        <v>33</v>
      </c>
      <c r="K18" s="65" t="s">
        <v>4</v>
      </c>
      <c r="L18" s="54">
        <v>1</v>
      </c>
      <c r="M18" s="54">
        <v>0</v>
      </c>
      <c r="N18" s="54">
        <v>133</v>
      </c>
      <c r="O18" s="55">
        <v>5</v>
      </c>
    </row>
    <row r="19" spans="2:15" ht="25.5" customHeight="1">
      <c r="B19" s="64" t="s">
        <v>34</v>
      </c>
      <c r="C19" s="65" t="s">
        <v>5</v>
      </c>
      <c r="D19" s="84">
        <f t="shared" si="0"/>
        <v>177</v>
      </c>
      <c r="E19" s="54">
        <v>8</v>
      </c>
      <c r="F19" s="54">
        <v>66</v>
      </c>
      <c r="G19" s="55">
        <v>14</v>
      </c>
      <c r="H19" s="84"/>
      <c r="I19" s="55"/>
      <c r="J19" s="64" t="s">
        <v>34</v>
      </c>
      <c r="K19" s="65" t="s">
        <v>5</v>
      </c>
      <c r="L19" s="54">
        <v>60</v>
      </c>
      <c r="M19" s="54">
        <v>0</v>
      </c>
      <c r="N19" s="54">
        <v>29</v>
      </c>
      <c r="O19" s="55">
        <v>0</v>
      </c>
    </row>
    <row r="20" spans="2:15" ht="24.75" customHeight="1">
      <c r="B20" s="64" t="s">
        <v>35</v>
      </c>
      <c r="C20" s="65" t="s">
        <v>6</v>
      </c>
      <c r="D20" s="84">
        <f t="shared" si="0"/>
        <v>0</v>
      </c>
      <c r="E20" s="54">
        <v>0</v>
      </c>
      <c r="F20" s="54">
        <v>0</v>
      </c>
      <c r="G20" s="55">
        <v>0</v>
      </c>
      <c r="H20" s="84"/>
      <c r="I20" s="55"/>
      <c r="J20" s="64" t="s">
        <v>35</v>
      </c>
      <c r="K20" s="65" t="s">
        <v>6</v>
      </c>
      <c r="L20" s="54">
        <v>0</v>
      </c>
      <c r="M20" s="54">
        <v>0</v>
      </c>
      <c r="N20" s="54">
        <v>0</v>
      </c>
      <c r="O20" s="55">
        <v>0</v>
      </c>
    </row>
    <row r="21" spans="2:15" ht="40.5" customHeight="1">
      <c r="B21" s="64" t="s">
        <v>36</v>
      </c>
      <c r="C21" s="65" t="s">
        <v>7</v>
      </c>
      <c r="D21" s="84">
        <f t="shared" si="0"/>
        <v>48</v>
      </c>
      <c r="E21" s="54">
        <v>0</v>
      </c>
      <c r="F21" s="54">
        <v>43</v>
      </c>
      <c r="G21" s="55">
        <v>3</v>
      </c>
      <c r="H21" s="84"/>
      <c r="I21" s="55"/>
      <c r="J21" s="64" t="s">
        <v>36</v>
      </c>
      <c r="K21" s="65" t="s">
        <v>7</v>
      </c>
      <c r="L21" s="54">
        <v>2</v>
      </c>
      <c r="M21" s="54">
        <v>0</v>
      </c>
      <c r="N21" s="54">
        <v>0</v>
      </c>
      <c r="O21" s="55">
        <v>0</v>
      </c>
    </row>
    <row r="22" spans="2:15" ht="39.75" customHeight="1">
      <c r="B22" s="64" t="s">
        <v>37</v>
      </c>
      <c r="C22" s="65" t="s">
        <v>8</v>
      </c>
      <c r="D22" s="84">
        <f t="shared" si="0"/>
        <v>392</v>
      </c>
      <c r="E22" s="54">
        <v>10</v>
      </c>
      <c r="F22" s="54">
        <v>350</v>
      </c>
      <c r="G22" s="55">
        <v>15</v>
      </c>
      <c r="H22" s="84"/>
      <c r="I22" s="55"/>
      <c r="J22" s="64" t="s">
        <v>37</v>
      </c>
      <c r="K22" s="65" t="s">
        <v>8</v>
      </c>
      <c r="L22" s="54">
        <v>10</v>
      </c>
      <c r="M22" s="54">
        <v>0</v>
      </c>
      <c r="N22" s="54">
        <v>4</v>
      </c>
      <c r="O22" s="55">
        <v>3</v>
      </c>
    </row>
    <row r="23" spans="2:15" ht="20.25" customHeight="1">
      <c r="B23" s="64" t="s">
        <v>38</v>
      </c>
      <c r="C23" s="65" t="s">
        <v>9</v>
      </c>
      <c r="D23" s="84">
        <f t="shared" si="0"/>
        <v>593</v>
      </c>
      <c r="E23" s="54">
        <v>0</v>
      </c>
      <c r="F23" s="54">
        <v>64</v>
      </c>
      <c r="G23" s="55">
        <v>7</v>
      </c>
      <c r="H23" s="84"/>
      <c r="I23" s="55"/>
      <c r="J23" s="64" t="s">
        <v>38</v>
      </c>
      <c r="K23" s="65" t="s">
        <v>9</v>
      </c>
      <c r="L23" s="54">
        <v>0</v>
      </c>
      <c r="M23" s="54">
        <v>0</v>
      </c>
      <c r="N23" s="54">
        <v>520</v>
      </c>
      <c r="O23" s="55">
        <v>2</v>
      </c>
    </row>
    <row r="24" spans="2:15" ht="38.25" customHeight="1">
      <c r="B24" s="64" t="s">
        <v>39</v>
      </c>
      <c r="C24" s="65" t="s">
        <v>10</v>
      </c>
      <c r="D24" s="84">
        <f t="shared" si="0"/>
        <v>265</v>
      </c>
      <c r="E24" s="54">
        <v>1</v>
      </c>
      <c r="F24" s="54">
        <v>175</v>
      </c>
      <c r="G24" s="55">
        <v>4</v>
      </c>
      <c r="H24" s="84"/>
      <c r="I24" s="55"/>
      <c r="J24" s="64" t="s">
        <v>39</v>
      </c>
      <c r="K24" s="65" t="s">
        <v>10</v>
      </c>
      <c r="L24" s="54">
        <v>6</v>
      </c>
      <c r="M24" s="54">
        <v>0</v>
      </c>
      <c r="N24" s="54">
        <v>78</v>
      </c>
      <c r="O24" s="55">
        <v>1</v>
      </c>
    </row>
    <row r="25" spans="2:15" ht="21" customHeight="1">
      <c r="B25" s="64" t="s">
        <v>40</v>
      </c>
      <c r="C25" s="65" t="s">
        <v>11</v>
      </c>
      <c r="D25" s="84">
        <f t="shared" si="0"/>
        <v>59</v>
      </c>
      <c r="E25" s="54">
        <v>2</v>
      </c>
      <c r="F25" s="54">
        <v>50</v>
      </c>
      <c r="G25" s="55">
        <v>5</v>
      </c>
      <c r="H25" s="84"/>
      <c r="I25" s="55"/>
      <c r="J25" s="64" t="s">
        <v>40</v>
      </c>
      <c r="K25" s="65" t="s">
        <v>11</v>
      </c>
      <c r="L25" s="54">
        <v>0</v>
      </c>
      <c r="M25" s="54">
        <v>0</v>
      </c>
      <c r="N25" s="54">
        <v>2</v>
      </c>
      <c r="O25" s="55">
        <v>0</v>
      </c>
    </row>
    <row r="26" spans="2:15" ht="24.75" customHeight="1">
      <c r="B26" s="69" t="s">
        <v>41</v>
      </c>
      <c r="C26" s="70" t="s">
        <v>12</v>
      </c>
      <c r="D26" s="76">
        <f t="shared" si="0"/>
        <v>2090</v>
      </c>
      <c r="E26" s="89">
        <v>207</v>
      </c>
      <c r="F26" s="89">
        <v>1194</v>
      </c>
      <c r="G26" s="90">
        <v>117</v>
      </c>
      <c r="H26" s="84"/>
      <c r="I26" s="55"/>
      <c r="J26" s="69" t="s">
        <v>41</v>
      </c>
      <c r="K26" s="70" t="s">
        <v>12</v>
      </c>
      <c r="L26" s="76">
        <v>158</v>
      </c>
      <c r="M26" s="89">
        <v>0</v>
      </c>
      <c r="N26" s="89">
        <v>402</v>
      </c>
      <c r="O26" s="90">
        <v>12</v>
      </c>
    </row>
    <row r="27" spans="2:15" ht="15">
      <c r="B27" s="71" t="s">
        <v>141</v>
      </c>
      <c r="C27" s="74"/>
      <c r="D27" s="54"/>
      <c r="E27" s="54"/>
      <c r="F27" s="54"/>
      <c r="G27" s="54"/>
      <c r="H27" s="54"/>
      <c r="I27" s="54"/>
      <c r="J27" s="71" t="s">
        <v>141</v>
      </c>
      <c r="K27" s="74"/>
      <c r="L27" s="54"/>
      <c r="M27" s="54"/>
      <c r="N27" s="54"/>
      <c r="O27" s="54"/>
    </row>
    <row r="28" spans="2:10" ht="15">
      <c r="B28" s="50" t="s">
        <v>67</v>
      </c>
      <c r="J28" s="50" t="s">
        <v>67</v>
      </c>
    </row>
    <row r="30" spans="2:10" ht="15">
      <c r="B30" s="19" t="s">
        <v>66</v>
      </c>
      <c r="J30" s="19" t="s">
        <v>66</v>
      </c>
    </row>
  </sheetData>
  <sheetProtection/>
  <mergeCells count="4">
    <mergeCell ref="B5:C6"/>
    <mergeCell ref="D5:G5"/>
    <mergeCell ref="J5:K6"/>
    <mergeCell ref="L5:O5"/>
  </mergeCells>
  <printOptions/>
  <pageMargins left="0.5118110236220472" right="0.5118110236220472" top="0.7480314960629921" bottom="0.7480314960629921" header="0.31496062992125984" footer="0.31496062992125984"/>
  <pageSetup firstPageNumber="20" useFirstPageNumber="1" horizontalDpi="300" verticalDpi="300" orientation="portrait" paperSize="9" r:id="rId1"/>
  <headerFooter>
    <oddFooter>&amp;CIII-2-&amp;P</oddFooter>
  </headerFooter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AE31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3.57421875" style="20" customWidth="1"/>
    <col min="2" max="2" width="5.28125" style="19" customWidth="1"/>
    <col min="3" max="3" width="30.7109375" style="19" customWidth="1"/>
    <col min="4" max="7" width="12.7109375" style="19" customWidth="1"/>
    <col min="8" max="9" width="2.7109375" style="19" customWidth="1"/>
    <col min="10" max="10" width="5.28125" style="19" customWidth="1"/>
    <col min="11" max="11" width="30.7109375" style="19" customWidth="1"/>
    <col min="12" max="15" width="12.7109375" style="19" customWidth="1"/>
    <col min="16" max="16" width="2.140625" style="19" customWidth="1"/>
    <col min="17" max="17" width="2.7109375" style="20" customWidth="1"/>
    <col min="18" max="18" width="5.28125" style="19" customWidth="1"/>
    <col min="19" max="19" width="30.7109375" style="19" customWidth="1"/>
    <col min="20" max="23" width="12.7109375" style="19" customWidth="1"/>
    <col min="24" max="25" width="2.7109375" style="19" customWidth="1"/>
    <col min="26" max="26" width="5.28125" style="19" customWidth="1"/>
    <col min="27" max="27" width="30.7109375" style="19" customWidth="1"/>
    <col min="28" max="31" width="12.7109375" style="19" customWidth="1"/>
    <col min="32" max="32" width="2.7109375" style="20" customWidth="1"/>
    <col min="33" max="16384" width="9.140625" style="20" customWidth="1"/>
  </cols>
  <sheetData>
    <row r="1" spans="7:31" ht="15">
      <c r="G1" s="73" t="s">
        <v>110</v>
      </c>
      <c r="H1" s="73"/>
      <c r="I1" s="73"/>
      <c r="O1" s="73" t="s">
        <v>111</v>
      </c>
      <c r="W1" s="73" t="s">
        <v>110</v>
      </c>
      <c r="X1" s="73"/>
      <c r="Y1" s="73"/>
      <c r="AE1" s="73" t="s">
        <v>111</v>
      </c>
    </row>
    <row r="2" spans="2:31" ht="15">
      <c r="B2" s="72" t="s">
        <v>144</v>
      </c>
      <c r="C2" s="72"/>
      <c r="D2" s="72"/>
      <c r="E2" s="72"/>
      <c r="F2" s="72"/>
      <c r="G2" s="72"/>
      <c r="H2" s="72"/>
      <c r="I2" s="72"/>
      <c r="J2" s="72" t="s">
        <v>144</v>
      </c>
      <c r="K2" s="72"/>
      <c r="L2" s="72"/>
      <c r="M2" s="72"/>
      <c r="N2" s="72"/>
      <c r="O2" s="72"/>
      <c r="P2" s="56"/>
      <c r="R2" s="72" t="s">
        <v>227</v>
      </c>
      <c r="S2" s="72"/>
      <c r="T2" s="72"/>
      <c r="U2" s="72"/>
      <c r="V2" s="72"/>
      <c r="W2" s="72"/>
      <c r="X2" s="72"/>
      <c r="Y2" s="72"/>
      <c r="Z2" s="72" t="s">
        <v>227</v>
      </c>
      <c r="AA2" s="72"/>
      <c r="AB2" s="72"/>
      <c r="AC2" s="72"/>
      <c r="AD2" s="72"/>
      <c r="AE2" s="72"/>
    </row>
    <row r="3" spans="2:31" ht="15">
      <c r="B3" s="72" t="s">
        <v>243</v>
      </c>
      <c r="C3" s="72"/>
      <c r="D3" s="72"/>
      <c r="E3" s="72"/>
      <c r="F3" s="72"/>
      <c r="G3" s="72"/>
      <c r="H3" s="72"/>
      <c r="I3" s="72"/>
      <c r="J3" s="72" t="s">
        <v>243</v>
      </c>
      <c r="K3" s="72"/>
      <c r="L3" s="72"/>
      <c r="M3" s="72"/>
      <c r="N3" s="72"/>
      <c r="O3" s="72"/>
      <c r="P3" s="56"/>
      <c r="R3" s="72" t="s">
        <v>244</v>
      </c>
      <c r="S3" s="72"/>
      <c r="T3" s="72"/>
      <c r="U3" s="72"/>
      <c r="V3" s="72"/>
      <c r="W3" s="72"/>
      <c r="X3" s="72"/>
      <c r="Y3" s="72"/>
      <c r="Z3" s="72" t="s">
        <v>244</v>
      </c>
      <c r="AA3" s="72"/>
      <c r="AB3" s="72"/>
      <c r="AC3" s="72"/>
      <c r="AD3" s="72"/>
      <c r="AE3" s="72"/>
    </row>
    <row r="4" spans="2:31" ht="15">
      <c r="B4" s="72"/>
      <c r="C4" s="72"/>
      <c r="D4" s="72"/>
      <c r="E4" s="72"/>
      <c r="F4" s="72"/>
      <c r="G4" s="73" t="s">
        <v>22</v>
      </c>
      <c r="H4" s="73"/>
      <c r="I4" s="73"/>
      <c r="J4" s="72"/>
      <c r="K4" s="72"/>
      <c r="L4" s="72"/>
      <c r="M4" s="72"/>
      <c r="N4" s="72"/>
      <c r="O4" s="73" t="s">
        <v>22</v>
      </c>
      <c r="P4" s="56"/>
      <c r="R4" s="72"/>
      <c r="S4" s="72"/>
      <c r="T4" s="72"/>
      <c r="U4" s="72"/>
      <c r="V4" s="72"/>
      <c r="W4" s="73" t="s">
        <v>16</v>
      </c>
      <c r="X4" s="73"/>
      <c r="Y4" s="73"/>
      <c r="Z4" s="72"/>
      <c r="AA4" s="72"/>
      <c r="AB4" s="72"/>
      <c r="AC4" s="72"/>
      <c r="AD4" s="72"/>
      <c r="AE4" s="73" t="s">
        <v>16</v>
      </c>
    </row>
    <row r="5" spans="2:31" ht="15" customHeight="1">
      <c r="B5" s="105" t="s">
        <v>13</v>
      </c>
      <c r="C5" s="106"/>
      <c r="D5" s="109" t="s">
        <v>125</v>
      </c>
      <c r="E5" s="110"/>
      <c r="F5" s="110"/>
      <c r="G5" s="111"/>
      <c r="H5" s="45"/>
      <c r="I5" s="46"/>
      <c r="J5" s="105" t="s">
        <v>13</v>
      </c>
      <c r="K5" s="106"/>
      <c r="L5" s="109" t="s">
        <v>125</v>
      </c>
      <c r="M5" s="110"/>
      <c r="N5" s="110"/>
      <c r="O5" s="111"/>
      <c r="R5" s="105" t="s">
        <v>13</v>
      </c>
      <c r="S5" s="106"/>
      <c r="T5" s="109" t="s">
        <v>125</v>
      </c>
      <c r="U5" s="110"/>
      <c r="V5" s="110"/>
      <c r="W5" s="111"/>
      <c r="X5" s="45"/>
      <c r="Y5" s="46"/>
      <c r="Z5" s="105" t="s">
        <v>13</v>
      </c>
      <c r="AA5" s="106"/>
      <c r="AB5" s="109" t="s">
        <v>125</v>
      </c>
      <c r="AC5" s="110"/>
      <c r="AD5" s="110"/>
      <c r="AE5" s="111"/>
    </row>
    <row r="6" spans="2:31" ht="53.25" customHeight="1">
      <c r="B6" s="107"/>
      <c r="C6" s="108"/>
      <c r="D6" s="77" t="s">
        <v>70</v>
      </c>
      <c r="E6" s="78" t="s">
        <v>122</v>
      </c>
      <c r="F6" s="79" t="s">
        <v>123</v>
      </c>
      <c r="G6" s="40" t="s">
        <v>124</v>
      </c>
      <c r="H6" s="45"/>
      <c r="I6" s="46"/>
      <c r="J6" s="107"/>
      <c r="K6" s="108"/>
      <c r="L6" s="80" t="s">
        <v>126</v>
      </c>
      <c r="M6" s="81" t="s">
        <v>127</v>
      </c>
      <c r="N6" s="82" t="s">
        <v>128</v>
      </c>
      <c r="O6" s="83" t="s">
        <v>79</v>
      </c>
      <c r="R6" s="107"/>
      <c r="S6" s="108"/>
      <c r="T6" s="77" t="s">
        <v>70</v>
      </c>
      <c r="U6" s="78" t="s">
        <v>224</v>
      </c>
      <c r="V6" s="79" t="s">
        <v>123</v>
      </c>
      <c r="W6" s="40" t="s">
        <v>124</v>
      </c>
      <c r="X6" s="45"/>
      <c r="Y6" s="46"/>
      <c r="Z6" s="107"/>
      <c r="AA6" s="108"/>
      <c r="AB6" s="80" t="s">
        <v>126</v>
      </c>
      <c r="AC6" s="81" t="s">
        <v>127</v>
      </c>
      <c r="AD6" s="82" t="s">
        <v>128</v>
      </c>
      <c r="AE6" s="83" t="s">
        <v>79</v>
      </c>
    </row>
    <row r="7" spans="2:31" ht="15">
      <c r="B7" s="53"/>
      <c r="C7" s="41"/>
      <c r="D7" s="1"/>
      <c r="E7" s="1"/>
      <c r="F7" s="3"/>
      <c r="G7" s="4"/>
      <c r="H7" s="47"/>
      <c r="I7" s="4"/>
      <c r="J7" s="53"/>
      <c r="K7" s="41"/>
      <c r="L7" s="1"/>
      <c r="M7" s="1"/>
      <c r="N7" s="3"/>
      <c r="O7" s="4"/>
      <c r="R7" s="53"/>
      <c r="S7" s="41"/>
      <c r="T7" s="1"/>
      <c r="U7" s="1"/>
      <c r="V7" s="3"/>
      <c r="W7" s="4"/>
      <c r="X7" s="47"/>
      <c r="Y7" s="4"/>
      <c r="Z7" s="53"/>
      <c r="AA7" s="41"/>
      <c r="AB7" s="1"/>
      <c r="AC7" s="1"/>
      <c r="AD7" s="3"/>
      <c r="AE7" s="4"/>
    </row>
    <row r="8" spans="2:31" ht="15">
      <c r="B8" s="64" t="s">
        <v>15</v>
      </c>
      <c r="C8" s="65"/>
      <c r="D8" s="5">
        <f>SUM(D10:D26)</f>
        <v>31745</v>
      </c>
      <c r="E8" s="5">
        <f>SUM(E10:E26)</f>
        <v>2484</v>
      </c>
      <c r="F8" s="5">
        <f>SUM(F10:F26)</f>
        <v>20268</v>
      </c>
      <c r="G8" s="6">
        <f>SUM(G10:G26)</f>
        <v>1343</v>
      </c>
      <c r="H8" s="48"/>
      <c r="I8" s="6"/>
      <c r="J8" s="64" t="s">
        <v>15</v>
      </c>
      <c r="K8" s="65"/>
      <c r="L8" s="5">
        <f>SUM(L10:L26)</f>
        <v>5819</v>
      </c>
      <c r="M8" s="5">
        <f>SUM(M10:M26)</f>
        <v>0</v>
      </c>
      <c r="N8" s="5">
        <f>SUM(N10:N26)</f>
        <v>1322</v>
      </c>
      <c r="O8" s="6">
        <f>SUM(O10:O26)</f>
        <v>509</v>
      </c>
      <c r="R8" s="64" t="s">
        <v>15</v>
      </c>
      <c r="S8" s="65"/>
      <c r="T8" s="13">
        <f>D8/$D$8*100</f>
        <v>100</v>
      </c>
      <c r="U8" s="13">
        <f>E8/$D$8*100</f>
        <v>7.824854307765003</v>
      </c>
      <c r="V8" s="13">
        <f>F8/$D$8*100</f>
        <v>63.84627500393763</v>
      </c>
      <c r="W8" s="14">
        <f>G8/$D$8*100</f>
        <v>4.230587494093558</v>
      </c>
      <c r="X8" s="12"/>
      <c r="Y8" s="14"/>
      <c r="Z8" s="64" t="s">
        <v>15</v>
      </c>
      <c r="AA8" s="65"/>
      <c r="AB8" s="13">
        <f>L8/$D$8*100</f>
        <v>18.330445739486535</v>
      </c>
      <c r="AC8" s="13">
        <f>M8/$D$8*100</f>
        <v>0</v>
      </c>
      <c r="AD8" s="13">
        <f>N8/$D$8*100</f>
        <v>4.164435344148685</v>
      </c>
      <c r="AE8" s="14">
        <f>O8/$D$8*100</f>
        <v>1.6034021105685934</v>
      </c>
    </row>
    <row r="9" spans="2:31" ht="8.25" customHeight="1">
      <c r="B9" s="64"/>
      <c r="C9" s="65"/>
      <c r="D9" s="5"/>
      <c r="E9" s="5"/>
      <c r="F9" s="5"/>
      <c r="G9" s="6"/>
      <c r="H9" s="48"/>
      <c r="I9" s="6"/>
      <c r="J9" s="64"/>
      <c r="K9" s="65"/>
      <c r="L9" s="5"/>
      <c r="M9" s="5"/>
      <c r="N9" s="5"/>
      <c r="O9" s="6"/>
      <c r="R9" s="64"/>
      <c r="S9" s="65"/>
      <c r="T9" s="5"/>
      <c r="U9" s="5"/>
      <c r="V9" s="5"/>
      <c r="W9" s="6"/>
      <c r="X9" s="48"/>
      <c r="Y9" s="6"/>
      <c r="Z9" s="64"/>
      <c r="AA9" s="65"/>
      <c r="AB9" s="5"/>
      <c r="AC9" s="5"/>
      <c r="AD9" s="5"/>
      <c r="AE9" s="6"/>
    </row>
    <row r="10" spans="2:31" ht="20.25" customHeight="1">
      <c r="B10" s="64" t="s">
        <v>25</v>
      </c>
      <c r="C10" s="65" t="s">
        <v>19</v>
      </c>
      <c r="D10" s="54">
        <f>SUM(E10:G10)+SUM(L10:O10)</f>
        <v>14</v>
      </c>
      <c r="E10" s="54">
        <v>0</v>
      </c>
      <c r="F10" s="54">
        <v>6</v>
      </c>
      <c r="G10" s="55">
        <v>2</v>
      </c>
      <c r="H10" s="84"/>
      <c r="I10" s="55"/>
      <c r="J10" s="64" t="s">
        <v>25</v>
      </c>
      <c r="K10" s="65" t="s">
        <v>19</v>
      </c>
      <c r="L10" s="54">
        <v>0</v>
      </c>
      <c r="M10" s="54">
        <v>0</v>
      </c>
      <c r="N10" s="54">
        <v>6</v>
      </c>
      <c r="O10" s="55">
        <v>0</v>
      </c>
      <c r="R10" s="64" t="s">
        <v>25</v>
      </c>
      <c r="S10" s="65" t="s">
        <v>19</v>
      </c>
      <c r="T10" s="12">
        <f aca="true" t="shared" si="0" ref="T10:T26">D10/$D$8*100</f>
        <v>0.04410143329658214</v>
      </c>
      <c r="U10" s="13">
        <f aca="true" t="shared" si="1" ref="U10:U26">E10/$D$8*100</f>
        <v>0</v>
      </c>
      <c r="V10" s="13">
        <f aca="true" t="shared" si="2" ref="V10:V26">F10/$D$8*100</f>
        <v>0.018900614269963777</v>
      </c>
      <c r="W10" s="14">
        <f aca="true" t="shared" si="3" ref="W10:W26">G10/$D$8*100</f>
        <v>0.006300204756654591</v>
      </c>
      <c r="X10" s="12"/>
      <c r="Y10" s="14"/>
      <c r="Z10" s="64" t="s">
        <v>25</v>
      </c>
      <c r="AA10" s="65" t="s">
        <v>19</v>
      </c>
      <c r="AB10" s="12">
        <f aca="true" t="shared" si="4" ref="AB10:AB26">L10/$D$8*100</f>
        <v>0</v>
      </c>
      <c r="AC10" s="13">
        <f aca="true" t="shared" si="5" ref="AC10:AC26">M10/$D$8*100</f>
        <v>0</v>
      </c>
      <c r="AD10" s="13">
        <f aca="true" t="shared" si="6" ref="AD10:AD26">N10/$D$8*100</f>
        <v>0.018900614269963777</v>
      </c>
      <c r="AE10" s="14">
        <f aca="true" t="shared" si="7" ref="AE10:AE26">O10/$D$8*100</f>
        <v>0</v>
      </c>
    </row>
    <row r="11" spans="2:31" ht="22.5" customHeight="1">
      <c r="B11" s="64" t="s">
        <v>26</v>
      </c>
      <c r="C11" s="65" t="s">
        <v>20</v>
      </c>
      <c r="D11" s="84">
        <f aca="true" t="shared" si="8" ref="D11:D26">SUM(E11:G11)+SUM(L11:O11)</f>
        <v>4201</v>
      </c>
      <c r="E11" s="54">
        <v>11</v>
      </c>
      <c r="F11" s="54">
        <v>3671</v>
      </c>
      <c r="G11" s="55">
        <v>227</v>
      </c>
      <c r="H11" s="84"/>
      <c r="I11" s="55"/>
      <c r="J11" s="64" t="s">
        <v>26</v>
      </c>
      <c r="K11" s="65" t="s">
        <v>20</v>
      </c>
      <c r="L11" s="54">
        <v>207</v>
      </c>
      <c r="M11" s="54">
        <v>0</v>
      </c>
      <c r="N11" s="54">
        <v>73</v>
      </c>
      <c r="O11" s="55">
        <v>12</v>
      </c>
      <c r="R11" s="64" t="s">
        <v>26</v>
      </c>
      <c r="S11" s="65" t="s">
        <v>20</v>
      </c>
      <c r="T11" s="12">
        <f t="shared" si="0"/>
        <v>13.23358009135297</v>
      </c>
      <c r="U11" s="13">
        <f t="shared" si="1"/>
        <v>0.03465112616160025</v>
      </c>
      <c r="V11" s="13">
        <f t="shared" si="2"/>
        <v>11.564025830839503</v>
      </c>
      <c r="W11" s="14">
        <f t="shared" si="3"/>
        <v>0.7150732398802961</v>
      </c>
      <c r="X11" s="12"/>
      <c r="Y11" s="14"/>
      <c r="Z11" s="64" t="s">
        <v>26</v>
      </c>
      <c r="AA11" s="65" t="s">
        <v>20</v>
      </c>
      <c r="AB11" s="12">
        <f t="shared" si="4"/>
        <v>0.6520711923137501</v>
      </c>
      <c r="AC11" s="13">
        <f t="shared" si="5"/>
        <v>0</v>
      </c>
      <c r="AD11" s="13">
        <f t="shared" si="6"/>
        <v>0.2299574736178926</v>
      </c>
      <c r="AE11" s="14">
        <f t="shared" si="7"/>
        <v>0.03780122853992755</v>
      </c>
    </row>
    <row r="12" spans="2:31" ht="39.75" customHeight="1">
      <c r="B12" s="64" t="s">
        <v>27</v>
      </c>
      <c r="C12" s="65" t="s">
        <v>21</v>
      </c>
      <c r="D12" s="84">
        <f t="shared" si="8"/>
        <v>414</v>
      </c>
      <c r="E12" s="54">
        <v>12</v>
      </c>
      <c r="F12" s="54">
        <v>349</v>
      </c>
      <c r="G12" s="55">
        <v>42</v>
      </c>
      <c r="H12" s="84"/>
      <c r="I12" s="55"/>
      <c r="J12" s="64" t="s">
        <v>27</v>
      </c>
      <c r="K12" s="65" t="s">
        <v>21</v>
      </c>
      <c r="L12" s="54">
        <v>4</v>
      </c>
      <c r="M12" s="54">
        <v>0</v>
      </c>
      <c r="N12" s="54">
        <v>7</v>
      </c>
      <c r="O12" s="55">
        <v>0</v>
      </c>
      <c r="R12" s="64" t="s">
        <v>27</v>
      </c>
      <c r="S12" s="65" t="s">
        <v>21</v>
      </c>
      <c r="T12" s="12">
        <f t="shared" si="0"/>
        <v>1.3041423846275002</v>
      </c>
      <c r="U12" s="13">
        <f t="shared" si="1"/>
        <v>0.03780122853992755</v>
      </c>
      <c r="V12" s="13">
        <f t="shared" si="2"/>
        <v>1.0993857300362262</v>
      </c>
      <c r="W12" s="14">
        <f t="shared" si="3"/>
        <v>0.1323042998897464</v>
      </c>
      <c r="X12" s="12"/>
      <c r="Y12" s="14"/>
      <c r="Z12" s="64" t="s">
        <v>27</v>
      </c>
      <c r="AA12" s="65" t="s">
        <v>21</v>
      </c>
      <c r="AB12" s="12">
        <f t="shared" si="4"/>
        <v>0.012600409513309182</v>
      </c>
      <c r="AC12" s="13">
        <f t="shared" si="5"/>
        <v>0</v>
      </c>
      <c r="AD12" s="13">
        <f t="shared" si="6"/>
        <v>0.02205071664829107</v>
      </c>
      <c r="AE12" s="14">
        <f t="shared" si="7"/>
        <v>0</v>
      </c>
    </row>
    <row r="13" spans="2:31" ht="54.75" customHeight="1">
      <c r="B13" s="64" t="s">
        <v>28</v>
      </c>
      <c r="C13" s="65" t="s">
        <v>0</v>
      </c>
      <c r="D13" s="84">
        <f t="shared" si="8"/>
        <v>44</v>
      </c>
      <c r="E13" s="54">
        <v>0</v>
      </c>
      <c r="F13" s="54">
        <v>40</v>
      </c>
      <c r="G13" s="55">
        <v>2</v>
      </c>
      <c r="H13" s="84"/>
      <c r="I13" s="55"/>
      <c r="J13" s="64" t="s">
        <v>28</v>
      </c>
      <c r="K13" s="65" t="s">
        <v>0</v>
      </c>
      <c r="L13" s="54">
        <v>0</v>
      </c>
      <c r="M13" s="54">
        <v>0</v>
      </c>
      <c r="N13" s="54">
        <v>2</v>
      </c>
      <c r="O13" s="55">
        <v>0</v>
      </c>
      <c r="R13" s="64" t="s">
        <v>28</v>
      </c>
      <c r="S13" s="65" t="s">
        <v>0</v>
      </c>
      <c r="T13" s="12">
        <f t="shared" si="0"/>
        <v>0.138604504646401</v>
      </c>
      <c r="U13" s="13">
        <f t="shared" si="1"/>
        <v>0</v>
      </c>
      <c r="V13" s="13">
        <f t="shared" si="2"/>
        <v>0.12600409513309183</v>
      </c>
      <c r="W13" s="14">
        <f t="shared" si="3"/>
        <v>0.006300204756654591</v>
      </c>
      <c r="X13" s="12"/>
      <c r="Y13" s="14"/>
      <c r="Z13" s="64" t="s">
        <v>28</v>
      </c>
      <c r="AA13" s="65" t="s">
        <v>0</v>
      </c>
      <c r="AB13" s="12">
        <f t="shared" si="4"/>
        <v>0</v>
      </c>
      <c r="AC13" s="13">
        <f t="shared" si="5"/>
        <v>0</v>
      </c>
      <c r="AD13" s="13">
        <f t="shared" si="6"/>
        <v>0.006300204756654591</v>
      </c>
      <c r="AE13" s="14">
        <f t="shared" si="7"/>
        <v>0</v>
      </c>
    </row>
    <row r="14" spans="2:31" ht="18.75" customHeight="1">
      <c r="B14" s="64" t="s">
        <v>29</v>
      </c>
      <c r="C14" s="65" t="s">
        <v>68</v>
      </c>
      <c r="D14" s="84">
        <f t="shared" si="8"/>
        <v>8</v>
      </c>
      <c r="E14" s="54">
        <v>0</v>
      </c>
      <c r="F14" s="54">
        <v>7</v>
      </c>
      <c r="G14" s="55">
        <v>0</v>
      </c>
      <c r="H14" s="84"/>
      <c r="I14" s="55"/>
      <c r="J14" s="64" t="s">
        <v>29</v>
      </c>
      <c r="K14" s="65" t="s">
        <v>68</v>
      </c>
      <c r="L14" s="54">
        <v>1</v>
      </c>
      <c r="M14" s="54">
        <v>0</v>
      </c>
      <c r="N14" s="54">
        <v>0</v>
      </c>
      <c r="O14" s="55">
        <v>0</v>
      </c>
      <c r="R14" s="64" t="s">
        <v>29</v>
      </c>
      <c r="S14" s="65" t="s">
        <v>68</v>
      </c>
      <c r="T14" s="12">
        <f t="shared" si="0"/>
        <v>0.025200819026618363</v>
      </c>
      <c r="U14" s="13">
        <f t="shared" si="1"/>
        <v>0</v>
      </c>
      <c r="V14" s="13">
        <f t="shared" si="2"/>
        <v>0.02205071664829107</v>
      </c>
      <c r="W14" s="14">
        <f t="shared" si="3"/>
        <v>0</v>
      </c>
      <c r="X14" s="12"/>
      <c r="Y14" s="14"/>
      <c r="Z14" s="64" t="s">
        <v>29</v>
      </c>
      <c r="AA14" s="65" t="s">
        <v>68</v>
      </c>
      <c r="AB14" s="12">
        <f t="shared" si="4"/>
        <v>0.0031501023783272954</v>
      </c>
      <c r="AC14" s="13">
        <f t="shared" si="5"/>
        <v>0</v>
      </c>
      <c r="AD14" s="13">
        <f t="shared" si="6"/>
        <v>0</v>
      </c>
      <c r="AE14" s="14">
        <f t="shared" si="7"/>
        <v>0</v>
      </c>
    </row>
    <row r="15" spans="2:31" ht="43.5" customHeight="1">
      <c r="B15" s="64" t="s">
        <v>30</v>
      </c>
      <c r="C15" s="65" t="s">
        <v>1</v>
      </c>
      <c r="D15" s="84">
        <f t="shared" si="8"/>
        <v>18640</v>
      </c>
      <c r="E15" s="54">
        <v>1308</v>
      </c>
      <c r="F15" s="54">
        <v>11704</v>
      </c>
      <c r="G15" s="55">
        <v>639</v>
      </c>
      <c r="H15" s="84"/>
      <c r="I15" s="55"/>
      <c r="J15" s="64" t="s">
        <v>30</v>
      </c>
      <c r="K15" s="65" t="s">
        <v>1</v>
      </c>
      <c r="L15" s="54">
        <v>4712</v>
      </c>
      <c r="M15" s="54">
        <v>0</v>
      </c>
      <c r="N15" s="54">
        <v>28</v>
      </c>
      <c r="O15" s="55">
        <v>249</v>
      </c>
      <c r="R15" s="64" t="s">
        <v>30</v>
      </c>
      <c r="S15" s="65" t="s">
        <v>1</v>
      </c>
      <c r="T15" s="12">
        <f t="shared" si="0"/>
        <v>58.7179083320208</v>
      </c>
      <c r="U15" s="13">
        <f t="shared" si="1"/>
        <v>4.120333910852103</v>
      </c>
      <c r="V15" s="13">
        <f t="shared" si="2"/>
        <v>36.86879823594267</v>
      </c>
      <c r="W15" s="14">
        <f t="shared" si="3"/>
        <v>2.012915419751142</v>
      </c>
      <c r="X15" s="12"/>
      <c r="Y15" s="14"/>
      <c r="Z15" s="64" t="s">
        <v>30</v>
      </c>
      <c r="AA15" s="65" t="s">
        <v>1</v>
      </c>
      <c r="AB15" s="12">
        <f t="shared" si="4"/>
        <v>14.843282406678219</v>
      </c>
      <c r="AC15" s="13">
        <f t="shared" si="5"/>
        <v>0</v>
      </c>
      <c r="AD15" s="13">
        <f t="shared" si="6"/>
        <v>0.08820286659316429</v>
      </c>
      <c r="AE15" s="14">
        <f t="shared" si="7"/>
        <v>0.7843754922034966</v>
      </c>
    </row>
    <row r="16" spans="2:31" ht="24.75" customHeight="1">
      <c r="B16" s="64" t="s">
        <v>31</v>
      </c>
      <c r="C16" s="65" t="s">
        <v>2</v>
      </c>
      <c r="D16" s="84">
        <f t="shared" si="8"/>
        <v>35</v>
      </c>
      <c r="E16" s="54">
        <v>0</v>
      </c>
      <c r="F16" s="54">
        <v>18</v>
      </c>
      <c r="G16" s="55">
        <v>1</v>
      </c>
      <c r="H16" s="84"/>
      <c r="I16" s="55"/>
      <c r="J16" s="64" t="s">
        <v>31</v>
      </c>
      <c r="K16" s="65" t="s">
        <v>2</v>
      </c>
      <c r="L16" s="54">
        <v>4</v>
      </c>
      <c r="M16" s="54">
        <v>0</v>
      </c>
      <c r="N16" s="54">
        <v>3</v>
      </c>
      <c r="O16" s="55">
        <v>9</v>
      </c>
      <c r="R16" s="64" t="s">
        <v>31</v>
      </c>
      <c r="S16" s="65" t="s">
        <v>2</v>
      </c>
      <c r="T16" s="12">
        <f t="shared" si="0"/>
        <v>0.11025358324145534</v>
      </c>
      <c r="U16" s="13">
        <f t="shared" si="1"/>
        <v>0</v>
      </c>
      <c r="V16" s="13">
        <f t="shared" si="2"/>
        <v>0.056701842809891316</v>
      </c>
      <c r="W16" s="14">
        <f t="shared" si="3"/>
        <v>0.0031501023783272954</v>
      </c>
      <c r="X16" s="12"/>
      <c r="Y16" s="14"/>
      <c r="Z16" s="64" t="s">
        <v>31</v>
      </c>
      <c r="AA16" s="65" t="s">
        <v>2</v>
      </c>
      <c r="AB16" s="12">
        <f t="shared" si="4"/>
        <v>0.012600409513309182</v>
      </c>
      <c r="AC16" s="13">
        <f t="shared" si="5"/>
        <v>0</v>
      </c>
      <c r="AD16" s="13">
        <f t="shared" si="6"/>
        <v>0.009450307134981888</v>
      </c>
      <c r="AE16" s="14">
        <f t="shared" si="7"/>
        <v>0.028350921404945658</v>
      </c>
    </row>
    <row r="17" spans="2:31" ht="41.25" customHeight="1">
      <c r="B17" s="64" t="s">
        <v>32</v>
      </c>
      <c r="C17" s="65" t="s">
        <v>3</v>
      </c>
      <c r="D17" s="84">
        <f t="shared" si="8"/>
        <v>4538</v>
      </c>
      <c r="E17" s="54">
        <v>919</v>
      </c>
      <c r="F17" s="54">
        <v>2465</v>
      </c>
      <c r="G17" s="55">
        <v>249</v>
      </c>
      <c r="H17" s="84"/>
      <c r="I17" s="55"/>
      <c r="J17" s="64" t="s">
        <v>32</v>
      </c>
      <c r="K17" s="65" t="s">
        <v>3</v>
      </c>
      <c r="L17" s="54">
        <v>654</v>
      </c>
      <c r="M17" s="54">
        <v>0</v>
      </c>
      <c r="N17" s="54">
        <v>35</v>
      </c>
      <c r="O17" s="55">
        <v>216</v>
      </c>
      <c r="R17" s="64" t="s">
        <v>32</v>
      </c>
      <c r="S17" s="65" t="s">
        <v>3</v>
      </c>
      <c r="T17" s="12">
        <f t="shared" si="0"/>
        <v>14.295164592849268</v>
      </c>
      <c r="U17" s="13">
        <f t="shared" si="1"/>
        <v>2.8949440856827846</v>
      </c>
      <c r="V17" s="13">
        <f t="shared" si="2"/>
        <v>7.765002362576784</v>
      </c>
      <c r="W17" s="14">
        <f t="shared" si="3"/>
        <v>0.7843754922034966</v>
      </c>
      <c r="X17" s="12"/>
      <c r="Y17" s="14"/>
      <c r="Z17" s="64" t="s">
        <v>32</v>
      </c>
      <c r="AA17" s="65" t="s">
        <v>3</v>
      </c>
      <c r="AB17" s="12">
        <f t="shared" si="4"/>
        <v>2.0601669554260513</v>
      </c>
      <c r="AC17" s="13">
        <f t="shared" si="5"/>
        <v>0</v>
      </c>
      <c r="AD17" s="13">
        <f t="shared" si="6"/>
        <v>0.11025358324145534</v>
      </c>
      <c r="AE17" s="14">
        <f t="shared" si="7"/>
        <v>0.6804221137186959</v>
      </c>
    </row>
    <row r="18" spans="2:31" ht="23.25" customHeight="1">
      <c r="B18" s="64" t="s">
        <v>33</v>
      </c>
      <c r="C18" s="65" t="s">
        <v>4</v>
      </c>
      <c r="D18" s="84">
        <f t="shared" si="8"/>
        <v>227</v>
      </c>
      <c r="E18" s="54">
        <v>6</v>
      </c>
      <c r="F18" s="54">
        <v>66</v>
      </c>
      <c r="G18" s="55">
        <v>16</v>
      </c>
      <c r="H18" s="84"/>
      <c r="I18" s="55"/>
      <c r="J18" s="64" t="s">
        <v>33</v>
      </c>
      <c r="K18" s="65" t="s">
        <v>4</v>
      </c>
      <c r="L18" s="54">
        <v>1</v>
      </c>
      <c r="M18" s="54">
        <v>0</v>
      </c>
      <c r="N18" s="54">
        <v>133</v>
      </c>
      <c r="O18" s="55">
        <v>5</v>
      </c>
      <c r="R18" s="64" t="s">
        <v>33</v>
      </c>
      <c r="S18" s="65" t="s">
        <v>4</v>
      </c>
      <c r="T18" s="12">
        <f t="shared" si="0"/>
        <v>0.7150732398802961</v>
      </c>
      <c r="U18" s="13">
        <f t="shared" si="1"/>
        <v>0.018900614269963777</v>
      </c>
      <c r="V18" s="13">
        <f t="shared" si="2"/>
        <v>0.2079067569696015</v>
      </c>
      <c r="W18" s="14">
        <f t="shared" si="3"/>
        <v>0.050401638053236726</v>
      </c>
      <c r="X18" s="12"/>
      <c r="Y18" s="14"/>
      <c r="Z18" s="64" t="s">
        <v>33</v>
      </c>
      <c r="AA18" s="65" t="s">
        <v>4</v>
      </c>
      <c r="AB18" s="12">
        <f t="shared" si="4"/>
        <v>0.0031501023783272954</v>
      </c>
      <c r="AC18" s="13">
        <f t="shared" si="5"/>
        <v>0</v>
      </c>
      <c r="AD18" s="13">
        <f t="shared" si="6"/>
        <v>0.4189636163175303</v>
      </c>
      <c r="AE18" s="14">
        <f t="shared" si="7"/>
        <v>0.015750511891636478</v>
      </c>
    </row>
    <row r="19" spans="2:31" ht="25.5" customHeight="1">
      <c r="B19" s="64" t="s">
        <v>34</v>
      </c>
      <c r="C19" s="65" t="s">
        <v>5</v>
      </c>
      <c r="D19" s="84">
        <f t="shared" si="8"/>
        <v>177</v>
      </c>
      <c r="E19" s="54">
        <v>8</v>
      </c>
      <c r="F19" s="54">
        <v>66</v>
      </c>
      <c r="G19" s="55">
        <v>14</v>
      </c>
      <c r="H19" s="84"/>
      <c r="I19" s="55"/>
      <c r="J19" s="64" t="s">
        <v>34</v>
      </c>
      <c r="K19" s="65" t="s">
        <v>5</v>
      </c>
      <c r="L19" s="54">
        <v>60</v>
      </c>
      <c r="M19" s="54">
        <v>0</v>
      </c>
      <c r="N19" s="54">
        <v>29</v>
      </c>
      <c r="O19" s="55">
        <v>0</v>
      </c>
      <c r="R19" s="64" t="s">
        <v>34</v>
      </c>
      <c r="S19" s="65" t="s">
        <v>5</v>
      </c>
      <c r="T19" s="12">
        <f t="shared" si="0"/>
        <v>0.5575681209639314</v>
      </c>
      <c r="U19" s="13">
        <f t="shared" si="1"/>
        <v>0.025200819026618363</v>
      </c>
      <c r="V19" s="13">
        <f t="shared" si="2"/>
        <v>0.2079067569696015</v>
      </c>
      <c r="W19" s="14">
        <f t="shared" si="3"/>
        <v>0.04410143329658214</v>
      </c>
      <c r="X19" s="12"/>
      <c r="Y19" s="14"/>
      <c r="Z19" s="64" t="s">
        <v>34</v>
      </c>
      <c r="AA19" s="65" t="s">
        <v>5</v>
      </c>
      <c r="AB19" s="12">
        <f t="shared" si="4"/>
        <v>0.18900614269963775</v>
      </c>
      <c r="AC19" s="13">
        <f t="shared" si="5"/>
        <v>0</v>
      </c>
      <c r="AD19" s="13">
        <f t="shared" si="6"/>
        <v>0.09135296897149157</v>
      </c>
      <c r="AE19" s="14">
        <f t="shared" si="7"/>
        <v>0</v>
      </c>
    </row>
    <row r="20" spans="2:31" ht="24.75" customHeight="1">
      <c r="B20" s="64" t="s">
        <v>35</v>
      </c>
      <c r="C20" s="65" t="s">
        <v>6</v>
      </c>
      <c r="D20" s="84">
        <f t="shared" si="8"/>
        <v>0</v>
      </c>
      <c r="E20" s="54">
        <v>0</v>
      </c>
      <c r="F20" s="54">
        <v>0</v>
      </c>
      <c r="G20" s="55">
        <v>0</v>
      </c>
      <c r="H20" s="84"/>
      <c r="I20" s="55"/>
      <c r="J20" s="64" t="s">
        <v>35</v>
      </c>
      <c r="K20" s="65" t="s">
        <v>6</v>
      </c>
      <c r="L20" s="54">
        <v>0</v>
      </c>
      <c r="M20" s="54">
        <v>0</v>
      </c>
      <c r="N20" s="54">
        <v>0</v>
      </c>
      <c r="O20" s="55">
        <v>0</v>
      </c>
      <c r="R20" s="64" t="s">
        <v>35</v>
      </c>
      <c r="S20" s="65" t="s">
        <v>6</v>
      </c>
      <c r="T20" s="12">
        <f t="shared" si="0"/>
        <v>0</v>
      </c>
      <c r="U20" s="13">
        <f t="shared" si="1"/>
        <v>0</v>
      </c>
      <c r="V20" s="13">
        <f t="shared" si="2"/>
        <v>0</v>
      </c>
      <c r="W20" s="14">
        <f t="shared" si="3"/>
        <v>0</v>
      </c>
      <c r="X20" s="12"/>
      <c r="Y20" s="14"/>
      <c r="Z20" s="64" t="s">
        <v>35</v>
      </c>
      <c r="AA20" s="65" t="s">
        <v>6</v>
      </c>
      <c r="AB20" s="12">
        <f t="shared" si="4"/>
        <v>0</v>
      </c>
      <c r="AC20" s="13">
        <f t="shared" si="5"/>
        <v>0</v>
      </c>
      <c r="AD20" s="13">
        <f t="shared" si="6"/>
        <v>0</v>
      </c>
      <c r="AE20" s="14">
        <f t="shared" si="7"/>
        <v>0</v>
      </c>
    </row>
    <row r="21" spans="2:31" ht="40.5" customHeight="1">
      <c r="B21" s="64" t="s">
        <v>36</v>
      </c>
      <c r="C21" s="65" t="s">
        <v>7</v>
      </c>
      <c r="D21" s="84">
        <f t="shared" si="8"/>
        <v>48</v>
      </c>
      <c r="E21" s="54">
        <v>0</v>
      </c>
      <c r="F21" s="54">
        <v>43</v>
      </c>
      <c r="G21" s="55">
        <v>3</v>
      </c>
      <c r="H21" s="84"/>
      <c r="I21" s="55"/>
      <c r="J21" s="64" t="s">
        <v>36</v>
      </c>
      <c r="K21" s="65" t="s">
        <v>7</v>
      </c>
      <c r="L21" s="54">
        <v>2</v>
      </c>
      <c r="M21" s="54">
        <v>0</v>
      </c>
      <c r="N21" s="54">
        <v>0</v>
      </c>
      <c r="O21" s="55">
        <v>0</v>
      </c>
      <c r="R21" s="64" t="s">
        <v>36</v>
      </c>
      <c r="S21" s="65" t="s">
        <v>7</v>
      </c>
      <c r="T21" s="12">
        <f t="shared" si="0"/>
        <v>0.1512049141597102</v>
      </c>
      <c r="U21" s="13">
        <f t="shared" si="1"/>
        <v>0</v>
      </c>
      <c r="V21" s="13">
        <f t="shared" si="2"/>
        <v>0.1354544022680737</v>
      </c>
      <c r="W21" s="14">
        <f t="shared" si="3"/>
        <v>0.009450307134981888</v>
      </c>
      <c r="X21" s="12"/>
      <c r="Y21" s="14"/>
      <c r="Z21" s="64" t="s">
        <v>36</v>
      </c>
      <c r="AA21" s="65" t="s">
        <v>7</v>
      </c>
      <c r="AB21" s="12">
        <f t="shared" si="4"/>
        <v>0.006300204756654591</v>
      </c>
      <c r="AC21" s="13">
        <f t="shared" si="5"/>
        <v>0</v>
      </c>
      <c r="AD21" s="13">
        <f t="shared" si="6"/>
        <v>0</v>
      </c>
      <c r="AE21" s="14">
        <f t="shared" si="7"/>
        <v>0</v>
      </c>
    </row>
    <row r="22" spans="2:31" ht="39.75" customHeight="1">
      <c r="B22" s="64" t="s">
        <v>37</v>
      </c>
      <c r="C22" s="65" t="s">
        <v>8</v>
      </c>
      <c r="D22" s="84">
        <f t="shared" si="8"/>
        <v>392</v>
      </c>
      <c r="E22" s="54">
        <v>10</v>
      </c>
      <c r="F22" s="54">
        <v>350</v>
      </c>
      <c r="G22" s="55">
        <v>15</v>
      </c>
      <c r="H22" s="84"/>
      <c r="I22" s="55"/>
      <c r="J22" s="64" t="s">
        <v>37</v>
      </c>
      <c r="K22" s="65" t="s">
        <v>8</v>
      </c>
      <c r="L22" s="54">
        <v>10</v>
      </c>
      <c r="M22" s="54">
        <v>0</v>
      </c>
      <c r="N22" s="54">
        <v>4</v>
      </c>
      <c r="O22" s="55">
        <v>3</v>
      </c>
      <c r="R22" s="64" t="s">
        <v>37</v>
      </c>
      <c r="S22" s="65" t="s">
        <v>8</v>
      </c>
      <c r="T22" s="12">
        <f t="shared" si="0"/>
        <v>1.2348401323043</v>
      </c>
      <c r="U22" s="13">
        <f t="shared" si="1"/>
        <v>0.031501023783272956</v>
      </c>
      <c r="V22" s="13">
        <f t="shared" si="2"/>
        <v>1.1025358324145533</v>
      </c>
      <c r="W22" s="14">
        <f t="shared" si="3"/>
        <v>0.04725153567490944</v>
      </c>
      <c r="X22" s="12"/>
      <c r="Y22" s="14"/>
      <c r="Z22" s="64" t="s">
        <v>37</v>
      </c>
      <c r="AA22" s="65" t="s">
        <v>8</v>
      </c>
      <c r="AB22" s="12">
        <f t="shared" si="4"/>
        <v>0.031501023783272956</v>
      </c>
      <c r="AC22" s="13">
        <f t="shared" si="5"/>
        <v>0</v>
      </c>
      <c r="AD22" s="13">
        <f t="shared" si="6"/>
        <v>0.012600409513309182</v>
      </c>
      <c r="AE22" s="14">
        <f t="shared" si="7"/>
        <v>0.009450307134981888</v>
      </c>
    </row>
    <row r="23" spans="2:31" ht="20.25" customHeight="1">
      <c r="B23" s="64" t="s">
        <v>38</v>
      </c>
      <c r="C23" s="65" t="s">
        <v>9</v>
      </c>
      <c r="D23" s="84">
        <f t="shared" si="8"/>
        <v>593</v>
      </c>
      <c r="E23" s="54">
        <v>0</v>
      </c>
      <c r="F23" s="54">
        <v>64</v>
      </c>
      <c r="G23" s="55">
        <v>7</v>
      </c>
      <c r="H23" s="84"/>
      <c r="I23" s="55"/>
      <c r="J23" s="64" t="s">
        <v>38</v>
      </c>
      <c r="K23" s="65" t="s">
        <v>9</v>
      </c>
      <c r="L23" s="54">
        <v>0</v>
      </c>
      <c r="M23" s="54">
        <v>0</v>
      </c>
      <c r="N23" s="54">
        <v>520</v>
      </c>
      <c r="O23" s="55">
        <v>2</v>
      </c>
      <c r="R23" s="64" t="s">
        <v>38</v>
      </c>
      <c r="S23" s="65" t="s">
        <v>9</v>
      </c>
      <c r="T23" s="12">
        <f t="shared" si="0"/>
        <v>1.8680107103480865</v>
      </c>
      <c r="U23" s="13">
        <f t="shared" si="1"/>
        <v>0</v>
      </c>
      <c r="V23" s="13">
        <f t="shared" si="2"/>
        <v>0.2016065522129469</v>
      </c>
      <c r="W23" s="14">
        <f t="shared" si="3"/>
        <v>0.02205071664829107</v>
      </c>
      <c r="X23" s="12"/>
      <c r="Y23" s="14"/>
      <c r="Z23" s="64" t="s">
        <v>38</v>
      </c>
      <c r="AA23" s="65" t="s">
        <v>9</v>
      </c>
      <c r="AB23" s="12">
        <f t="shared" si="4"/>
        <v>0</v>
      </c>
      <c r="AC23" s="13">
        <f t="shared" si="5"/>
        <v>0</v>
      </c>
      <c r="AD23" s="13">
        <f t="shared" si="6"/>
        <v>1.6380532367301939</v>
      </c>
      <c r="AE23" s="14">
        <f t="shared" si="7"/>
        <v>0.006300204756654591</v>
      </c>
    </row>
    <row r="24" spans="2:31" ht="38.25" customHeight="1">
      <c r="B24" s="64" t="s">
        <v>39</v>
      </c>
      <c r="C24" s="65" t="s">
        <v>10</v>
      </c>
      <c r="D24" s="84">
        <f t="shared" si="8"/>
        <v>265</v>
      </c>
      <c r="E24" s="54">
        <v>1</v>
      </c>
      <c r="F24" s="54">
        <v>175</v>
      </c>
      <c r="G24" s="55">
        <v>4</v>
      </c>
      <c r="H24" s="84"/>
      <c r="I24" s="55"/>
      <c r="J24" s="64" t="s">
        <v>39</v>
      </c>
      <c r="K24" s="65" t="s">
        <v>10</v>
      </c>
      <c r="L24" s="54">
        <v>6</v>
      </c>
      <c r="M24" s="54">
        <v>0</v>
      </c>
      <c r="N24" s="54">
        <v>78</v>
      </c>
      <c r="O24" s="55">
        <v>1</v>
      </c>
      <c r="R24" s="64" t="s">
        <v>39</v>
      </c>
      <c r="S24" s="65" t="s">
        <v>10</v>
      </c>
      <c r="T24" s="12">
        <f t="shared" si="0"/>
        <v>0.8347771302567333</v>
      </c>
      <c r="U24" s="13">
        <f t="shared" si="1"/>
        <v>0.0031501023783272954</v>
      </c>
      <c r="V24" s="13">
        <f t="shared" si="2"/>
        <v>0.5512679162072767</v>
      </c>
      <c r="W24" s="14">
        <f t="shared" si="3"/>
        <v>0.012600409513309182</v>
      </c>
      <c r="X24" s="12"/>
      <c r="Y24" s="14"/>
      <c r="Z24" s="64" t="s">
        <v>39</v>
      </c>
      <c r="AA24" s="65" t="s">
        <v>10</v>
      </c>
      <c r="AB24" s="12">
        <f t="shared" si="4"/>
        <v>0.018900614269963777</v>
      </c>
      <c r="AC24" s="13">
        <f t="shared" si="5"/>
        <v>0</v>
      </c>
      <c r="AD24" s="13">
        <f t="shared" si="6"/>
        <v>0.24570798550952905</v>
      </c>
      <c r="AE24" s="14">
        <f t="shared" si="7"/>
        <v>0.0031501023783272954</v>
      </c>
    </row>
    <row r="25" spans="2:31" ht="21" customHeight="1">
      <c r="B25" s="64" t="s">
        <v>40</v>
      </c>
      <c r="C25" s="65" t="s">
        <v>11</v>
      </c>
      <c r="D25" s="84">
        <f t="shared" si="8"/>
        <v>59</v>
      </c>
      <c r="E25" s="54">
        <v>2</v>
      </c>
      <c r="F25" s="54">
        <v>50</v>
      </c>
      <c r="G25" s="55">
        <v>5</v>
      </c>
      <c r="H25" s="84"/>
      <c r="I25" s="55"/>
      <c r="J25" s="64" t="s">
        <v>40</v>
      </c>
      <c r="K25" s="65" t="s">
        <v>11</v>
      </c>
      <c r="L25" s="54">
        <v>0</v>
      </c>
      <c r="M25" s="54">
        <v>0</v>
      </c>
      <c r="N25" s="54">
        <v>2</v>
      </c>
      <c r="O25" s="55">
        <v>0</v>
      </c>
      <c r="R25" s="64" t="s">
        <v>40</v>
      </c>
      <c r="S25" s="65" t="s">
        <v>11</v>
      </c>
      <c r="T25" s="12">
        <f t="shared" si="0"/>
        <v>0.18585604032131045</v>
      </c>
      <c r="U25" s="13">
        <f t="shared" si="1"/>
        <v>0.006300204756654591</v>
      </c>
      <c r="V25" s="13">
        <f t="shared" si="2"/>
        <v>0.1575051189163648</v>
      </c>
      <c r="W25" s="14">
        <f t="shared" si="3"/>
        <v>0.015750511891636478</v>
      </c>
      <c r="X25" s="12"/>
      <c r="Y25" s="14"/>
      <c r="Z25" s="64" t="s">
        <v>40</v>
      </c>
      <c r="AA25" s="65" t="s">
        <v>11</v>
      </c>
      <c r="AB25" s="12">
        <f t="shared" si="4"/>
        <v>0</v>
      </c>
      <c r="AC25" s="13">
        <f t="shared" si="5"/>
        <v>0</v>
      </c>
      <c r="AD25" s="13">
        <f t="shared" si="6"/>
        <v>0.006300204756654591</v>
      </c>
      <c r="AE25" s="14">
        <f t="shared" si="7"/>
        <v>0</v>
      </c>
    </row>
    <row r="26" spans="2:31" ht="24.75" customHeight="1">
      <c r="B26" s="69" t="s">
        <v>41</v>
      </c>
      <c r="C26" s="70" t="s">
        <v>12</v>
      </c>
      <c r="D26" s="76">
        <f t="shared" si="8"/>
        <v>2090</v>
      </c>
      <c r="E26" s="89">
        <v>207</v>
      </c>
      <c r="F26" s="89">
        <v>1194</v>
      </c>
      <c r="G26" s="90">
        <v>117</v>
      </c>
      <c r="H26" s="84"/>
      <c r="I26" s="55"/>
      <c r="J26" s="69" t="s">
        <v>41</v>
      </c>
      <c r="K26" s="70" t="s">
        <v>12</v>
      </c>
      <c r="L26" s="76">
        <v>158</v>
      </c>
      <c r="M26" s="89">
        <v>0</v>
      </c>
      <c r="N26" s="89">
        <v>402</v>
      </c>
      <c r="O26" s="90">
        <v>12</v>
      </c>
      <c r="R26" s="69" t="s">
        <v>41</v>
      </c>
      <c r="S26" s="70" t="s">
        <v>12</v>
      </c>
      <c r="T26" s="15">
        <f t="shared" si="0"/>
        <v>6.583713970704048</v>
      </c>
      <c r="U26" s="16">
        <f t="shared" si="1"/>
        <v>0.6520711923137501</v>
      </c>
      <c r="V26" s="16">
        <f t="shared" si="2"/>
        <v>3.761222239722791</v>
      </c>
      <c r="W26" s="17">
        <f t="shared" si="3"/>
        <v>0.3685619782642936</v>
      </c>
      <c r="X26" s="12"/>
      <c r="Y26" s="14"/>
      <c r="Z26" s="69" t="s">
        <v>41</v>
      </c>
      <c r="AA26" s="70" t="s">
        <v>12</v>
      </c>
      <c r="AB26" s="15">
        <f t="shared" si="4"/>
        <v>0.4977161757757127</v>
      </c>
      <c r="AC26" s="16">
        <f t="shared" si="5"/>
        <v>0</v>
      </c>
      <c r="AD26" s="16">
        <f t="shared" si="6"/>
        <v>1.2663411560875728</v>
      </c>
      <c r="AE26" s="17">
        <f t="shared" si="7"/>
        <v>0.03780122853992755</v>
      </c>
    </row>
    <row r="27" spans="2:31" ht="15">
      <c r="B27" s="71" t="s">
        <v>141</v>
      </c>
      <c r="C27" s="74"/>
      <c r="D27" s="54"/>
      <c r="E27" s="54"/>
      <c r="F27" s="54"/>
      <c r="G27" s="54"/>
      <c r="H27" s="54"/>
      <c r="I27" s="54"/>
      <c r="J27" s="71" t="s">
        <v>141</v>
      </c>
      <c r="K27" s="74"/>
      <c r="L27" s="54"/>
      <c r="M27" s="54"/>
      <c r="N27" s="54"/>
      <c r="O27" s="54"/>
      <c r="R27" s="71" t="s">
        <v>141</v>
      </c>
      <c r="S27" s="74"/>
      <c r="T27" s="54"/>
      <c r="U27" s="54"/>
      <c r="V27" s="54"/>
      <c r="W27" s="54"/>
      <c r="X27" s="54"/>
      <c r="Y27" s="54"/>
      <c r="Z27" s="71" t="s">
        <v>141</v>
      </c>
      <c r="AA27" s="74"/>
      <c r="AB27" s="54"/>
      <c r="AC27" s="54"/>
      <c r="AD27" s="54"/>
      <c r="AE27" s="54"/>
    </row>
    <row r="28" spans="2:26" ht="15">
      <c r="B28" s="50" t="s">
        <v>67</v>
      </c>
      <c r="J28" s="50" t="s">
        <v>67</v>
      </c>
      <c r="R28" s="50" t="s">
        <v>67</v>
      </c>
      <c r="Z28" s="50" t="s">
        <v>67</v>
      </c>
    </row>
    <row r="30" spans="2:26" ht="15">
      <c r="B30" s="19" t="s">
        <v>66</v>
      </c>
      <c r="J30" s="19" t="s">
        <v>66</v>
      </c>
      <c r="R30" s="19" t="s">
        <v>66</v>
      </c>
      <c r="Z30" s="19" t="s">
        <v>66</v>
      </c>
    </row>
    <row r="31" spans="19:27" ht="16.5">
      <c r="S31" s="75"/>
      <c r="AA31" s="75"/>
    </row>
  </sheetData>
  <sheetProtection/>
  <mergeCells count="8">
    <mergeCell ref="B5:C6"/>
    <mergeCell ref="D5:G5"/>
    <mergeCell ref="Z5:AA6"/>
    <mergeCell ref="AB5:AE5"/>
    <mergeCell ref="J5:K6"/>
    <mergeCell ref="L5:O5"/>
    <mergeCell ref="R5:S6"/>
    <mergeCell ref="T5:W5"/>
  </mergeCells>
  <printOptions/>
  <pageMargins left="0.5118110236220472" right="0.5118110236220472" top="0.7480314960629921" bottom="0.7480314960629921" header="0.31496062992125984" footer="0.31496062992125984"/>
  <pageSetup firstPageNumber="22" useFirstPageNumber="1" horizontalDpi="300" verticalDpi="300" orientation="portrait" paperSize="9" r:id="rId1"/>
  <headerFooter>
    <oddFooter>&amp;CIII-2-&amp;P</oddFooter>
  </headerFooter>
  <colBreaks count="1" manualBreakCount="1">
    <brk id="2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Q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30.7109375" style="19" customWidth="1"/>
    <col min="4" max="8" width="11.7109375" style="19" customWidth="1"/>
    <col min="9" max="9" width="5.28125" style="19" customWidth="1"/>
    <col min="10" max="10" width="30.7109375" style="19" customWidth="1"/>
    <col min="11" max="15" width="11.7109375" style="19" customWidth="1"/>
    <col min="16" max="16" width="2.140625" style="19" customWidth="1"/>
    <col min="17" max="16384" width="9.140625" style="20" customWidth="1"/>
  </cols>
  <sheetData>
    <row r="1" spans="7:15" ht="15">
      <c r="G1" s="73"/>
      <c r="H1" s="73" t="s">
        <v>110</v>
      </c>
      <c r="O1" s="73" t="s">
        <v>111</v>
      </c>
    </row>
    <row r="2" spans="2:16" ht="15">
      <c r="B2" s="72" t="s">
        <v>236</v>
      </c>
      <c r="C2" s="72"/>
      <c r="D2" s="72"/>
      <c r="E2" s="72"/>
      <c r="F2" s="72"/>
      <c r="G2" s="72"/>
      <c r="H2" s="72"/>
      <c r="I2" s="72" t="s">
        <v>145</v>
      </c>
      <c r="J2" s="72"/>
      <c r="K2" s="72"/>
      <c r="L2" s="72"/>
      <c r="M2" s="72"/>
      <c r="N2" s="72"/>
      <c r="O2" s="72"/>
      <c r="P2" s="56"/>
    </row>
    <row r="3" spans="2:16" ht="15">
      <c r="B3" s="72" t="s">
        <v>266</v>
      </c>
      <c r="C3" s="72"/>
      <c r="D3" s="72"/>
      <c r="E3" s="72"/>
      <c r="F3" s="72"/>
      <c r="G3" s="72"/>
      <c r="H3" s="72"/>
      <c r="I3" s="72" t="s">
        <v>266</v>
      </c>
      <c r="J3" s="72"/>
      <c r="K3" s="72"/>
      <c r="L3" s="72"/>
      <c r="M3" s="72"/>
      <c r="N3" s="72"/>
      <c r="O3" s="72"/>
      <c r="P3" s="56"/>
    </row>
    <row r="4" spans="2:16" ht="15">
      <c r="B4" s="72"/>
      <c r="C4" s="72"/>
      <c r="D4" s="72"/>
      <c r="E4" s="72"/>
      <c r="F4" s="72"/>
      <c r="G4" s="73"/>
      <c r="H4" s="73" t="s">
        <v>22</v>
      </c>
      <c r="I4" s="72"/>
      <c r="J4" s="72"/>
      <c r="K4" s="72"/>
      <c r="L4" s="72"/>
      <c r="M4" s="72"/>
      <c r="N4" s="72"/>
      <c r="O4" s="73" t="s">
        <v>22</v>
      </c>
      <c r="P4" s="56"/>
    </row>
    <row r="5" spans="2:15" ht="15">
      <c r="B5" s="105" t="s">
        <v>13</v>
      </c>
      <c r="C5" s="106"/>
      <c r="D5" s="109" t="s">
        <v>135</v>
      </c>
      <c r="E5" s="110"/>
      <c r="F5" s="110"/>
      <c r="G5" s="110"/>
      <c r="H5" s="111"/>
      <c r="I5" s="105" t="s">
        <v>13</v>
      </c>
      <c r="J5" s="106"/>
      <c r="K5" s="109" t="s">
        <v>135</v>
      </c>
      <c r="L5" s="110"/>
      <c r="M5" s="110"/>
      <c r="N5" s="110"/>
      <c r="O5" s="111"/>
    </row>
    <row r="6" spans="2:15" ht="53.25" customHeight="1">
      <c r="B6" s="107"/>
      <c r="C6" s="108"/>
      <c r="D6" s="77" t="s">
        <v>70</v>
      </c>
      <c r="E6" s="78" t="s">
        <v>129</v>
      </c>
      <c r="F6" s="78" t="s">
        <v>130</v>
      </c>
      <c r="G6" s="79" t="s">
        <v>131</v>
      </c>
      <c r="H6" s="83" t="s">
        <v>132</v>
      </c>
      <c r="I6" s="107"/>
      <c r="J6" s="108"/>
      <c r="K6" s="78" t="s">
        <v>133</v>
      </c>
      <c r="L6" s="78" t="s">
        <v>134</v>
      </c>
      <c r="M6" s="78" t="s">
        <v>146</v>
      </c>
      <c r="N6" s="85" t="s">
        <v>147</v>
      </c>
      <c r="O6" s="86" t="s">
        <v>148</v>
      </c>
    </row>
    <row r="7" spans="2:15" ht="15">
      <c r="B7" s="53"/>
      <c r="C7" s="41"/>
      <c r="D7" s="1"/>
      <c r="E7" s="1"/>
      <c r="F7" s="3"/>
      <c r="G7" s="3"/>
      <c r="H7" s="41"/>
      <c r="I7" s="53"/>
      <c r="J7" s="41"/>
      <c r="K7" s="1"/>
      <c r="L7" s="3"/>
      <c r="M7" s="3"/>
      <c r="N7" s="3"/>
      <c r="O7" s="4"/>
    </row>
    <row r="8" spans="2:17" ht="15">
      <c r="B8" s="64" t="s">
        <v>15</v>
      </c>
      <c r="C8" s="65"/>
      <c r="D8" s="5">
        <f>SUM(D10:D26)</f>
        <v>31745</v>
      </c>
      <c r="E8" s="5">
        <f>SUM(E10:E26)</f>
        <v>8007</v>
      </c>
      <c r="F8" s="5">
        <f>SUM(F10:F26)</f>
        <v>7632</v>
      </c>
      <c r="G8" s="5">
        <f>SUM(G10:G26)</f>
        <v>7341</v>
      </c>
      <c r="H8" s="6">
        <f>SUM(H10:H26)</f>
        <v>3961</v>
      </c>
      <c r="I8" s="64" t="s">
        <v>15</v>
      </c>
      <c r="J8" s="65"/>
      <c r="K8" s="5">
        <f>SUM(K10:K26)</f>
        <v>2431</v>
      </c>
      <c r="L8" s="5">
        <f>SUM(L10:L26)</f>
        <v>1192</v>
      </c>
      <c r="M8" s="5">
        <f>SUM(M10:M26)</f>
        <v>188</v>
      </c>
      <c r="N8" s="5">
        <f>SUM(N10:N26)</f>
        <v>129</v>
      </c>
      <c r="O8" s="6">
        <f>SUM(O10:O26)</f>
        <v>864</v>
      </c>
      <c r="Q8" s="87"/>
    </row>
    <row r="9" spans="2:15" ht="9" customHeight="1">
      <c r="B9" s="64"/>
      <c r="C9" s="65"/>
      <c r="D9" s="5"/>
      <c r="E9" s="5"/>
      <c r="F9" s="5"/>
      <c r="G9" s="5"/>
      <c r="H9" s="6"/>
      <c r="I9" s="64"/>
      <c r="J9" s="65"/>
      <c r="K9" s="5"/>
      <c r="L9" s="5"/>
      <c r="M9" s="5"/>
      <c r="N9" s="5"/>
      <c r="O9" s="6"/>
    </row>
    <row r="10" spans="2:15" ht="23.25" customHeight="1">
      <c r="B10" s="64" t="s">
        <v>25</v>
      </c>
      <c r="C10" s="65" t="s">
        <v>19</v>
      </c>
      <c r="D10" s="54">
        <f>SUM(E10:H10)+SUM(K10:O10)</f>
        <v>14</v>
      </c>
      <c r="E10" s="54">
        <v>0</v>
      </c>
      <c r="F10" s="54">
        <v>0</v>
      </c>
      <c r="G10" s="54">
        <v>0</v>
      </c>
      <c r="H10" s="55">
        <v>4</v>
      </c>
      <c r="I10" s="64" t="s">
        <v>25</v>
      </c>
      <c r="J10" s="65" t="s">
        <v>19</v>
      </c>
      <c r="K10" s="54">
        <v>0</v>
      </c>
      <c r="L10" s="54">
        <v>2</v>
      </c>
      <c r="M10" s="54">
        <v>1</v>
      </c>
      <c r="N10" s="54">
        <v>0</v>
      </c>
      <c r="O10" s="55">
        <v>7</v>
      </c>
    </row>
    <row r="11" spans="2:15" ht="21.75" customHeight="1">
      <c r="B11" s="64" t="s">
        <v>26</v>
      </c>
      <c r="C11" s="65" t="s">
        <v>20</v>
      </c>
      <c r="D11" s="54">
        <f aca="true" t="shared" si="0" ref="D11:D26">SUM(E11:H11)+SUM(K11:O11)</f>
        <v>4201</v>
      </c>
      <c r="E11" s="54">
        <v>285</v>
      </c>
      <c r="F11" s="54">
        <v>799</v>
      </c>
      <c r="G11" s="54">
        <v>1225</v>
      </c>
      <c r="H11" s="55">
        <v>943</v>
      </c>
      <c r="I11" s="64" t="s">
        <v>26</v>
      </c>
      <c r="J11" s="65" t="s">
        <v>20</v>
      </c>
      <c r="K11" s="54">
        <v>645</v>
      </c>
      <c r="L11" s="54">
        <v>235</v>
      </c>
      <c r="M11" s="54">
        <v>13</v>
      </c>
      <c r="N11" s="54">
        <v>7</v>
      </c>
      <c r="O11" s="55">
        <v>49</v>
      </c>
    </row>
    <row r="12" spans="2:15" ht="36.75" customHeight="1">
      <c r="B12" s="64" t="s">
        <v>27</v>
      </c>
      <c r="C12" s="65" t="s">
        <v>21</v>
      </c>
      <c r="D12" s="54">
        <f t="shared" si="0"/>
        <v>414</v>
      </c>
      <c r="E12" s="54">
        <v>34</v>
      </c>
      <c r="F12" s="54">
        <v>100</v>
      </c>
      <c r="G12" s="54">
        <v>161</v>
      </c>
      <c r="H12" s="55">
        <v>67</v>
      </c>
      <c r="I12" s="64" t="s">
        <v>27</v>
      </c>
      <c r="J12" s="65" t="s">
        <v>21</v>
      </c>
      <c r="K12" s="54">
        <v>30</v>
      </c>
      <c r="L12" s="54">
        <v>16</v>
      </c>
      <c r="M12" s="54">
        <v>1</v>
      </c>
      <c r="N12" s="54">
        <v>0</v>
      </c>
      <c r="O12" s="55">
        <v>5</v>
      </c>
    </row>
    <row r="13" spans="2:15" ht="53.25" customHeight="1">
      <c r="B13" s="64" t="s">
        <v>28</v>
      </c>
      <c r="C13" s="65" t="s">
        <v>0</v>
      </c>
      <c r="D13" s="54">
        <f t="shared" si="0"/>
        <v>44</v>
      </c>
      <c r="E13" s="54">
        <v>1</v>
      </c>
      <c r="F13" s="54">
        <v>6</v>
      </c>
      <c r="G13" s="54">
        <v>10</v>
      </c>
      <c r="H13" s="55">
        <v>10</v>
      </c>
      <c r="I13" s="64" t="s">
        <v>28</v>
      </c>
      <c r="J13" s="65" t="s">
        <v>0</v>
      </c>
      <c r="K13" s="54">
        <v>6</v>
      </c>
      <c r="L13" s="54">
        <v>8</v>
      </c>
      <c r="M13" s="54">
        <v>0</v>
      </c>
      <c r="N13" s="54">
        <v>1</v>
      </c>
      <c r="O13" s="55">
        <v>2</v>
      </c>
    </row>
    <row r="14" spans="2:15" ht="25.5" customHeight="1">
      <c r="B14" s="64" t="s">
        <v>29</v>
      </c>
      <c r="C14" s="65" t="s">
        <v>68</v>
      </c>
      <c r="D14" s="54">
        <f t="shared" si="0"/>
        <v>8</v>
      </c>
      <c r="E14" s="54">
        <v>0</v>
      </c>
      <c r="F14" s="54">
        <v>0</v>
      </c>
      <c r="G14" s="54">
        <v>2</v>
      </c>
      <c r="H14" s="55">
        <v>5</v>
      </c>
      <c r="I14" s="64" t="s">
        <v>29</v>
      </c>
      <c r="J14" s="65" t="s">
        <v>68</v>
      </c>
      <c r="K14" s="54">
        <v>1</v>
      </c>
      <c r="L14" s="54">
        <v>0</v>
      </c>
      <c r="M14" s="54">
        <v>0</v>
      </c>
      <c r="N14" s="54">
        <v>0</v>
      </c>
      <c r="O14" s="55">
        <v>0</v>
      </c>
    </row>
    <row r="15" spans="2:15" ht="35.25" customHeight="1">
      <c r="B15" s="64" t="s">
        <v>30</v>
      </c>
      <c r="C15" s="65" t="s">
        <v>1</v>
      </c>
      <c r="D15" s="54">
        <f t="shared" si="0"/>
        <v>18640</v>
      </c>
      <c r="E15" s="54">
        <v>5539</v>
      </c>
      <c r="F15" s="54">
        <v>4875</v>
      </c>
      <c r="G15" s="54">
        <v>4375</v>
      </c>
      <c r="H15" s="55">
        <v>2119</v>
      </c>
      <c r="I15" s="64" t="s">
        <v>30</v>
      </c>
      <c r="J15" s="65" t="s">
        <v>1</v>
      </c>
      <c r="K15" s="54">
        <v>1174</v>
      </c>
      <c r="L15" s="54">
        <v>530</v>
      </c>
      <c r="M15" s="54">
        <v>16</v>
      </c>
      <c r="N15" s="54">
        <v>7</v>
      </c>
      <c r="O15" s="55">
        <v>5</v>
      </c>
    </row>
    <row r="16" spans="2:15" ht="24" customHeight="1">
      <c r="B16" s="64" t="s">
        <v>31</v>
      </c>
      <c r="C16" s="65" t="s">
        <v>2</v>
      </c>
      <c r="D16" s="54">
        <f t="shared" si="0"/>
        <v>35</v>
      </c>
      <c r="E16" s="54">
        <v>5</v>
      </c>
      <c r="F16" s="54">
        <v>4</v>
      </c>
      <c r="G16" s="54">
        <v>4</v>
      </c>
      <c r="H16" s="55">
        <v>6</v>
      </c>
      <c r="I16" s="64" t="s">
        <v>31</v>
      </c>
      <c r="J16" s="65" t="s">
        <v>2</v>
      </c>
      <c r="K16" s="54">
        <v>11</v>
      </c>
      <c r="L16" s="54">
        <v>2</v>
      </c>
      <c r="M16" s="54">
        <v>2</v>
      </c>
      <c r="N16" s="54">
        <v>0</v>
      </c>
      <c r="O16" s="55">
        <v>1</v>
      </c>
    </row>
    <row r="17" spans="2:15" ht="38.25" customHeight="1">
      <c r="B17" s="64" t="s">
        <v>32</v>
      </c>
      <c r="C17" s="65" t="s">
        <v>3</v>
      </c>
      <c r="D17" s="54">
        <f t="shared" si="0"/>
        <v>4538</v>
      </c>
      <c r="E17" s="54">
        <v>1678</v>
      </c>
      <c r="F17" s="54">
        <v>1218</v>
      </c>
      <c r="G17" s="54">
        <v>833</v>
      </c>
      <c r="H17" s="55">
        <v>405</v>
      </c>
      <c r="I17" s="64" t="s">
        <v>32</v>
      </c>
      <c r="J17" s="65" t="s">
        <v>3</v>
      </c>
      <c r="K17" s="54">
        <v>249</v>
      </c>
      <c r="L17" s="54">
        <v>135</v>
      </c>
      <c r="M17" s="54">
        <v>14</v>
      </c>
      <c r="N17" s="54">
        <v>1</v>
      </c>
      <c r="O17" s="55">
        <v>5</v>
      </c>
    </row>
    <row r="18" spans="2:15" ht="23.25" customHeight="1">
      <c r="B18" s="64" t="s">
        <v>33</v>
      </c>
      <c r="C18" s="65" t="s">
        <v>4</v>
      </c>
      <c r="D18" s="54">
        <f t="shared" si="0"/>
        <v>227</v>
      </c>
      <c r="E18" s="54">
        <v>11</v>
      </c>
      <c r="F18" s="54">
        <v>13</v>
      </c>
      <c r="G18" s="54">
        <v>23</v>
      </c>
      <c r="H18" s="55">
        <v>19</v>
      </c>
      <c r="I18" s="64" t="s">
        <v>33</v>
      </c>
      <c r="J18" s="65" t="s">
        <v>4</v>
      </c>
      <c r="K18" s="54">
        <v>33</v>
      </c>
      <c r="L18" s="54">
        <v>40</v>
      </c>
      <c r="M18" s="54">
        <v>33</v>
      </c>
      <c r="N18" s="54">
        <v>39</v>
      </c>
      <c r="O18" s="55">
        <v>16</v>
      </c>
    </row>
    <row r="19" spans="2:15" ht="21.75" customHeight="1">
      <c r="B19" s="64" t="s">
        <v>34</v>
      </c>
      <c r="C19" s="65" t="s">
        <v>5</v>
      </c>
      <c r="D19" s="54">
        <f t="shared" si="0"/>
        <v>177</v>
      </c>
      <c r="E19" s="54">
        <v>37</v>
      </c>
      <c r="F19" s="54">
        <v>32</v>
      </c>
      <c r="G19" s="54">
        <v>31</v>
      </c>
      <c r="H19" s="55">
        <v>21</v>
      </c>
      <c r="I19" s="64" t="s">
        <v>34</v>
      </c>
      <c r="J19" s="65" t="s">
        <v>5</v>
      </c>
      <c r="K19" s="54">
        <v>14</v>
      </c>
      <c r="L19" s="54">
        <v>18</v>
      </c>
      <c r="M19" s="54">
        <v>9</v>
      </c>
      <c r="N19" s="54">
        <v>8</v>
      </c>
      <c r="O19" s="55">
        <v>7</v>
      </c>
    </row>
    <row r="20" spans="2:15" ht="24" customHeight="1">
      <c r="B20" s="64" t="s">
        <v>35</v>
      </c>
      <c r="C20" s="65" t="s">
        <v>6</v>
      </c>
      <c r="D20" s="54">
        <f t="shared" si="0"/>
        <v>0</v>
      </c>
      <c r="E20" s="54">
        <v>0</v>
      </c>
      <c r="F20" s="54">
        <v>0</v>
      </c>
      <c r="G20" s="54">
        <v>0</v>
      </c>
      <c r="H20" s="55">
        <v>0</v>
      </c>
      <c r="I20" s="64" t="s">
        <v>35</v>
      </c>
      <c r="J20" s="65" t="s">
        <v>6</v>
      </c>
      <c r="K20" s="54">
        <v>0</v>
      </c>
      <c r="L20" s="54">
        <v>0</v>
      </c>
      <c r="M20" s="54">
        <v>0</v>
      </c>
      <c r="N20" s="54">
        <v>0</v>
      </c>
      <c r="O20" s="55">
        <v>0</v>
      </c>
    </row>
    <row r="21" spans="2:15" ht="39" customHeight="1">
      <c r="B21" s="64" t="s">
        <v>36</v>
      </c>
      <c r="C21" s="65" t="s">
        <v>7</v>
      </c>
      <c r="D21" s="54">
        <f t="shared" si="0"/>
        <v>48</v>
      </c>
      <c r="E21" s="54">
        <v>5</v>
      </c>
      <c r="F21" s="54">
        <v>12</v>
      </c>
      <c r="G21" s="54">
        <v>11</v>
      </c>
      <c r="H21" s="55">
        <v>8</v>
      </c>
      <c r="I21" s="64" t="s">
        <v>36</v>
      </c>
      <c r="J21" s="65" t="s">
        <v>7</v>
      </c>
      <c r="K21" s="54">
        <v>6</v>
      </c>
      <c r="L21" s="54">
        <v>6</v>
      </c>
      <c r="M21" s="54">
        <v>0</v>
      </c>
      <c r="N21" s="54">
        <v>0</v>
      </c>
      <c r="O21" s="55">
        <v>0</v>
      </c>
    </row>
    <row r="22" spans="2:15" ht="42" customHeight="1">
      <c r="B22" s="64" t="s">
        <v>37</v>
      </c>
      <c r="C22" s="65" t="s">
        <v>8</v>
      </c>
      <c r="D22" s="54">
        <f t="shared" si="0"/>
        <v>392</v>
      </c>
      <c r="E22" s="54">
        <v>31</v>
      </c>
      <c r="F22" s="54">
        <v>48</v>
      </c>
      <c r="G22" s="54">
        <v>99</v>
      </c>
      <c r="H22" s="55">
        <v>91</v>
      </c>
      <c r="I22" s="64" t="s">
        <v>37</v>
      </c>
      <c r="J22" s="65" t="s">
        <v>8</v>
      </c>
      <c r="K22" s="54">
        <v>87</v>
      </c>
      <c r="L22" s="54">
        <v>33</v>
      </c>
      <c r="M22" s="54">
        <v>2</v>
      </c>
      <c r="N22" s="54">
        <v>0</v>
      </c>
      <c r="O22" s="55">
        <v>1</v>
      </c>
    </row>
    <row r="23" spans="2:15" ht="21.75" customHeight="1">
      <c r="B23" s="64" t="s">
        <v>38</v>
      </c>
      <c r="C23" s="65" t="s">
        <v>9</v>
      </c>
      <c r="D23" s="54">
        <f t="shared" si="0"/>
        <v>593</v>
      </c>
      <c r="E23" s="54">
        <v>0</v>
      </c>
      <c r="F23" s="54">
        <v>6</v>
      </c>
      <c r="G23" s="54">
        <v>6</v>
      </c>
      <c r="H23" s="55">
        <v>20</v>
      </c>
      <c r="I23" s="64" t="s">
        <v>38</v>
      </c>
      <c r="J23" s="65" t="s">
        <v>9</v>
      </c>
      <c r="K23" s="54">
        <v>34</v>
      </c>
      <c r="L23" s="54">
        <v>47</v>
      </c>
      <c r="M23" s="54">
        <v>57</v>
      </c>
      <c r="N23" s="54">
        <v>43</v>
      </c>
      <c r="O23" s="55">
        <v>380</v>
      </c>
    </row>
    <row r="24" spans="2:15" ht="36.75" customHeight="1">
      <c r="B24" s="64" t="s">
        <v>39</v>
      </c>
      <c r="C24" s="65" t="s">
        <v>10</v>
      </c>
      <c r="D24" s="54">
        <f t="shared" si="0"/>
        <v>265</v>
      </c>
      <c r="E24" s="54">
        <v>4</v>
      </c>
      <c r="F24" s="54">
        <v>26</v>
      </c>
      <c r="G24" s="54">
        <v>59</v>
      </c>
      <c r="H24" s="55">
        <v>39</v>
      </c>
      <c r="I24" s="64" t="s">
        <v>39</v>
      </c>
      <c r="J24" s="65" t="s">
        <v>10</v>
      </c>
      <c r="K24" s="54">
        <v>38</v>
      </c>
      <c r="L24" s="54">
        <v>38</v>
      </c>
      <c r="M24" s="54">
        <v>14</v>
      </c>
      <c r="N24" s="54">
        <v>8</v>
      </c>
      <c r="O24" s="55">
        <v>39</v>
      </c>
    </row>
    <row r="25" spans="2:15" ht="19.5" customHeight="1">
      <c r="B25" s="64" t="s">
        <v>40</v>
      </c>
      <c r="C25" s="65" t="s">
        <v>11</v>
      </c>
      <c r="D25" s="54">
        <f t="shared" si="0"/>
        <v>59</v>
      </c>
      <c r="E25" s="54">
        <v>0</v>
      </c>
      <c r="F25" s="54">
        <v>6</v>
      </c>
      <c r="G25" s="54">
        <v>16</v>
      </c>
      <c r="H25" s="55">
        <v>10</v>
      </c>
      <c r="I25" s="64" t="s">
        <v>40</v>
      </c>
      <c r="J25" s="65" t="s">
        <v>11</v>
      </c>
      <c r="K25" s="54">
        <v>14</v>
      </c>
      <c r="L25" s="54">
        <v>10</v>
      </c>
      <c r="M25" s="54">
        <v>0</v>
      </c>
      <c r="N25" s="54">
        <v>2</v>
      </c>
      <c r="O25" s="55">
        <v>1</v>
      </c>
    </row>
    <row r="26" spans="2:15" ht="21.75" customHeight="1">
      <c r="B26" s="69" t="s">
        <v>41</v>
      </c>
      <c r="C26" s="70" t="s">
        <v>12</v>
      </c>
      <c r="D26" s="76">
        <f t="shared" si="0"/>
        <v>2090</v>
      </c>
      <c r="E26" s="89">
        <v>377</v>
      </c>
      <c r="F26" s="89">
        <v>487</v>
      </c>
      <c r="G26" s="89">
        <v>486</v>
      </c>
      <c r="H26" s="90">
        <v>194</v>
      </c>
      <c r="I26" s="69" t="s">
        <v>41</v>
      </c>
      <c r="J26" s="70" t="s">
        <v>12</v>
      </c>
      <c r="K26" s="89">
        <v>89</v>
      </c>
      <c r="L26" s="89">
        <v>72</v>
      </c>
      <c r="M26" s="89">
        <v>26</v>
      </c>
      <c r="N26" s="89">
        <v>13</v>
      </c>
      <c r="O26" s="90">
        <v>346</v>
      </c>
    </row>
    <row r="27" spans="2:15" ht="15">
      <c r="B27" s="71" t="s">
        <v>141</v>
      </c>
      <c r="C27" s="74"/>
      <c r="D27" s="54"/>
      <c r="E27" s="54"/>
      <c r="F27" s="54"/>
      <c r="G27" s="54"/>
      <c r="H27" s="54"/>
      <c r="I27" s="71" t="s">
        <v>141</v>
      </c>
      <c r="J27" s="74"/>
      <c r="K27" s="54"/>
      <c r="L27" s="54"/>
      <c r="M27" s="54"/>
      <c r="N27" s="54"/>
      <c r="O27" s="54"/>
    </row>
    <row r="28" spans="2:9" ht="15">
      <c r="B28" s="50" t="s">
        <v>67</v>
      </c>
      <c r="I28" s="50" t="s">
        <v>67</v>
      </c>
    </row>
  </sheetData>
  <sheetProtection/>
  <mergeCells count="4">
    <mergeCell ref="B5:C6"/>
    <mergeCell ref="I5:J6"/>
    <mergeCell ref="K5:O5"/>
    <mergeCell ref="D5:H5"/>
  </mergeCells>
  <printOptions/>
  <pageMargins left="0.3937007874015748" right="0.3937007874015748" top="0.7480314960629921" bottom="0.7480314960629921" header="0.31496062992125984" footer="0.31496062992125984"/>
  <pageSetup firstPageNumber="24" useFirstPageNumber="1" horizontalDpi="300" verticalDpi="300" orientation="portrait" paperSize="9" r:id="rId1"/>
  <headerFooter>
    <oddFooter>&amp;CIII-2-&amp;P</oddFoot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AE31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30.7109375" style="19" customWidth="1"/>
    <col min="4" max="8" width="11.7109375" style="19" customWidth="1"/>
    <col min="9" max="9" width="5.28125" style="19" customWidth="1"/>
    <col min="10" max="10" width="30.7109375" style="19" customWidth="1"/>
    <col min="11" max="15" width="11.7109375" style="19" customWidth="1"/>
    <col min="16" max="16" width="2.140625" style="19" customWidth="1"/>
    <col min="17" max="17" width="2.7109375" style="20" customWidth="1"/>
    <col min="18" max="18" width="5.28125" style="19" customWidth="1"/>
    <col min="19" max="19" width="30.7109375" style="19" customWidth="1"/>
    <col min="20" max="23" width="11.7109375" style="19" customWidth="1"/>
    <col min="24" max="24" width="12.8515625" style="19" customWidth="1"/>
    <col min="25" max="25" width="5.28125" style="19" customWidth="1"/>
    <col min="26" max="26" width="32.7109375" style="19" customWidth="1"/>
    <col min="27" max="27" width="12.00390625" style="19" customWidth="1"/>
    <col min="28" max="31" width="11.7109375" style="19" customWidth="1"/>
    <col min="32" max="16384" width="9.140625" style="20" customWidth="1"/>
  </cols>
  <sheetData>
    <row r="1" spans="7:31" ht="15">
      <c r="G1" s="73"/>
      <c r="H1" s="73" t="s">
        <v>110</v>
      </c>
      <c r="O1" s="73" t="s">
        <v>111</v>
      </c>
      <c r="W1" s="73"/>
      <c r="X1" s="73" t="s">
        <v>110</v>
      </c>
      <c r="AE1" s="73" t="s">
        <v>111</v>
      </c>
    </row>
    <row r="2" spans="2:31" ht="15">
      <c r="B2" s="72" t="s">
        <v>145</v>
      </c>
      <c r="C2" s="72"/>
      <c r="D2" s="72"/>
      <c r="E2" s="72"/>
      <c r="F2" s="72"/>
      <c r="G2" s="72"/>
      <c r="H2" s="72"/>
      <c r="I2" s="72" t="s">
        <v>145</v>
      </c>
      <c r="J2" s="72"/>
      <c r="K2" s="72"/>
      <c r="L2" s="72"/>
      <c r="M2" s="72"/>
      <c r="N2" s="72"/>
      <c r="O2" s="72"/>
      <c r="P2" s="56"/>
      <c r="R2" s="72" t="s">
        <v>149</v>
      </c>
      <c r="S2" s="72"/>
      <c r="T2" s="72"/>
      <c r="U2" s="72"/>
      <c r="V2" s="72"/>
      <c r="W2" s="72"/>
      <c r="X2" s="72"/>
      <c r="Y2" s="72" t="s">
        <v>149</v>
      </c>
      <c r="Z2" s="72"/>
      <c r="AA2" s="72"/>
      <c r="AB2" s="72"/>
      <c r="AC2" s="72"/>
      <c r="AD2" s="72"/>
      <c r="AE2" s="72"/>
    </row>
    <row r="3" spans="2:31" ht="15">
      <c r="B3" s="72" t="s">
        <v>266</v>
      </c>
      <c r="C3" s="72"/>
      <c r="D3" s="72"/>
      <c r="E3" s="72"/>
      <c r="F3" s="72"/>
      <c r="G3" s="72"/>
      <c r="H3" s="72"/>
      <c r="I3" s="72" t="s">
        <v>266</v>
      </c>
      <c r="J3" s="72"/>
      <c r="K3" s="72"/>
      <c r="L3" s="72"/>
      <c r="M3" s="72"/>
      <c r="N3" s="72"/>
      <c r="O3" s="72"/>
      <c r="P3" s="56"/>
      <c r="R3" s="72" t="s">
        <v>266</v>
      </c>
      <c r="S3" s="72"/>
      <c r="T3" s="72"/>
      <c r="U3" s="72"/>
      <c r="V3" s="72"/>
      <c r="W3" s="72"/>
      <c r="X3" s="72"/>
      <c r="Y3" s="72" t="s">
        <v>266</v>
      </c>
      <c r="Z3" s="72"/>
      <c r="AA3" s="72"/>
      <c r="AB3" s="72"/>
      <c r="AC3" s="72"/>
      <c r="AD3" s="72"/>
      <c r="AE3" s="72"/>
    </row>
    <row r="4" spans="2:31" ht="15">
      <c r="B4" s="72"/>
      <c r="C4" s="72"/>
      <c r="D4" s="72"/>
      <c r="E4" s="72"/>
      <c r="F4" s="72"/>
      <c r="G4" s="73"/>
      <c r="H4" s="73" t="s">
        <v>22</v>
      </c>
      <c r="I4" s="72"/>
      <c r="J4" s="72"/>
      <c r="K4" s="72"/>
      <c r="L4" s="72"/>
      <c r="M4" s="72"/>
      <c r="N4" s="72"/>
      <c r="O4" s="73" t="s">
        <v>22</v>
      </c>
      <c r="P4" s="56"/>
      <c r="R4" s="72"/>
      <c r="S4" s="72"/>
      <c r="T4" s="72"/>
      <c r="U4" s="72"/>
      <c r="V4" s="72"/>
      <c r="W4" s="73"/>
      <c r="X4" s="73" t="s">
        <v>16</v>
      </c>
      <c r="Y4" s="72"/>
      <c r="Z4" s="72"/>
      <c r="AA4" s="72"/>
      <c r="AB4" s="72"/>
      <c r="AC4" s="72"/>
      <c r="AD4" s="72"/>
      <c r="AE4" s="73" t="s">
        <v>16</v>
      </c>
    </row>
    <row r="5" spans="2:31" ht="15" customHeight="1">
      <c r="B5" s="105" t="s">
        <v>13</v>
      </c>
      <c r="C5" s="106"/>
      <c r="D5" s="109" t="s">
        <v>135</v>
      </c>
      <c r="E5" s="110"/>
      <c r="F5" s="110"/>
      <c r="G5" s="110"/>
      <c r="H5" s="111"/>
      <c r="I5" s="105" t="s">
        <v>13</v>
      </c>
      <c r="J5" s="106"/>
      <c r="K5" s="109" t="s">
        <v>135</v>
      </c>
      <c r="L5" s="110"/>
      <c r="M5" s="110"/>
      <c r="N5" s="110"/>
      <c r="O5" s="111"/>
      <c r="R5" s="105" t="s">
        <v>13</v>
      </c>
      <c r="S5" s="106"/>
      <c r="T5" s="109" t="s">
        <v>135</v>
      </c>
      <c r="U5" s="110"/>
      <c r="V5" s="110"/>
      <c r="W5" s="110"/>
      <c r="X5" s="111"/>
      <c r="Y5" s="105" t="s">
        <v>13</v>
      </c>
      <c r="Z5" s="106"/>
      <c r="AA5" s="109" t="s">
        <v>135</v>
      </c>
      <c r="AB5" s="110"/>
      <c r="AC5" s="110"/>
      <c r="AD5" s="110"/>
      <c r="AE5" s="111"/>
    </row>
    <row r="6" spans="2:31" ht="53.25" customHeight="1">
      <c r="B6" s="107"/>
      <c r="C6" s="108"/>
      <c r="D6" s="77" t="s">
        <v>70</v>
      </c>
      <c r="E6" s="78" t="s">
        <v>129</v>
      </c>
      <c r="F6" s="78" t="s">
        <v>130</v>
      </c>
      <c r="G6" s="79" t="s">
        <v>131</v>
      </c>
      <c r="H6" s="83" t="s">
        <v>132</v>
      </c>
      <c r="I6" s="107"/>
      <c r="J6" s="108"/>
      <c r="K6" s="78" t="s">
        <v>133</v>
      </c>
      <c r="L6" s="78" t="s">
        <v>134</v>
      </c>
      <c r="M6" s="78" t="s">
        <v>146</v>
      </c>
      <c r="N6" s="85" t="s">
        <v>147</v>
      </c>
      <c r="O6" s="86" t="s">
        <v>148</v>
      </c>
      <c r="R6" s="107"/>
      <c r="S6" s="108"/>
      <c r="T6" s="77" t="s">
        <v>70</v>
      </c>
      <c r="U6" s="78" t="s">
        <v>129</v>
      </c>
      <c r="V6" s="78" t="s">
        <v>130</v>
      </c>
      <c r="W6" s="79" t="s">
        <v>131</v>
      </c>
      <c r="X6" s="83" t="s">
        <v>132</v>
      </c>
      <c r="Y6" s="107"/>
      <c r="Z6" s="108"/>
      <c r="AA6" s="78" t="s">
        <v>133</v>
      </c>
      <c r="AB6" s="78" t="s">
        <v>134</v>
      </c>
      <c r="AC6" s="78" t="s">
        <v>146</v>
      </c>
      <c r="AD6" s="85" t="s">
        <v>147</v>
      </c>
      <c r="AE6" s="86" t="s">
        <v>148</v>
      </c>
    </row>
    <row r="7" spans="2:31" ht="15">
      <c r="B7" s="53"/>
      <c r="C7" s="41"/>
      <c r="D7" s="1"/>
      <c r="E7" s="1"/>
      <c r="F7" s="3"/>
      <c r="G7" s="3"/>
      <c r="H7" s="41"/>
      <c r="I7" s="53"/>
      <c r="J7" s="41"/>
      <c r="K7" s="1"/>
      <c r="L7" s="3"/>
      <c r="M7" s="3"/>
      <c r="N7" s="3"/>
      <c r="O7" s="4"/>
      <c r="R7" s="53"/>
      <c r="S7" s="41"/>
      <c r="T7" s="1"/>
      <c r="U7" s="1"/>
      <c r="V7" s="3"/>
      <c r="W7" s="3"/>
      <c r="X7" s="41"/>
      <c r="Y7" s="53"/>
      <c r="Z7" s="41"/>
      <c r="AA7" s="1"/>
      <c r="AB7" s="3"/>
      <c r="AC7" s="3"/>
      <c r="AD7" s="3"/>
      <c r="AE7" s="4"/>
    </row>
    <row r="8" spans="2:31" ht="15">
      <c r="B8" s="64" t="s">
        <v>15</v>
      </c>
      <c r="C8" s="65"/>
      <c r="D8" s="5">
        <f>SUM(D10:D26)</f>
        <v>31745</v>
      </c>
      <c r="E8" s="5">
        <f>SUM(E10:E26)</f>
        <v>8007</v>
      </c>
      <c r="F8" s="5">
        <f>SUM(F10:F26)</f>
        <v>7632</v>
      </c>
      <c r="G8" s="5">
        <f>SUM(G10:G26)</f>
        <v>7341</v>
      </c>
      <c r="H8" s="6">
        <f>SUM(H10:H26)</f>
        <v>3961</v>
      </c>
      <c r="I8" s="64" t="s">
        <v>15</v>
      </c>
      <c r="J8" s="65"/>
      <c r="K8" s="5">
        <f>SUM(K10:K26)</f>
        <v>2431</v>
      </c>
      <c r="L8" s="5">
        <f>SUM(L10:L26)</f>
        <v>1192</v>
      </c>
      <c r="M8" s="5">
        <f>SUM(M10:M26)</f>
        <v>188</v>
      </c>
      <c r="N8" s="5">
        <f>SUM(N10:N26)</f>
        <v>129</v>
      </c>
      <c r="O8" s="6">
        <f>SUM(O10:O26)</f>
        <v>864</v>
      </c>
      <c r="Q8" s="87"/>
      <c r="R8" s="64" t="s">
        <v>15</v>
      </c>
      <c r="S8" s="65"/>
      <c r="T8" s="13">
        <f>D8/$D$8*100</f>
        <v>100</v>
      </c>
      <c r="U8" s="13">
        <f>E8/$D$8*100</f>
        <v>25.222869743266656</v>
      </c>
      <c r="V8" s="13">
        <f>F8/$D$8*100</f>
        <v>24.04158135139392</v>
      </c>
      <c r="W8" s="13">
        <f>G8/$D$8*100</f>
        <v>23.124901559300678</v>
      </c>
      <c r="X8" s="14">
        <f>H8/$D$8*100</f>
        <v>12.477555520554418</v>
      </c>
      <c r="Y8" s="64" t="s">
        <v>15</v>
      </c>
      <c r="Z8" s="65"/>
      <c r="AA8" s="13">
        <f>K8/$D$8*100</f>
        <v>7.657898881713655</v>
      </c>
      <c r="AB8" s="13">
        <f>L8/$D$8*100</f>
        <v>3.7549220349661363</v>
      </c>
      <c r="AC8" s="13">
        <f>M8/$D$8*100</f>
        <v>0.5922192471255315</v>
      </c>
      <c r="AD8" s="13">
        <f>N8/$D$8*100</f>
        <v>0.40636320680422117</v>
      </c>
      <c r="AE8" s="14">
        <f>O8/$D$8*100</f>
        <v>2.7216884548747835</v>
      </c>
    </row>
    <row r="9" spans="2:31" ht="9" customHeight="1">
      <c r="B9" s="64"/>
      <c r="C9" s="65"/>
      <c r="D9" s="5"/>
      <c r="E9" s="5"/>
      <c r="F9" s="5"/>
      <c r="G9" s="5"/>
      <c r="H9" s="6"/>
      <c r="I9" s="64"/>
      <c r="J9" s="65"/>
      <c r="K9" s="5"/>
      <c r="L9" s="5"/>
      <c r="M9" s="5"/>
      <c r="N9" s="5"/>
      <c r="O9" s="6"/>
      <c r="R9" s="64"/>
      <c r="S9" s="65"/>
      <c r="T9" s="5"/>
      <c r="U9" s="5"/>
      <c r="V9" s="5"/>
      <c r="W9" s="5"/>
      <c r="X9" s="6"/>
      <c r="Y9" s="64"/>
      <c r="Z9" s="65"/>
      <c r="AA9" s="5"/>
      <c r="AB9" s="5"/>
      <c r="AC9" s="5"/>
      <c r="AD9" s="5"/>
      <c r="AE9" s="6"/>
    </row>
    <row r="10" spans="2:31" ht="23.25" customHeight="1">
      <c r="B10" s="64" t="s">
        <v>25</v>
      </c>
      <c r="C10" s="65" t="s">
        <v>19</v>
      </c>
      <c r="D10" s="54">
        <f>SUM(E10:H10)+SUM(K10:O10)</f>
        <v>14</v>
      </c>
      <c r="E10" s="54">
        <v>0</v>
      </c>
      <c r="F10" s="54">
        <v>0</v>
      </c>
      <c r="G10" s="54">
        <v>0</v>
      </c>
      <c r="H10" s="55">
        <v>4</v>
      </c>
      <c r="I10" s="64" t="s">
        <v>25</v>
      </c>
      <c r="J10" s="65" t="s">
        <v>19</v>
      </c>
      <c r="K10" s="54">
        <v>0</v>
      </c>
      <c r="L10" s="54">
        <v>2</v>
      </c>
      <c r="M10" s="54">
        <v>1</v>
      </c>
      <c r="N10" s="54">
        <v>0</v>
      </c>
      <c r="O10" s="55">
        <v>7</v>
      </c>
      <c r="R10" s="64" t="s">
        <v>25</v>
      </c>
      <c r="S10" s="65" t="s">
        <v>19</v>
      </c>
      <c r="T10" s="12">
        <f aca="true" t="shared" si="0" ref="T10:T26">D10/$D$8*100</f>
        <v>0.04410143329658214</v>
      </c>
      <c r="U10" s="13">
        <f aca="true" t="shared" si="1" ref="U10:U26">E10/$D$8*100</f>
        <v>0</v>
      </c>
      <c r="V10" s="13">
        <f aca="true" t="shared" si="2" ref="V10:V26">F10/$D$8*100</f>
        <v>0</v>
      </c>
      <c r="W10" s="13">
        <f aca="true" t="shared" si="3" ref="W10:W26">G10/$D$8*100</f>
        <v>0</v>
      </c>
      <c r="X10" s="14">
        <f aca="true" t="shared" si="4" ref="X10:X26">H10/$D$8*100</f>
        <v>0.012600409513309182</v>
      </c>
      <c r="Y10" s="64" t="s">
        <v>25</v>
      </c>
      <c r="Z10" s="65" t="s">
        <v>19</v>
      </c>
      <c r="AA10" s="12">
        <f aca="true" t="shared" si="5" ref="AA10:AA26">K10/$D$8*100</f>
        <v>0</v>
      </c>
      <c r="AB10" s="13">
        <f aca="true" t="shared" si="6" ref="AB10:AB26">L10/$D$8*100</f>
        <v>0.006300204756654591</v>
      </c>
      <c r="AC10" s="13">
        <f aca="true" t="shared" si="7" ref="AC10:AC26">M10/$D$8*100</f>
        <v>0.0031501023783272954</v>
      </c>
      <c r="AD10" s="13">
        <f aca="true" t="shared" si="8" ref="AD10:AD26">N10/$D$8*100</f>
        <v>0</v>
      </c>
      <c r="AE10" s="14">
        <f aca="true" t="shared" si="9" ref="AE10:AE26">O10/$D$8*100</f>
        <v>0.02205071664829107</v>
      </c>
    </row>
    <row r="11" spans="2:31" ht="21.75" customHeight="1">
      <c r="B11" s="64" t="s">
        <v>26</v>
      </c>
      <c r="C11" s="65" t="s">
        <v>20</v>
      </c>
      <c r="D11" s="54">
        <f aca="true" t="shared" si="10" ref="D11:D26">SUM(E11:H11)+SUM(K11:O11)</f>
        <v>4201</v>
      </c>
      <c r="E11" s="54">
        <v>285</v>
      </c>
      <c r="F11" s="54">
        <v>799</v>
      </c>
      <c r="G11" s="54">
        <v>1225</v>
      </c>
      <c r="H11" s="55">
        <v>943</v>
      </c>
      <c r="I11" s="64" t="s">
        <v>26</v>
      </c>
      <c r="J11" s="65" t="s">
        <v>20</v>
      </c>
      <c r="K11" s="54">
        <v>645</v>
      </c>
      <c r="L11" s="54">
        <v>235</v>
      </c>
      <c r="M11" s="54">
        <v>13</v>
      </c>
      <c r="N11" s="54">
        <v>7</v>
      </c>
      <c r="O11" s="55">
        <v>49</v>
      </c>
      <c r="R11" s="64" t="s">
        <v>26</v>
      </c>
      <c r="S11" s="65" t="s">
        <v>20</v>
      </c>
      <c r="T11" s="12">
        <f t="shared" si="0"/>
        <v>13.23358009135297</v>
      </c>
      <c r="U11" s="13">
        <f t="shared" si="1"/>
        <v>0.8977791778232793</v>
      </c>
      <c r="V11" s="13">
        <f t="shared" si="2"/>
        <v>2.5169318002835093</v>
      </c>
      <c r="W11" s="13">
        <f t="shared" si="3"/>
        <v>3.8588754134509373</v>
      </c>
      <c r="X11" s="14">
        <f t="shared" si="4"/>
        <v>2.97054654276264</v>
      </c>
      <c r="Y11" s="64" t="s">
        <v>26</v>
      </c>
      <c r="Z11" s="65" t="s">
        <v>20</v>
      </c>
      <c r="AA11" s="12">
        <f t="shared" si="5"/>
        <v>2.0318160340211056</v>
      </c>
      <c r="AB11" s="13">
        <f t="shared" si="6"/>
        <v>0.7402740589069144</v>
      </c>
      <c r="AC11" s="13">
        <f t="shared" si="7"/>
        <v>0.04095133091825485</v>
      </c>
      <c r="AD11" s="13">
        <f t="shared" si="8"/>
        <v>0.02205071664829107</v>
      </c>
      <c r="AE11" s="14">
        <f t="shared" si="9"/>
        <v>0.1543550165380375</v>
      </c>
    </row>
    <row r="12" spans="2:31" ht="36.75" customHeight="1">
      <c r="B12" s="64" t="s">
        <v>27</v>
      </c>
      <c r="C12" s="65" t="s">
        <v>21</v>
      </c>
      <c r="D12" s="54">
        <f t="shared" si="10"/>
        <v>414</v>
      </c>
      <c r="E12" s="54">
        <v>34</v>
      </c>
      <c r="F12" s="54">
        <v>100</v>
      </c>
      <c r="G12" s="54">
        <v>161</v>
      </c>
      <c r="H12" s="55">
        <v>67</v>
      </c>
      <c r="I12" s="64" t="s">
        <v>27</v>
      </c>
      <c r="J12" s="65" t="s">
        <v>21</v>
      </c>
      <c r="K12" s="54">
        <v>30</v>
      </c>
      <c r="L12" s="54">
        <v>16</v>
      </c>
      <c r="M12" s="54">
        <v>1</v>
      </c>
      <c r="N12" s="54">
        <v>0</v>
      </c>
      <c r="O12" s="55">
        <v>5</v>
      </c>
      <c r="R12" s="64" t="s">
        <v>27</v>
      </c>
      <c r="S12" s="65" t="s">
        <v>21</v>
      </c>
      <c r="T12" s="12">
        <f t="shared" si="0"/>
        <v>1.3041423846275002</v>
      </c>
      <c r="U12" s="13">
        <f t="shared" si="1"/>
        <v>0.10710348086312804</v>
      </c>
      <c r="V12" s="13">
        <f t="shared" si="2"/>
        <v>0.3150102378327296</v>
      </c>
      <c r="W12" s="13">
        <f t="shared" si="3"/>
        <v>0.5071664829106947</v>
      </c>
      <c r="X12" s="14">
        <f t="shared" si="4"/>
        <v>0.2110568593479288</v>
      </c>
      <c r="Y12" s="64" t="s">
        <v>27</v>
      </c>
      <c r="Z12" s="65" t="s">
        <v>21</v>
      </c>
      <c r="AA12" s="12">
        <f t="shared" si="5"/>
        <v>0.09450307134981888</v>
      </c>
      <c r="AB12" s="13">
        <f t="shared" si="6"/>
        <v>0.050401638053236726</v>
      </c>
      <c r="AC12" s="13">
        <f t="shared" si="7"/>
        <v>0.0031501023783272954</v>
      </c>
      <c r="AD12" s="13">
        <f t="shared" si="8"/>
        <v>0</v>
      </c>
      <c r="AE12" s="14">
        <f t="shared" si="9"/>
        <v>0.015750511891636478</v>
      </c>
    </row>
    <row r="13" spans="2:31" ht="53.25" customHeight="1">
      <c r="B13" s="64" t="s">
        <v>28</v>
      </c>
      <c r="C13" s="65" t="s">
        <v>0</v>
      </c>
      <c r="D13" s="54">
        <f t="shared" si="10"/>
        <v>44</v>
      </c>
      <c r="E13" s="54">
        <v>1</v>
      </c>
      <c r="F13" s="54">
        <v>6</v>
      </c>
      <c r="G13" s="54">
        <v>10</v>
      </c>
      <c r="H13" s="55">
        <v>10</v>
      </c>
      <c r="I13" s="64" t="s">
        <v>28</v>
      </c>
      <c r="J13" s="65" t="s">
        <v>0</v>
      </c>
      <c r="K13" s="54">
        <v>6</v>
      </c>
      <c r="L13" s="54">
        <v>8</v>
      </c>
      <c r="M13" s="54">
        <v>0</v>
      </c>
      <c r="N13" s="54">
        <v>1</v>
      </c>
      <c r="O13" s="55">
        <v>2</v>
      </c>
      <c r="R13" s="64" t="s">
        <v>28</v>
      </c>
      <c r="S13" s="65" t="s">
        <v>0</v>
      </c>
      <c r="T13" s="12">
        <f t="shared" si="0"/>
        <v>0.138604504646401</v>
      </c>
      <c r="U13" s="13">
        <f t="shared" si="1"/>
        <v>0.0031501023783272954</v>
      </c>
      <c r="V13" s="13">
        <f t="shared" si="2"/>
        <v>0.018900614269963777</v>
      </c>
      <c r="W13" s="13">
        <f t="shared" si="3"/>
        <v>0.031501023783272956</v>
      </c>
      <c r="X13" s="14">
        <f t="shared" si="4"/>
        <v>0.031501023783272956</v>
      </c>
      <c r="Y13" s="64" t="s">
        <v>28</v>
      </c>
      <c r="Z13" s="65" t="s">
        <v>0</v>
      </c>
      <c r="AA13" s="12">
        <f t="shared" si="5"/>
        <v>0.018900614269963777</v>
      </c>
      <c r="AB13" s="13">
        <f t="shared" si="6"/>
        <v>0.025200819026618363</v>
      </c>
      <c r="AC13" s="13">
        <f t="shared" si="7"/>
        <v>0</v>
      </c>
      <c r="AD13" s="13">
        <f t="shared" si="8"/>
        <v>0.0031501023783272954</v>
      </c>
      <c r="AE13" s="14">
        <f t="shared" si="9"/>
        <v>0.006300204756654591</v>
      </c>
    </row>
    <row r="14" spans="2:31" ht="25.5" customHeight="1">
      <c r="B14" s="64" t="s">
        <v>29</v>
      </c>
      <c r="C14" s="65" t="s">
        <v>68</v>
      </c>
      <c r="D14" s="54">
        <f t="shared" si="10"/>
        <v>8</v>
      </c>
      <c r="E14" s="54">
        <v>0</v>
      </c>
      <c r="F14" s="54">
        <v>0</v>
      </c>
      <c r="G14" s="54">
        <v>2</v>
      </c>
      <c r="H14" s="55">
        <v>5</v>
      </c>
      <c r="I14" s="64" t="s">
        <v>29</v>
      </c>
      <c r="J14" s="65" t="s">
        <v>68</v>
      </c>
      <c r="K14" s="54">
        <v>1</v>
      </c>
      <c r="L14" s="54">
        <v>0</v>
      </c>
      <c r="M14" s="54">
        <v>0</v>
      </c>
      <c r="N14" s="54">
        <v>0</v>
      </c>
      <c r="O14" s="55">
        <v>0</v>
      </c>
      <c r="R14" s="64" t="s">
        <v>29</v>
      </c>
      <c r="S14" s="65" t="s">
        <v>68</v>
      </c>
      <c r="T14" s="12">
        <f t="shared" si="0"/>
        <v>0.025200819026618363</v>
      </c>
      <c r="U14" s="13">
        <f t="shared" si="1"/>
        <v>0</v>
      </c>
      <c r="V14" s="13">
        <f t="shared" si="2"/>
        <v>0</v>
      </c>
      <c r="W14" s="13">
        <f t="shared" si="3"/>
        <v>0.006300204756654591</v>
      </c>
      <c r="X14" s="14">
        <f t="shared" si="4"/>
        <v>0.015750511891636478</v>
      </c>
      <c r="Y14" s="64" t="s">
        <v>29</v>
      </c>
      <c r="Z14" s="65" t="s">
        <v>68</v>
      </c>
      <c r="AA14" s="12">
        <f t="shared" si="5"/>
        <v>0.0031501023783272954</v>
      </c>
      <c r="AB14" s="13">
        <f t="shared" si="6"/>
        <v>0</v>
      </c>
      <c r="AC14" s="13">
        <f t="shared" si="7"/>
        <v>0</v>
      </c>
      <c r="AD14" s="13">
        <f t="shared" si="8"/>
        <v>0</v>
      </c>
      <c r="AE14" s="14">
        <f t="shared" si="9"/>
        <v>0</v>
      </c>
    </row>
    <row r="15" spans="2:31" ht="35.25" customHeight="1">
      <c r="B15" s="64" t="s">
        <v>30</v>
      </c>
      <c r="C15" s="65" t="s">
        <v>1</v>
      </c>
      <c r="D15" s="54">
        <f t="shared" si="10"/>
        <v>18640</v>
      </c>
      <c r="E15" s="54">
        <v>5539</v>
      </c>
      <c r="F15" s="54">
        <v>4875</v>
      </c>
      <c r="G15" s="54">
        <v>4375</v>
      </c>
      <c r="H15" s="55">
        <v>2119</v>
      </c>
      <c r="I15" s="64" t="s">
        <v>30</v>
      </c>
      <c r="J15" s="65" t="s">
        <v>1</v>
      </c>
      <c r="K15" s="54">
        <v>1174</v>
      </c>
      <c r="L15" s="54">
        <v>530</v>
      </c>
      <c r="M15" s="54">
        <v>16</v>
      </c>
      <c r="N15" s="54">
        <v>7</v>
      </c>
      <c r="O15" s="55">
        <v>5</v>
      </c>
      <c r="R15" s="64" t="s">
        <v>30</v>
      </c>
      <c r="S15" s="65" t="s">
        <v>1</v>
      </c>
      <c r="T15" s="12">
        <f t="shared" si="0"/>
        <v>58.7179083320208</v>
      </c>
      <c r="U15" s="13">
        <f t="shared" si="1"/>
        <v>17.44841707355489</v>
      </c>
      <c r="V15" s="13">
        <f t="shared" si="2"/>
        <v>15.356749094345567</v>
      </c>
      <c r="W15" s="13">
        <f t="shared" si="3"/>
        <v>13.78169790518192</v>
      </c>
      <c r="X15" s="14">
        <f t="shared" si="4"/>
        <v>6.675066939675539</v>
      </c>
      <c r="Y15" s="64" t="s">
        <v>30</v>
      </c>
      <c r="Z15" s="65" t="s">
        <v>1</v>
      </c>
      <c r="AA15" s="12">
        <f t="shared" si="5"/>
        <v>3.698220192156245</v>
      </c>
      <c r="AB15" s="13">
        <f t="shared" si="6"/>
        <v>1.6695542605134666</v>
      </c>
      <c r="AC15" s="13">
        <f t="shared" si="7"/>
        <v>0.050401638053236726</v>
      </c>
      <c r="AD15" s="13">
        <f t="shared" si="8"/>
        <v>0.02205071664829107</v>
      </c>
      <c r="AE15" s="14">
        <f t="shared" si="9"/>
        <v>0.015750511891636478</v>
      </c>
    </row>
    <row r="16" spans="2:31" ht="24" customHeight="1">
      <c r="B16" s="64" t="s">
        <v>31</v>
      </c>
      <c r="C16" s="65" t="s">
        <v>2</v>
      </c>
      <c r="D16" s="54">
        <f t="shared" si="10"/>
        <v>35</v>
      </c>
      <c r="E16" s="54">
        <v>5</v>
      </c>
      <c r="F16" s="54">
        <v>4</v>
      </c>
      <c r="G16" s="54">
        <v>4</v>
      </c>
      <c r="H16" s="55">
        <v>6</v>
      </c>
      <c r="I16" s="64" t="s">
        <v>31</v>
      </c>
      <c r="J16" s="65" t="s">
        <v>2</v>
      </c>
      <c r="K16" s="54">
        <v>11</v>
      </c>
      <c r="L16" s="54">
        <v>2</v>
      </c>
      <c r="M16" s="54">
        <v>2</v>
      </c>
      <c r="N16" s="54">
        <v>0</v>
      </c>
      <c r="O16" s="55">
        <v>1</v>
      </c>
      <c r="R16" s="64" t="s">
        <v>31</v>
      </c>
      <c r="S16" s="65" t="s">
        <v>2</v>
      </c>
      <c r="T16" s="12">
        <f t="shared" si="0"/>
        <v>0.11025358324145534</v>
      </c>
      <c r="U16" s="13">
        <f t="shared" si="1"/>
        <v>0.015750511891636478</v>
      </c>
      <c r="V16" s="13">
        <f t="shared" si="2"/>
        <v>0.012600409513309182</v>
      </c>
      <c r="W16" s="13">
        <f t="shared" si="3"/>
        <v>0.012600409513309182</v>
      </c>
      <c r="X16" s="14">
        <f t="shared" si="4"/>
        <v>0.018900614269963777</v>
      </c>
      <c r="Y16" s="64" t="s">
        <v>31</v>
      </c>
      <c r="Z16" s="65" t="s">
        <v>2</v>
      </c>
      <c r="AA16" s="12">
        <f t="shared" si="5"/>
        <v>0.03465112616160025</v>
      </c>
      <c r="AB16" s="13">
        <f t="shared" si="6"/>
        <v>0.006300204756654591</v>
      </c>
      <c r="AC16" s="13">
        <f t="shared" si="7"/>
        <v>0.006300204756654591</v>
      </c>
      <c r="AD16" s="13">
        <f t="shared" si="8"/>
        <v>0</v>
      </c>
      <c r="AE16" s="14">
        <f t="shared" si="9"/>
        <v>0.0031501023783272954</v>
      </c>
    </row>
    <row r="17" spans="2:31" ht="38.25" customHeight="1">
      <c r="B17" s="64" t="s">
        <v>32</v>
      </c>
      <c r="C17" s="65" t="s">
        <v>3</v>
      </c>
      <c r="D17" s="54">
        <f t="shared" si="10"/>
        <v>4538</v>
      </c>
      <c r="E17" s="54">
        <v>1678</v>
      </c>
      <c r="F17" s="54">
        <v>1218</v>
      </c>
      <c r="G17" s="54">
        <v>833</v>
      </c>
      <c r="H17" s="55">
        <v>405</v>
      </c>
      <c r="I17" s="64" t="s">
        <v>32</v>
      </c>
      <c r="J17" s="65" t="s">
        <v>3</v>
      </c>
      <c r="K17" s="54">
        <v>249</v>
      </c>
      <c r="L17" s="54">
        <v>135</v>
      </c>
      <c r="M17" s="54">
        <v>14</v>
      </c>
      <c r="N17" s="54">
        <v>1</v>
      </c>
      <c r="O17" s="55">
        <v>5</v>
      </c>
      <c r="R17" s="64" t="s">
        <v>32</v>
      </c>
      <c r="S17" s="65" t="s">
        <v>3</v>
      </c>
      <c r="T17" s="12">
        <f t="shared" si="0"/>
        <v>14.295164592849268</v>
      </c>
      <c r="U17" s="13">
        <f t="shared" si="1"/>
        <v>5.285871790833202</v>
      </c>
      <c r="V17" s="13">
        <f t="shared" si="2"/>
        <v>3.836824696802646</v>
      </c>
      <c r="W17" s="13">
        <f t="shared" si="3"/>
        <v>2.624035281146637</v>
      </c>
      <c r="X17" s="14">
        <f t="shared" si="4"/>
        <v>1.2757914632225547</v>
      </c>
      <c r="Y17" s="64" t="s">
        <v>32</v>
      </c>
      <c r="Z17" s="65" t="s">
        <v>3</v>
      </c>
      <c r="AA17" s="12">
        <f t="shared" si="5"/>
        <v>0.7843754922034966</v>
      </c>
      <c r="AB17" s="13">
        <f t="shared" si="6"/>
        <v>0.42526382107418487</v>
      </c>
      <c r="AC17" s="13">
        <f t="shared" si="7"/>
        <v>0.04410143329658214</v>
      </c>
      <c r="AD17" s="13">
        <f t="shared" si="8"/>
        <v>0.0031501023783272954</v>
      </c>
      <c r="AE17" s="14">
        <f t="shared" si="9"/>
        <v>0.015750511891636478</v>
      </c>
    </row>
    <row r="18" spans="2:31" ht="23.25" customHeight="1">
      <c r="B18" s="64" t="s">
        <v>33</v>
      </c>
      <c r="C18" s="65" t="s">
        <v>4</v>
      </c>
      <c r="D18" s="54">
        <f t="shared" si="10"/>
        <v>227</v>
      </c>
      <c r="E18" s="54">
        <v>11</v>
      </c>
      <c r="F18" s="54">
        <v>13</v>
      </c>
      <c r="G18" s="54">
        <v>23</v>
      </c>
      <c r="H18" s="55">
        <v>19</v>
      </c>
      <c r="I18" s="64" t="s">
        <v>33</v>
      </c>
      <c r="J18" s="65" t="s">
        <v>4</v>
      </c>
      <c r="K18" s="54">
        <v>33</v>
      </c>
      <c r="L18" s="54">
        <v>40</v>
      </c>
      <c r="M18" s="54">
        <v>33</v>
      </c>
      <c r="N18" s="54">
        <v>39</v>
      </c>
      <c r="O18" s="55">
        <v>16</v>
      </c>
      <c r="R18" s="64" t="s">
        <v>33</v>
      </c>
      <c r="S18" s="65" t="s">
        <v>4</v>
      </c>
      <c r="T18" s="12">
        <f t="shared" si="0"/>
        <v>0.7150732398802961</v>
      </c>
      <c r="U18" s="13">
        <f t="shared" si="1"/>
        <v>0.03465112616160025</v>
      </c>
      <c r="V18" s="13">
        <f t="shared" si="2"/>
        <v>0.04095133091825485</v>
      </c>
      <c r="W18" s="13">
        <f t="shared" si="3"/>
        <v>0.0724523547015278</v>
      </c>
      <c r="X18" s="14">
        <f t="shared" si="4"/>
        <v>0.05985194518821861</v>
      </c>
      <c r="Y18" s="64" t="s">
        <v>33</v>
      </c>
      <c r="Z18" s="65" t="s">
        <v>4</v>
      </c>
      <c r="AA18" s="12">
        <f t="shared" si="5"/>
        <v>0.10395337848480075</v>
      </c>
      <c r="AB18" s="13">
        <f t="shared" si="6"/>
        <v>0.12600409513309183</v>
      </c>
      <c r="AC18" s="13">
        <f t="shared" si="7"/>
        <v>0.10395337848480075</v>
      </c>
      <c r="AD18" s="13">
        <f t="shared" si="8"/>
        <v>0.12285399275476452</v>
      </c>
      <c r="AE18" s="14">
        <f t="shared" si="9"/>
        <v>0.050401638053236726</v>
      </c>
    </row>
    <row r="19" spans="2:31" ht="21.75" customHeight="1">
      <c r="B19" s="64" t="s">
        <v>34</v>
      </c>
      <c r="C19" s="65" t="s">
        <v>5</v>
      </c>
      <c r="D19" s="54">
        <f t="shared" si="10"/>
        <v>177</v>
      </c>
      <c r="E19" s="54">
        <v>37</v>
      </c>
      <c r="F19" s="54">
        <v>32</v>
      </c>
      <c r="G19" s="54">
        <v>31</v>
      </c>
      <c r="H19" s="55">
        <v>21</v>
      </c>
      <c r="I19" s="64" t="s">
        <v>34</v>
      </c>
      <c r="J19" s="65" t="s">
        <v>5</v>
      </c>
      <c r="K19" s="54">
        <v>14</v>
      </c>
      <c r="L19" s="54">
        <v>18</v>
      </c>
      <c r="M19" s="54">
        <v>9</v>
      </c>
      <c r="N19" s="54">
        <v>8</v>
      </c>
      <c r="O19" s="55">
        <v>7</v>
      </c>
      <c r="R19" s="64" t="s">
        <v>34</v>
      </c>
      <c r="S19" s="65" t="s">
        <v>5</v>
      </c>
      <c r="T19" s="12">
        <f t="shared" si="0"/>
        <v>0.5575681209639314</v>
      </c>
      <c r="U19" s="13">
        <f t="shared" si="1"/>
        <v>0.11655378799810993</v>
      </c>
      <c r="V19" s="13">
        <f t="shared" si="2"/>
        <v>0.10080327610647345</v>
      </c>
      <c r="W19" s="13">
        <f t="shared" si="3"/>
        <v>0.09765317372814616</v>
      </c>
      <c r="X19" s="14">
        <f t="shared" si="4"/>
        <v>0.0661521499448732</v>
      </c>
      <c r="Y19" s="64" t="s">
        <v>34</v>
      </c>
      <c r="Z19" s="65" t="s">
        <v>5</v>
      </c>
      <c r="AA19" s="12">
        <f t="shared" si="5"/>
        <v>0.04410143329658214</v>
      </c>
      <c r="AB19" s="13">
        <f t="shared" si="6"/>
        <v>0.056701842809891316</v>
      </c>
      <c r="AC19" s="13">
        <f t="shared" si="7"/>
        <v>0.028350921404945658</v>
      </c>
      <c r="AD19" s="13">
        <f t="shared" si="8"/>
        <v>0.025200819026618363</v>
      </c>
      <c r="AE19" s="14">
        <f t="shared" si="9"/>
        <v>0.02205071664829107</v>
      </c>
    </row>
    <row r="20" spans="2:31" ht="24" customHeight="1">
      <c r="B20" s="64" t="s">
        <v>35</v>
      </c>
      <c r="C20" s="65" t="s">
        <v>6</v>
      </c>
      <c r="D20" s="54">
        <f t="shared" si="10"/>
        <v>0</v>
      </c>
      <c r="E20" s="54">
        <v>0</v>
      </c>
      <c r="F20" s="54">
        <v>0</v>
      </c>
      <c r="G20" s="54">
        <v>0</v>
      </c>
      <c r="H20" s="55">
        <v>0</v>
      </c>
      <c r="I20" s="64" t="s">
        <v>35</v>
      </c>
      <c r="J20" s="65" t="s">
        <v>6</v>
      </c>
      <c r="K20" s="54">
        <v>0</v>
      </c>
      <c r="L20" s="54">
        <v>0</v>
      </c>
      <c r="M20" s="54">
        <v>0</v>
      </c>
      <c r="N20" s="54">
        <v>0</v>
      </c>
      <c r="O20" s="55">
        <v>0</v>
      </c>
      <c r="R20" s="64" t="s">
        <v>35</v>
      </c>
      <c r="S20" s="65" t="s">
        <v>6</v>
      </c>
      <c r="T20" s="12">
        <f t="shared" si="0"/>
        <v>0</v>
      </c>
      <c r="U20" s="13">
        <f t="shared" si="1"/>
        <v>0</v>
      </c>
      <c r="V20" s="13">
        <f t="shared" si="2"/>
        <v>0</v>
      </c>
      <c r="W20" s="13">
        <f t="shared" si="3"/>
        <v>0</v>
      </c>
      <c r="X20" s="14">
        <f t="shared" si="4"/>
        <v>0</v>
      </c>
      <c r="Y20" s="64" t="s">
        <v>35</v>
      </c>
      <c r="Z20" s="65" t="s">
        <v>6</v>
      </c>
      <c r="AA20" s="12">
        <f t="shared" si="5"/>
        <v>0</v>
      </c>
      <c r="AB20" s="13">
        <f t="shared" si="6"/>
        <v>0</v>
      </c>
      <c r="AC20" s="13">
        <f t="shared" si="7"/>
        <v>0</v>
      </c>
      <c r="AD20" s="13">
        <f t="shared" si="8"/>
        <v>0</v>
      </c>
      <c r="AE20" s="14">
        <f t="shared" si="9"/>
        <v>0</v>
      </c>
    </row>
    <row r="21" spans="2:31" ht="39" customHeight="1">
      <c r="B21" s="64" t="s">
        <v>36</v>
      </c>
      <c r="C21" s="65" t="s">
        <v>7</v>
      </c>
      <c r="D21" s="54">
        <f t="shared" si="10"/>
        <v>48</v>
      </c>
      <c r="E21" s="54">
        <v>5</v>
      </c>
      <c r="F21" s="54">
        <v>12</v>
      </c>
      <c r="G21" s="54">
        <v>11</v>
      </c>
      <c r="H21" s="55">
        <v>8</v>
      </c>
      <c r="I21" s="64" t="s">
        <v>36</v>
      </c>
      <c r="J21" s="65" t="s">
        <v>7</v>
      </c>
      <c r="K21" s="54">
        <v>6</v>
      </c>
      <c r="L21" s="54">
        <v>6</v>
      </c>
      <c r="M21" s="54">
        <v>0</v>
      </c>
      <c r="N21" s="54">
        <v>0</v>
      </c>
      <c r="O21" s="55">
        <v>0</v>
      </c>
      <c r="R21" s="64" t="s">
        <v>36</v>
      </c>
      <c r="S21" s="65" t="s">
        <v>7</v>
      </c>
      <c r="T21" s="12">
        <f t="shared" si="0"/>
        <v>0.1512049141597102</v>
      </c>
      <c r="U21" s="13">
        <f t="shared" si="1"/>
        <v>0.015750511891636478</v>
      </c>
      <c r="V21" s="13">
        <f t="shared" si="2"/>
        <v>0.03780122853992755</v>
      </c>
      <c r="W21" s="13">
        <f t="shared" si="3"/>
        <v>0.03465112616160025</v>
      </c>
      <c r="X21" s="14">
        <f t="shared" si="4"/>
        <v>0.025200819026618363</v>
      </c>
      <c r="Y21" s="64" t="s">
        <v>36</v>
      </c>
      <c r="Z21" s="65" t="s">
        <v>7</v>
      </c>
      <c r="AA21" s="12">
        <f t="shared" si="5"/>
        <v>0.018900614269963777</v>
      </c>
      <c r="AB21" s="13">
        <f t="shared" si="6"/>
        <v>0.018900614269963777</v>
      </c>
      <c r="AC21" s="13">
        <f t="shared" si="7"/>
        <v>0</v>
      </c>
      <c r="AD21" s="13">
        <f t="shared" si="8"/>
        <v>0</v>
      </c>
      <c r="AE21" s="14">
        <f t="shared" si="9"/>
        <v>0</v>
      </c>
    </row>
    <row r="22" spans="2:31" ht="42" customHeight="1">
      <c r="B22" s="64" t="s">
        <v>37</v>
      </c>
      <c r="C22" s="65" t="s">
        <v>8</v>
      </c>
      <c r="D22" s="54">
        <f t="shared" si="10"/>
        <v>392</v>
      </c>
      <c r="E22" s="54">
        <v>31</v>
      </c>
      <c r="F22" s="54">
        <v>48</v>
      </c>
      <c r="G22" s="54">
        <v>99</v>
      </c>
      <c r="H22" s="55">
        <v>91</v>
      </c>
      <c r="I22" s="64" t="s">
        <v>37</v>
      </c>
      <c r="J22" s="65" t="s">
        <v>8</v>
      </c>
      <c r="K22" s="54">
        <v>87</v>
      </c>
      <c r="L22" s="54">
        <v>33</v>
      </c>
      <c r="M22" s="54">
        <v>2</v>
      </c>
      <c r="N22" s="54">
        <v>0</v>
      </c>
      <c r="O22" s="55">
        <v>1</v>
      </c>
      <c r="R22" s="64" t="s">
        <v>37</v>
      </c>
      <c r="S22" s="65" t="s">
        <v>8</v>
      </c>
      <c r="T22" s="12">
        <f t="shared" si="0"/>
        <v>1.2348401323043</v>
      </c>
      <c r="U22" s="13">
        <f t="shared" si="1"/>
        <v>0.09765317372814616</v>
      </c>
      <c r="V22" s="13">
        <f t="shared" si="2"/>
        <v>0.1512049141597102</v>
      </c>
      <c r="W22" s="13">
        <f t="shared" si="3"/>
        <v>0.3118601354544023</v>
      </c>
      <c r="X22" s="14">
        <f t="shared" si="4"/>
        <v>0.2866593164277839</v>
      </c>
      <c r="Y22" s="64" t="s">
        <v>37</v>
      </c>
      <c r="Z22" s="65" t="s">
        <v>8</v>
      </c>
      <c r="AA22" s="12">
        <f t="shared" si="5"/>
        <v>0.2740589069144747</v>
      </c>
      <c r="AB22" s="13">
        <f t="shared" si="6"/>
        <v>0.10395337848480075</v>
      </c>
      <c r="AC22" s="13">
        <f t="shared" si="7"/>
        <v>0.006300204756654591</v>
      </c>
      <c r="AD22" s="13">
        <f t="shared" si="8"/>
        <v>0</v>
      </c>
      <c r="AE22" s="14">
        <f t="shared" si="9"/>
        <v>0.0031501023783272954</v>
      </c>
    </row>
    <row r="23" spans="2:31" ht="21.75" customHeight="1">
      <c r="B23" s="64" t="s">
        <v>38</v>
      </c>
      <c r="C23" s="65" t="s">
        <v>9</v>
      </c>
      <c r="D23" s="54">
        <f t="shared" si="10"/>
        <v>593</v>
      </c>
      <c r="E23" s="54">
        <v>0</v>
      </c>
      <c r="F23" s="54">
        <v>6</v>
      </c>
      <c r="G23" s="54">
        <v>6</v>
      </c>
      <c r="H23" s="55">
        <v>20</v>
      </c>
      <c r="I23" s="64" t="s">
        <v>38</v>
      </c>
      <c r="J23" s="65" t="s">
        <v>9</v>
      </c>
      <c r="K23" s="54">
        <v>34</v>
      </c>
      <c r="L23" s="54">
        <v>47</v>
      </c>
      <c r="M23" s="54">
        <v>57</v>
      </c>
      <c r="N23" s="54">
        <v>43</v>
      </c>
      <c r="O23" s="55">
        <v>380</v>
      </c>
      <c r="R23" s="64" t="s">
        <v>38</v>
      </c>
      <c r="S23" s="65" t="s">
        <v>9</v>
      </c>
      <c r="T23" s="12">
        <f t="shared" si="0"/>
        <v>1.8680107103480865</v>
      </c>
      <c r="U23" s="13">
        <f t="shared" si="1"/>
        <v>0</v>
      </c>
      <c r="V23" s="13">
        <f t="shared" si="2"/>
        <v>0.018900614269963777</v>
      </c>
      <c r="W23" s="13">
        <f t="shared" si="3"/>
        <v>0.018900614269963777</v>
      </c>
      <c r="X23" s="14">
        <f t="shared" si="4"/>
        <v>0.06300204756654591</v>
      </c>
      <c r="Y23" s="64" t="s">
        <v>38</v>
      </c>
      <c r="Z23" s="65" t="s">
        <v>9</v>
      </c>
      <c r="AA23" s="12">
        <f t="shared" si="5"/>
        <v>0.10710348086312804</v>
      </c>
      <c r="AB23" s="13">
        <f t="shared" si="6"/>
        <v>0.14805481178138288</v>
      </c>
      <c r="AC23" s="13">
        <f t="shared" si="7"/>
        <v>0.17955583556465585</v>
      </c>
      <c r="AD23" s="13">
        <f t="shared" si="8"/>
        <v>0.1354544022680737</v>
      </c>
      <c r="AE23" s="14">
        <f t="shared" si="9"/>
        <v>1.1970389037643723</v>
      </c>
    </row>
    <row r="24" spans="2:31" ht="36.75" customHeight="1">
      <c r="B24" s="64" t="s">
        <v>39</v>
      </c>
      <c r="C24" s="65" t="s">
        <v>10</v>
      </c>
      <c r="D24" s="54">
        <f t="shared" si="10"/>
        <v>265</v>
      </c>
      <c r="E24" s="54">
        <v>4</v>
      </c>
      <c r="F24" s="54">
        <v>26</v>
      </c>
      <c r="G24" s="54">
        <v>59</v>
      </c>
      <c r="H24" s="55">
        <v>39</v>
      </c>
      <c r="I24" s="64" t="s">
        <v>39</v>
      </c>
      <c r="J24" s="65" t="s">
        <v>10</v>
      </c>
      <c r="K24" s="54">
        <v>38</v>
      </c>
      <c r="L24" s="54">
        <v>38</v>
      </c>
      <c r="M24" s="54">
        <v>14</v>
      </c>
      <c r="N24" s="54">
        <v>8</v>
      </c>
      <c r="O24" s="55">
        <v>39</v>
      </c>
      <c r="R24" s="64" t="s">
        <v>39</v>
      </c>
      <c r="S24" s="65" t="s">
        <v>10</v>
      </c>
      <c r="T24" s="12">
        <f t="shared" si="0"/>
        <v>0.8347771302567333</v>
      </c>
      <c r="U24" s="13">
        <f t="shared" si="1"/>
        <v>0.012600409513309182</v>
      </c>
      <c r="V24" s="13">
        <f t="shared" si="2"/>
        <v>0.0819026618365097</v>
      </c>
      <c r="W24" s="13">
        <f t="shared" si="3"/>
        <v>0.18585604032131045</v>
      </c>
      <c r="X24" s="14">
        <f t="shared" si="4"/>
        <v>0.12285399275476452</v>
      </c>
      <c r="Y24" s="64" t="s">
        <v>39</v>
      </c>
      <c r="Z24" s="65" t="s">
        <v>10</v>
      </c>
      <c r="AA24" s="12">
        <f t="shared" si="5"/>
        <v>0.11970389037643722</v>
      </c>
      <c r="AB24" s="13">
        <f t="shared" si="6"/>
        <v>0.11970389037643722</v>
      </c>
      <c r="AC24" s="13">
        <f t="shared" si="7"/>
        <v>0.04410143329658214</v>
      </c>
      <c r="AD24" s="13">
        <f t="shared" si="8"/>
        <v>0.025200819026618363</v>
      </c>
      <c r="AE24" s="14">
        <f t="shared" si="9"/>
        <v>0.12285399275476452</v>
      </c>
    </row>
    <row r="25" spans="2:31" ht="27.75" customHeight="1">
      <c r="B25" s="64" t="s">
        <v>40</v>
      </c>
      <c r="C25" s="65" t="s">
        <v>11</v>
      </c>
      <c r="D25" s="54">
        <f t="shared" si="10"/>
        <v>59</v>
      </c>
      <c r="E25" s="54">
        <v>0</v>
      </c>
      <c r="F25" s="54">
        <v>6</v>
      </c>
      <c r="G25" s="54">
        <v>16</v>
      </c>
      <c r="H25" s="55">
        <v>10</v>
      </c>
      <c r="I25" s="64" t="s">
        <v>40</v>
      </c>
      <c r="J25" s="65" t="s">
        <v>11</v>
      </c>
      <c r="K25" s="54">
        <v>14</v>
      </c>
      <c r="L25" s="54">
        <v>10</v>
      </c>
      <c r="M25" s="54">
        <v>0</v>
      </c>
      <c r="N25" s="54">
        <v>2</v>
      </c>
      <c r="O25" s="55">
        <v>1</v>
      </c>
      <c r="R25" s="64" t="s">
        <v>40</v>
      </c>
      <c r="S25" s="65" t="s">
        <v>11</v>
      </c>
      <c r="T25" s="12">
        <f t="shared" si="0"/>
        <v>0.18585604032131045</v>
      </c>
      <c r="U25" s="13">
        <f t="shared" si="1"/>
        <v>0</v>
      </c>
      <c r="V25" s="13">
        <f t="shared" si="2"/>
        <v>0.018900614269963777</v>
      </c>
      <c r="W25" s="13">
        <f t="shared" si="3"/>
        <v>0.050401638053236726</v>
      </c>
      <c r="X25" s="14">
        <f t="shared" si="4"/>
        <v>0.031501023783272956</v>
      </c>
      <c r="Y25" s="64" t="s">
        <v>40</v>
      </c>
      <c r="Z25" s="65" t="s">
        <v>11</v>
      </c>
      <c r="AA25" s="12">
        <f t="shared" si="5"/>
        <v>0.04410143329658214</v>
      </c>
      <c r="AB25" s="13">
        <f t="shared" si="6"/>
        <v>0.031501023783272956</v>
      </c>
      <c r="AC25" s="13">
        <f t="shared" si="7"/>
        <v>0</v>
      </c>
      <c r="AD25" s="13">
        <f t="shared" si="8"/>
        <v>0.006300204756654591</v>
      </c>
      <c r="AE25" s="14">
        <f t="shared" si="9"/>
        <v>0.0031501023783272954</v>
      </c>
    </row>
    <row r="26" spans="2:31" ht="21.75" customHeight="1">
      <c r="B26" s="69" t="s">
        <v>41</v>
      </c>
      <c r="C26" s="70" t="s">
        <v>12</v>
      </c>
      <c r="D26" s="76">
        <f t="shared" si="10"/>
        <v>2090</v>
      </c>
      <c r="E26" s="89">
        <v>377</v>
      </c>
      <c r="F26" s="89">
        <v>487</v>
      </c>
      <c r="G26" s="89">
        <v>486</v>
      </c>
      <c r="H26" s="90">
        <v>194</v>
      </c>
      <c r="I26" s="69" t="s">
        <v>41</v>
      </c>
      <c r="J26" s="70" t="s">
        <v>12</v>
      </c>
      <c r="K26" s="89">
        <v>89</v>
      </c>
      <c r="L26" s="89">
        <v>72</v>
      </c>
      <c r="M26" s="89">
        <v>26</v>
      </c>
      <c r="N26" s="89">
        <v>13</v>
      </c>
      <c r="O26" s="90">
        <v>346</v>
      </c>
      <c r="R26" s="69" t="s">
        <v>41</v>
      </c>
      <c r="S26" s="70" t="s">
        <v>12</v>
      </c>
      <c r="T26" s="15">
        <f t="shared" si="0"/>
        <v>6.583713970704048</v>
      </c>
      <c r="U26" s="16">
        <f t="shared" si="1"/>
        <v>1.1875885966293904</v>
      </c>
      <c r="V26" s="16">
        <f t="shared" si="2"/>
        <v>1.534099858245393</v>
      </c>
      <c r="W26" s="16">
        <f t="shared" si="3"/>
        <v>1.5309497558670657</v>
      </c>
      <c r="X26" s="17">
        <f t="shared" si="4"/>
        <v>0.6111198613954953</v>
      </c>
      <c r="Y26" s="69" t="s">
        <v>41</v>
      </c>
      <c r="Z26" s="70" t="s">
        <v>12</v>
      </c>
      <c r="AA26" s="15">
        <f t="shared" si="5"/>
        <v>0.2803591116711293</v>
      </c>
      <c r="AB26" s="16">
        <f t="shared" si="6"/>
        <v>0.22680737123956526</v>
      </c>
      <c r="AC26" s="16">
        <f t="shared" si="7"/>
        <v>0.0819026618365097</v>
      </c>
      <c r="AD26" s="16">
        <f t="shared" si="8"/>
        <v>0.04095133091825485</v>
      </c>
      <c r="AE26" s="17">
        <f t="shared" si="9"/>
        <v>1.0899354229012443</v>
      </c>
    </row>
    <row r="27" spans="2:31" ht="15">
      <c r="B27" s="71" t="s">
        <v>141</v>
      </c>
      <c r="C27" s="74"/>
      <c r="D27" s="54"/>
      <c r="E27" s="54"/>
      <c r="F27" s="54"/>
      <c r="G27" s="54"/>
      <c r="H27" s="54"/>
      <c r="I27" s="71" t="s">
        <v>141</v>
      </c>
      <c r="J27" s="74"/>
      <c r="K27" s="54"/>
      <c r="L27" s="54"/>
      <c r="M27" s="54"/>
      <c r="N27" s="54"/>
      <c r="O27" s="54"/>
      <c r="R27" s="71" t="s">
        <v>141</v>
      </c>
      <c r="S27" s="74"/>
      <c r="T27" s="54"/>
      <c r="U27" s="54"/>
      <c r="V27" s="54"/>
      <c r="W27" s="54"/>
      <c r="X27" s="54"/>
      <c r="Y27" s="71" t="s">
        <v>141</v>
      </c>
      <c r="Z27" s="74"/>
      <c r="AA27" s="54"/>
      <c r="AB27" s="54"/>
      <c r="AC27" s="54"/>
      <c r="AD27" s="54"/>
      <c r="AE27" s="54"/>
    </row>
    <row r="28" spans="2:25" ht="15">
      <c r="B28" s="50" t="s">
        <v>67</v>
      </c>
      <c r="I28" s="50" t="s">
        <v>67</v>
      </c>
      <c r="R28" s="50" t="s">
        <v>67</v>
      </c>
      <c r="Y28" s="50" t="s">
        <v>67</v>
      </c>
    </row>
    <row r="30" spans="18:25" ht="15">
      <c r="R30" s="19" t="s">
        <v>66</v>
      </c>
      <c r="Y30" s="19" t="s">
        <v>66</v>
      </c>
    </row>
    <row r="31" spans="19:26" ht="16.5">
      <c r="S31" s="75"/>
      <c r="Z31" s="75"/>
    </row>
  </sheetData>
  <sheetProtection/>
  <mergeCells count="8">
    <mergeCell ref="Y5:Z6"/>
    <mergeCell ref="AA5:AE5"/>
    <mergeCell ref="B5:C6"/>
    <mergeCell ref="D5:H5"/>
    <mergeCell ref="I5:J6"/>
    <mergeCell ref="K5:O5"/>
    <mergeCell ref="R5:S6"/>
    <mergeCell ref="T5:X5"/>
  </mergeCells>
  <printOptions/>
  <pageMargins left="0.3937007874015748" right="0.3937007874015748" top="0.7480314960629921" bottom="0.7480314960629921" header="0.31496062992125984" footer="0.31496062992125984"/>
  <pageSetup firstPageNumber="26" useFirstPageNumber="1" horizontalDpi="300" verticalDpi="300" orientation="portrait" paperSize="9" r:id="rId1"/>
  <headerFooter>
    <oddFooter>&amp;CIII-2-&amp;P</oddFooter>
  </headerFooter>
  <colBreaks count="1" manualBreakCount="1">
    <brk id="2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19" customWidth="1"/>
    <col min="2" max="2" width="5.28125" style="19" customWidth="1"/>
    <col min="3" max="3" width="30.7109375" style="19" customWidth="1"/>
    <col min="4" max="7" width="12.7109375" style="19" customWidth="1"/>
    <col min="8" max="8" width="5.28125" style="19" customWidth="1"/>
    <col min="9" max="9" width="30.7109375" style="19" customWidth="1"/>
    <col min="10" max="13" width="12.7109375" style="19" customWidth="1"/>
    <col min="14" max="14" width="2.140625" style="19" customWidth="1"/>
    <col min="15" max="16384" width="9.140625" style="20" customWidth="1"/>
  </cols>
  <sheetData>
    <row r="1" spans="7:13" ht="15">
      <c r="G1" s="73" t="s">
        <v>110</v>
      </c>
      <c r="M1" s="73" t="s">
        <v>111</v>
      </c>
    </row>
    <row r="2" spans="2:14" ht="15">
      <c r="B2" s="72" t="s">
        <v>237</v>
      </c>
      <c r="C2" s="72"/>
      <c r="D2" s="72"/>
      <c r="E2" s="72"/>
      <c r="F2" s="72"/>
      <c r="G2" s="72"/>
      <c r="H2" s="72" t="s">
        <v>143</v>
      </c>
      <c r="I2" s="72"/>
      <c r="J2" s="72"/>
      <c r="K2" s="72"/>
      <c r="L2" s="72"/>
      <c r="M2" s="72"/>
      <c r="N2" s="56"/>
    </row>
    <row r="3" spans="2:14" ht="15">
      <c r="B3" s="72" t="s">
        <v>267</v>
      </c>
      <c r="C3" s="72"/>
      <c r="D3" s="72"/>
      <c r="E3" s="72"/>
      <c r="F3" s="72"/>
      <c r="G3" s="72"/>
      <c r="H3" s="72" t="s">
        <v>267</v>
      </c>
      <c r="I3" s="72"/>
      <c r="J3" s="72"/>
      <c r="K3" s="72"/>
      <c r="L3" s="72"/>
      <c r="M3" s="72"/>
      <c r="N3" s="56"/>
    </row>
    <row r="4" spans="2:14" ht="15">
      <c r="B4" s="72"/>
      <c r="C4" s="72"/>
      <c r="D4" s="72"/>
      <c r="E4" s="72"/>
      <c r="F4" s="72"/>
      <c r="G4" s="73" t="s">
        <v>22</v>
      </c>
      <c r="H4" s="72"/>
      <c r="I4" s="72"/>
      <c r="J4" s="72"/>
      <c r="K4" s="72"/>
      <c r="L4" s="72"/>
      <c r="M4" s="73" t="s">
        <v>22</v>
      </c>
      <c r="N4" s="56"/>
    </row>
    <row r="5" spans="2:13" ht="15">
      <c r="B5" s="105" t="s">
        <v>13</v>
      </c>
      <c r="C5" s="106"/>
      <c r="D5" s="109" t="s">
        <v>140</v>
      </c>
      <c r="E5" s="110"/>
      <c r="F5" s="110"/>
      <c r="G5" s="111"/>
      <c r="H5" s="105" t="s">
        <v>13</v>
      </c>
      <c r="I5" s="106"/>
      <c r="J5" s="109" t="s">
        <v>140</v>
      </c>
      <c r="K5" s="110"/>
      <c r="L5" s="110"/>
      <c r="M5" s="111"/>
    </row>
    <row r="6" spans="2:13" ht="53.25" customHeight="1">
      <c r="B6" s="107"/>
      <c r="C6" s="108"/>
      <c r="D6" s="77" t="s">
        <v>70</v>
      </c>
      <c r="E6" s="78">
        <v>2011</v>
      </c>
      <c r="F6" s="78">
        <v>2010</v>
      </c>
      <c r="G6" s="86">
        <v>2009</v>
      </c>
      <c r="H6" s="107"/>
      <c r="I6" s="108"/>
      <c r="J6" s="77" t="s">
        <v>136</v>
      </c>
      <c r="K6" s="78" t="s">
        <v>137</v>
      </c>
      <c r="L6" s="78" t="s">
        <v>138</v>
      </c>
      <c r="M6" s="86" t="s">
        <v>225</v>
      </c>
    </row>
    <row r="7" spans="2:13" ht="15">
      <c r="B7" s="53"/>
      <c r="C7" s="41"/>
      <c r="D7" s="1"/>
      <c r="E7" s="1"/>
      <c r="F7" s="3"/>
      <c r="G7" s="4"/>
      <c r="H7" s="53"/>
      <c r="I7" s="41"/>
      <c r="J7" s="1"/>
      <c r="K7" s="1"/>
      <c r="L7" s="3"/>
      <c r="M7" s="4"/>
    </row>
    <row r="8" spans="2:13" ht="15">
      <c r="B8" s="64" t="s">
        <v>15</v>
      </c>
      <c r="C8" s="65"/>
      <c r="D8" s="5">
        <f>SUM(D10:D26)</f>
        <v>31745</v>
      </c>
      <c r="E8" s="5">
        <f>SUM(E10:E26)</f>
        <v>1757</v>
      </c>
      <c r="F8" s="5">
        <f>SUM(F10:F26)</f>
        <v>5130</v>
      </c>
      <c r="G8" s="6">
        <f>SUM(G10:G26)</f>
        <v>3552</v>
      </c>
      <c r="H8" s="64" t="s">
        <v>15</v>
      </c>
      <c r="I8" s="65"/>
      <c r="J8" s="5">
        <f>SUM(J10:J26)</f>
        <v>9689</v>
      </c>
      <c r="K8" s="5">
        <f>SUM(K10:K26)</f>
        <v>5211</v>
      </c>
      <c r="L8" s="5">
        <f>SUM(L10:L26)</f>
        <v>3139</v>
      </c>
      <c r="M8" s="6">
        <f>SUM(M10:M26)</f>
        <v>3267</v>
      </c>
    </row>
    <row r="9" spans="2:13" ht="6.75" customHeight="1">
      <c r="B9" s="64"/>
      <c r="C9" s="65"/>
      <c r="D9" s="5"/>
      <c r="E9" s="5"/>
      <c r="F9" s="5"/>
      <c r="G9" s="6"/>
      <c r="H9" s="64"/>
      <c r="I9" s="65"/>
      <c r="J9" s="5"/>
      <c r="K9" s="5"/>
      <c r="L9" s="5"/>
      <c r="M9" s="6"/>
    </row>
    <row r="10" spans="2:13" ht="24" customHeight="1">
      <c r="B10" s="64" t="s">
        <v>25</v>
      </c>
      <c r="C10" s="65" t="s">
        <v>19</v>
      </c>
      <c r="D10" s="54">
        <f>SUM(E10:G10)+SUM(J10:M10)</f>
        <v>14</v>
      </c>
      <c r="E10" s="54">
        <v>0</v>
      </c>
      <c r="F10" s="54">
        <v>0</v>
      </c>
      <c r="G10" s="55">
        <v>4</v>
      </c>
      <c r="H10" s="64" t="s">
        <v>25</v>
      </c>
      <c r="I10" s="65" t="s">
        <v>19</v>
      </c>
      <c r="J10" s="54">
        <v>8</v>
      </c>
      <c r="K10" s="54">
        <v>0</v>
      </c>
      <c r="L10" s="54">
        <v>1</v>
      </c>
      <c r="M10" s="55">
        <v>1</v>
      </c>
    </row>
    <row r="11" spans="2:13" ht="22.5" customHeight="1">
      <c r="B11" s="64" t="s">
        <v>26</v>
      </c>
      <c r="C11" s="65" t="s">
        <v>20</v>
      </c>
      <c r="D11" s="84">
        <f aca="true" t="shared" si="0" ref="D11:D26">SUM(E11:G11)+SUM(J11:M11)</f>
        <v>4201</v>
      </c>
      <c r="E11" s="54">
        <v>148</v>
      </c>
      <c r="F11" s="54">
        <v>510</v>
      </c>
      <c r="G11" s="55">
        <v>410</v>
      </c>
      <c r="H11" s="64" t="s">
        <v>26</v>
      </c>
      <c r="I11" s="65" t="s">
        <v>20</v>
      </c>
      <c r="J11" s="54">
        <v>1444</v>
      </c>
      <c r="K11" s="54">
        <v>723</v>
      </c>
      <c r="L11" s="54">
        <v>467</v>
      </c>
      <c r="M11" s="55">
        <v>499</v>
      </c>
    </row>
    <row r="12" spans="2:13" ht="40.5" customHeight="1">
      <c r="B12" s="64" t="s">
        <v>27</v>
      </c>
      <c r="C12" s="65" t="s">
        <v>21</v>
      </c>
      <c r="D12" s="84">
        <f t="shared" si="0"/>
        <v>414</v>
      </c>
      <c r="E12" s="54">
        <v>16</v>
      </c>
      <c r="F12" s="54">
        <v>69</v>
      </c>
      <c r="G12" s="55">
        <v>56</v>
      </c>
      <c r="H12" s="64" t="s">
        <v>27</v>
      </c>
      <c r="I12" s="65" t="s">
        <v>21</v>
      </c>
      <c r="J12" s="54">
        <v>146</v>
      </c>
      <c r="K12" s="54">
        <v>70</v>
      </c>
      <c r="L12" s="54">
        <v>32</v>
      </c>
      <c r="M12" s="55">
        <v>25</v>
      </c>
    </row>
    <row r="13" spans="2:13" ht="51" customHeight="1">
      <c r="B13" s="64" t="s">
        <v>28</v>
      </c>
      <c r="C13" s="65" t="s">
        <v>0</v>
      </c>
      <c r="D13" s="84">
        <f t="shared" si="0"/>
        <v>44</v>
      </c>
      <c r="E13" s="54">
        <v>1</v>
      </c>
      <c r="F13" s="54">
        <v>4</v>
      </c>
      <c r="G13" s="55">
        <v>8</v>
      </c>
      <c r="H13" s="64" t="s">
        <v>28</v>
      </c>
      <c r="I13" s="65" t="s">
        <v>0</v>
      </c>
      <c r="J13" s="54">
        <v>19</v>
      </c>
      <c r="K13" s="54">
        <v>6</v>
      </c>
      <c r="L13" s="54">
        <v>3</v>
      </c>
      <c r="M13" s="55">
        <v>3</v>
      </c>
    </row>
    <row r="14" spans="2:13" ht="22.5" customHeight="1">
      <c r="B14" s="64" t="s">
        <v>29</v>
      </c>
      <c r="C14" s="65" t="s">
        <v>68</v>
      </c>
      <c r="D14" s="84">
        <f t="shared" si="0"/>
        <v>8</v>
      </c>
      <c r="E14" s="54">
        <v>0</v>
      </c>
      <c r="F14" s="54">
        <v>0</v>
      </c>
      <c r="G14" s="55">
        <v>0</v>
      </c>
      <c r="H14" s="64" t="s">
        <v>29</v>
      </c>
      <c r="I14" s="65" t="s">
        <v>68</v>
      </c>
      <c r="J14" s="54">
        <v>4</v>
      </c>
      <c r="K14" s="54">
        <v>3</v>
      </c>
      <c r="L14" s="54">
        <v>0</v>
      </c>
      <c r="M14" s="55">
        <v>1</v>
      </c>
    </row>
    <row r="15" spans="2:13" ht="37.5" customHeight="1">
      <c r="B15" s="64" t="s">
        <v>30</v>
      </c>
      <c r="C15" s="65" t="s">
        <v>1</v>
      </c>
      <c r="D15" s="84">
        <f t="shared" si="0"/>
        <v>18640</v>
      </c>
      <c r="E15" s="54">
        <v>967</v>
      </c>
      <c r="F15" s="54">
        <v>3092</v>
      </c>
      <c r="G15" s="55">
        <v>2072</v>
      </c>
      <c r="H15" s="64" t="s">
        <v>30</v>
      </c>
      <c r="I15" s="65" t="s">
        <v>1</v>
      </c>
      <c r="J15" s="54">
        <v>5802</v>
      </c>
      <c r="K15" s="54">
        <v>3239</v>
      </c>
      <c r="L15" s="54">
        <v>1906</v>
      </c>
      <c r="M15" s="55">
        <v>1562</v>
      </c>
    </row>
    <row r="16" spans="2:13" ht="22.5" customHeight="1">
      <c r="B16" s="64" t="s">
        <v>31</v>
      </c>
      <c r="C16" s="65" t="s">
        <v>2</v>
      </c>
      <c r="D16" s="84">
        <f t="shared" si="0"/>
        <v>35</v>
      </c>
      <c r="E16" s="54">
        <v>2</v>
      </c>
      <c r="F16" s="54">
        <v>10</v>
      </c>
      <c r="G16" s="55">
        <v>3</v>
      </c>
      <c r="H16" s="64" t="s">
        <v>31</v>
      </c>
      <c r="I16" s="65" t="s">
        <v>2</v>
      </c>
      <c r="J16" s="54">
        <v>11</v>
      </c>
      <c r="K16" s="54">
        <v>4</v>
      </c>
      <c r="L16" s="54">
        <v>4</v>
      </c>
      <c r="M16" s="55">
        <v>1</v>
      </c>
    </row>
    <row r="17" spans="2:13" ht="37.5" customHeight="1">
      <c r="B17" s="64" t="s">
        <v>32</v>
      </c>
      <c r="C17" s="65" t="s">
        <v>3</v>
      </c>
      <c r="D17" s="84">
        <f t="shared" si="0"/>
        <v>4538</v>
      </c>
      <c r="E17" s="54">
        <v>440</v>
      </c>
      <c r="F17" s="54">
        <v>868</v>
      </c>
      <c r="G17" s="55">
        <v>605</v>
      </c>
      <c r="H17" s="64" t="s">
        <v>32</v>
      </c>
      <c r="I17" s="65" t="s">
        <v>3</v>
      </c>
      <c r="J17" s="54">
        <v>1276</v>
      </c>
      <c r="K17" s="54">
        <v>669</v>
      </c>
      <c r="L17" s="54">
        <v>340</v>
      </c>
      <c r="M17" s="55">
        <v>340</v>
      </c>
    </row>
    <row r="18" spans="2:13" ht="25.5" customHeight="1">
      <c r="B18" s="64" t="s">
        <v>33</v>
      </c>
      <c r="C18" s="65" t="s">
        <v>4</v>
      </c>
      <c r="D18" s="84">
        <f t="shared" si="0"/>
        <v>227</v>
      </c>
      <c r="E18" s="54">
        <v>10</v>
      </c>
      <c r="F18" s="54">
        <v>52</v>
      </c>
      <c r="G18" s="55">
        <v>41</v>
      </c>
      <c r="H18" s="64" t="s">
        <v>33</v>
      </c>
      <c r="I18" s="65" t="s">
        <v>4</v>
      </c>
      <c r="J18" s="54">
        <v>91</v>
      </c>
      <c r="K18" s="54">
        <v>13</v>
      </c>
      <c r="L18" s="54">
        <v>11</v>
      </c>
      <c r="M18" s="55">
        <v>9</v>
      </c>
    </row>
    <row r="19" spans="2:13" ht="21.75" customHeight="1">
      <c r="B19" s="64" t="s">
        <v>34</v>
      </c>
      <c r="C19" s="65" t="s">
        <v>5</v>
      </c>
      <c r="D19" s="84">
        <f t="shared" si="0"/>
        <v>177</v>
      </c>
      <c r="E19" s="54">
        <v>3</v>
      </c>
      <c r="F19" s="54">
        <v>21</v>
      </c>
      <c r="G19" s="55">
        <v>15</v>
      </c>
      <c r="H19" s="64" t="s">
        <v>34</v>
      </c>
      <c r="I19" s="65" t="s">
        <v>5</v>
      </c>
      <c r="J19" s="54">
        <v>57</v>
      </c>
      <c r="K19" s="54">
        <v>45</v>
      </c>
      <c r="L19" s="54">
        <v>25</v>
      </c>
      <c r="M19" s="55">
        <v>11</v>
      </c>
    </row>
    <row r="20" spans="2:13" ht="23.25" customHeight="1">
      <c r="B20" s="64" t="s">
        <v>35</v>
      </c>
      <c r="C20" s="65" t="s">
        <v>6</v>
      </c>
      <c r="D20" s="84">
        <f t="shared" si="0"/>
        <v>0</v>
      </c>
      <c r="E20" s="54">
        <v>0</v>
      </c>
      <c r="F20" s="54">
        <v>0</v>
      </c>
      <c r="G20" s="55">
        <v>0</v>
      </c>
      <c r="H20" s="64" t="s">
        <v>35</v>
      </c>
      <c r="I20" s="65" t="s">
        <v>6</v>
      </c>
      <c r="J20" s="54">
        <v>0</v>
      </c>
      <c r="K20" s="54">
        <v>0</v>
      </c>
      <c r="L20" s="54">
        <v>0</v>
      </c>
      <c r="M20" s="55">
        <v>0</v>
      </c>
    </row>
    <row r="21" spans="2:13" ht="42" customHeight="1">
      <c r="B21" s="64" t="s">
        <v>36</v>
      </c>
      <c r="C21" s="65" t="s">
        <v>7</v>
      </c>
      <c r="D21" s="84">
        <f t="shared" si="0"/>
        <v>48</v>
      </c>
      <c r="E21" s="54">
        <v>2</v>
      </c>
      <c r="F21" s="54">
        <v>7</v>
      </c>
      <c r="G21" s="55">
        <v>5</v>
      </c>
      <c r="H21" s="64" t="s">
        <v>36</v>
      </c>
      <c r="I21" s="65" t="s">
        <v>7</v>
      </c>
      <c r="J21" s="54">
        <v>9</v>
      </c>
      <c r="K21" s="54">
        <v>8</v>
      </c>
      <c r="L21" s="54">
        <v>13</v>
      </c>
      <c r="M21" s="55">
        <v>4</v>
      </c>
    </row>
    <row r="22" spans="2:13" ht="30">
      <c r="B22" s="64" t="s">
        <v>37</v>
      </c>
      <c r="C22" s="65" t="s">
        <v>8</v>
      </c>
      <c r="D22" s="84">
        <f t="shared" si="0"/>
        <v>392</v>
      </c>
      <c r="E22" s="54">
        <v>14</v>
      </c>
      <c r="F22" s="54">
        <v>73</v>
      </c>
      <c r="G22" s="55">
        <v>60</v>
      </c>
      <c r="H22" s="64" t="s">
        <v>37</v>
      </c>
      <c r="I22" s="65" t="s">
        <v>8</v>
      </c>
      <c r="J22" s="54">
        <v>131</v>
      </c>
      <c r="K22" s="54">
        <v>64</v>
      </c>
      <c r="L22" s="54">
        <v>23</v>
      </c>
      <c r="M22" s="55">
        <v>27</v>
      </c>
    </row>
    <row r="23" spans="2:13" ht="21" customHeight="1">
      <c r="B23" s="64" t="s">
        <v>38</v>
      </c>
      <c r="C23" s="65" t="s">
        <v>9</v>
      </c>
      <c r="D23" s="84">
        <f t="shared" si="0"/>
        <v>593</v>
      </c>
      <c r="E23" s="54">
        <v>6</v>
      </c>
      <c r="F23" s="54">
        <v>22</v>
      </c>
      <c r="G23" s="55">
        <v>31</v>
      </c>
      <c r="H23" s="64" t="s">
        <v>38</v>
      </c>
      <c r="I23" s="65" t="s">
        <v>9</v>
      </c>
      <c r="J23" s="54">
        <v>93</v>
      </c>
      <c r="K23" s="54">
        <v>53</v>
      </c>
      <c r="L23" s="54">
        <v>82</v>
      </c>
      <c r="M23" s="55">
        <v>306</v>
      </c>
    </row>
    <row r="24" spans="2:13" ht="30">
      <c r="B24" s="64" t="s">
        <v>39</v>
      </c>
      <c r="C24" s="65" t="s">
        <v>10</v>
      </c>
      <c r="D24" s="84">
        <f t="shared" si="0"/>
        <v>265</v>
      </c>
      <c r="E24" s="54">
        <v>7</v>
      </c>
      <c r="F24" s="54">
        <v>25</v>
      </c>
      <c r="G24" s="55">
        <v>14</v>
      </c>
      <c r="H24" s="64" t="s">
        <v>39</v>
      </c>
      <c r="I24" s="65" t="s">
        <v>10</v>
      </c>
      <c r="J24" s="54">
        <v>71</v>
      </c>
      <c r="K24" s="54">
        <v>56</v>
      </c>
      <c r="L24" s="54">
        <v>58</v>
      </c>
      <c r="M24" s="55">
        <v>34</v>
      </c>
    </row>
    <row r="25" spans="2:13" ht="21.75" customHeight="1">
      <c r="B25" s="64" t="s">
        <v>40</v>
      </c>
      <c r="C25" s="65" t="s">
        <v>11</v>
      </c>
      <c r="D25" s="84">
        <f t="shared" si="0"/>
        <v>59</v>
      </c>
      <c r="E25" s="54">
        <v>5</v>
      </c>
      <c r="F25" s="54">
        <v>3</v>
      </c>
      <c r="G25" s="55">
        <v>7</v>
      </c>
      <c r="H25" s="64" t="s">
        <v>40</v>
      </c>
      <c r="I25" s="65" t="s">
        <v>11</v>
      </c>
      <c r="J25" s="54">
        <v>21</v>
      </c>
      <c r="K25" s="54">
        <v>10</v>
      </c>
      <c r="L25" s="54">
        <v>11</v>
      </c>
      <c r="M25" s="55">
        <v>2</v>
      </c>
    </row>
    <row r="26" spans="2:13" ht="23.25" customHeight="1">
      <c r="B26" s="69" t="s">
        <v>41</v>
      </c>
      <c r="C26" s="70" t="s">
        <v>12</v>
      </c>
      <c r="D26" s="76">
        <f t="shared" si="0"/>
        <v>2090</v>
      </c>
      <c r="E26" s="89">
        <v>136</v>
      </c>
      <c r="F26" s="89">
        <v>374</v>
      </c>
      <c r="G26" s="90">
        <v>221</v>
      </c>
      <c r="H26" s="69" t="s">
        <v>41</v>
      </c>
      <c r="I26" s="70" t="s">
        <v>12</v>
      </c>
      <c r="J26" s="76">
        <v>506</v>
      </c>
      <c r="K26" s="89">
        <v>248</v>
      </c>
      <c r="L26" s="89">
        <v>163</v>
      </c>
      <c r="M26" s="90">
        <v>442</v>
      </c>
    </row>
    <row r="27" spans="2:13" ht="6.75" customHeight="1">
      <c r="B27" s="88"/>
      <c r="C27" s="74"/>
      <c r="D27" s="54"/>
      <c r="E27" s="54"/>
      <c r="F27" s="54"/>
      <c r="G27" s="54"/>
      <c r="H27" s="88"/>
      <c r="I27" s="74"/>
      <c r="J27" s="54"/>
      <c r="K27" s="54"/>
      <c r="L27" s="54"/>
      <c r="M27" s="54"/>
    </row>
    <row r="28" spans="2:13" ht="12" customHeight="1">
      <c r="B28" s="71" t="s">
        <v>141</v>
      </c>
      <c r="C28" s="74"/>
      <c r="D28" s="54"/>
      <c r="E28" s="54"/>
      <c r="F28" s="54"/>
      <c r="G28" s="54"/>
      <c r="H28" s="71" t="s">
        <v>141</v>
      </c>
      <c r="I28" s="74"/>
      <c r="J28" s="54"/>
      <c r="K28" s="54"/>
      <c r="L28" s="54"/>
      <c r="M28" s="54"/>
    </row>
    <row r="29" spans="2:8" ht="12" customHeight="1">
      <c r="B29" s="50" t="s">
        <v>67</v>
      </c>
      <c r="H29" s="50" t="s">
        <v>67</v>
      </c>
    </row>
    <row r="30" spans="2:8" ht="12" customHeight="1">
      <c r="B30" s="52" t="s">
        <v>226</v>
      </c>
      <c r="H30" s="52" t="s">
        <v>226</v>
      </c>
    </row>
    <row r="31" spans="2:8" ht="15">
      <c r="B31" s="19" t="s">
        <v>66</v>
      </c>
      <c r="H31" s="19" t="s">
        <v>66</v>
      </c>
    </row>
    <row r="32" spans="3:9" ht="16.5">
      <c r="C32" s="75"/>
      <c r="I32" s="75"/>
    </row>
  </sheetData>
  <sheetProtection/>
  <mergeCells count="4">
    <mergeCell ref="B5:C6"/>
    <mergeCell ref="D5:G5"/>
    <mergeCell ref="H5:I6"/>
    <mergeCell ref="J5:M5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300" verticalDpi="300" orientation="portrait" paperSize="9" r:id="rId1"/>
  <headerFooter>
    <oddFooter>&amp;CIII-2-&amp;P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7.7109375" style="19" customWidth="1"/>
    <col min="2" max="2" width="9.7109375" style="19" customWidth="1"/>
    <col min="3" max="3" width="32.57421875" style="19" customWidth="1"/>
    <col min="4" max="6" width="11.7109375" style="19" customWidth="1"/>
    <col min="7" max="7" width="2.140625" style="19" customWidth="1"/>
    <col min="8" max="8" width="9.140625" style="19" customWidth="1"/>
    <col min="9" max="9" width="2.7109375" style="19" customWidth="1"/>
    <col min="10" max="10" width="9.7109375" style="19" customWidth="1"/>
    <col min="11" max="11" width="36.140625" style="19" customWidth="1"/>
    <col min="12" max="14" width="11.7109375" style="19" customWidth="1"/>
    <col min="15" max="15" width="2.140625" style="19" customWidth="1"/>
    <col min="16" max="16" width="2.8515625" style="19" customWidth="1"/>
    <col min="17" max="16384" width="9.140625" style="19" customWidth="1"/>
  </cols>
  <sheetData>
    <row r="2" spans="2:15" ht="15">
      <c r="B2" s="72" t="s">
        <v>150</v>
      </c>
      <c r="C2" s="72"/>
      <c r="D2" s="72"/>
      <c r="E2" s="72"/>
      <c r="F2" s="72"/>
      <c r="G2" s="56"/>
      <c r="J2" s="72" t="s">
        <v>247</v>
      </c>
      <c r="K2" s="72"/>
      <c r="L2" s="72"/>
      <c r="M2" s="72"/>
      <c r="N2" s="72"/>
      <c r="O2" s="56"/>
    </row>
    <row r="3" spans="2:15" ht="15">
      <c r="B3" s="72" t="s">
        <v>238</v>
      </c>
      <c r="C3" s="72"/>
      <c r="D3" s="72"/>
      <c r="E3" s="72"/>
      <c r="F3" s="72"/>
      <c r="G3" s="56"/>
      <c r="J3" s="72" t="s">
        <v>246</v>
      </c>
      <c r="K3" s="72"/>
      <c r="L3" s="72"/>
      <c r="M3" s="72"/>
      <c r="N3" s="72"/>
      <c r="O3" s="56"/>
    </row>
    <row r="4" spans="2:15" ht="15">
      <c r="B4" s="72"/>
      <c r="C4" s="72"/>
      <c r="D4" s="72"/>
      <c r="E4" s="72"/>
      <c r="F4" s="73" t="s">
        <v>22</v>
      </c>
      <c r="G4" s="56"/>
      <c r="J4" s="72"/>
      <c r="K4" s="72"/>
      <c r="L4" s="72"/>
      <c r="M4" s="72"/>
      <c r="N4" s="73" t="s">
        <v>16</v>
      </c>
      <c r="O4" s="56"/>
    </row>
    <row r="5" spans="2:14" ht="15" customHeight="1">
      <c r="B5" s="105" t="s">
        <v>13</v>
      </c>
      <c r="C5" s="106"/>
      <c r="D5" s="109" t="s">
        <v>14</v>
      </c>
      <c r="E5" s="110"/>
      <c r="F5" s="111"/>
      <c r="J5" s="105" t="s">
        <v>13</v>
      </c>
      <c r="K5" s="106"/>
      <c r="L5" s="109" t="s">
        <v>14</v>
      </c>
      <c r="M5" s="110"/>
      <c r="N5" s="111"/>
    </row>
    <row r="6" spans="2:14" ht="30" customHeight="1">
      <c r="B6" s="107"/>
      <c r="C6" s="108"/>
      <c r="D6" s="2" t="s">
        <v>17</v>
      </c>
      <c r="E6" s="7" t="s">
        <v>23</v>
      </c>
      <c r="F6" s="8" t="s">
        <v>24</v>
      </c>
      <c r="J6" s="107"/>
      <c r="K6" s="108"/>
      <c r="L6" s="2" t="s">
        <v>18</v>
      </c>
      <c r="M6" s="7" t="s">
        <v>23</v>
      </c>
      <c r="N6" s="8" t="s">
        <v>24</v>
      </c>
    </row>
    <row r="7" spans="2:14" ht="6.75" customHeight="1">
      <c r="B7" s="53"/>
      <c r="C7" s="41"/>
      <c r="D7" s="1"/>
      <c r="E7" s="3"/>
      <c r="F7" s="4"/>
      <c r="J7" s="53"/>
      <c r="K7" s="41"/>
      <c r="L7" s="9"/>
      <c r="M7" s="10"/>
      <c r="N7" s="11"/>
    </row>
    <row r="8" spans="2:14" ht="15">
      <c r="B8" s="64" t="s">
        <v>15</v>
      </c>
      <c r="C8" s="65"/>
      <c r="D8" s="5">
        <f>E8+F8</f>
        <v>31745</v>
      </c>
      <c r="E8" s="5">
        <f>SUM(E10:E26)</f>
        <v>11107</v>
      </c>
      <c r="F8" s="6">
        <f>SUM(F10:F26)</f>
        <v>20638</v>
      </c>
      <c r="J8" s="64" t="s">
        <v>15</v>
      </c>
      <c r="K8" s="65"/>
      <c r="L8" s="12">
        <f>D8/D8*100</f>
        <v>100</v>
      </c>
      <c r="M8" s="13">
        <f>E8/D8*100</f>
        <v>34.98818711608127</v>
      </c>
      <c r="N8" s="14">
        <f>F8/D8*100</f>
        <v>65.01181288391874</v>
      </c>
    </row>
    <row r="9" spans="2:14" ht="6.75" customHeight="1">
      <c r="B9" s="64"/>
      <c r="C9" s="65"/>
      <c r="D9" s="5"/>
      <c r="E9" s="5"/>
      <c r="F9" s="6"/>
      <c r="J9" s="64"/>
      <c r="K9" s="65"/>
      <c r="L9" s="12"/>
      <c r="M9" s="13"/>
      <c r="N9" s="14"/>
    </row>
    <row r="10" spans="2:14" ht="15">
      <c r="B10" s="64" t="s">
        <v>25</v>
      </c>
      <c r="C10" s="65" t="s">
        <v>19</v>
      </c>
      <c r="D10" s="54">
        <f aca="true" t="shared" si="0" ref="D10:D26">E10+F10</f>
        <v>14</v>
      </c>
      <c r="E10" s="54">
        <v>11</v>
      </c>
      <c r="F10" s="55">
        <v>3</v>
      </c>
      <c r="J10" s="64" t="s">
        <v>25</v>
      </c>
      <c r="K10" s="65" t="s">
        <v>19</v>
      </c>
      <c r="L10" s="12">
        <f>D10/D8*100</f>
        <v>0.04410143329658214</v>
      </c>
      <c r="M10" s="13">
        <f>E10/D8*100</f>
        <v>0.03465112616160025</v>
      </c>
      <c r="N10" s="14">
        <f>F10/D8*100</f>
        <v>0.009450307134981888</v>
      </c>
    </row>
    <row r="11" spans="2:14" ht="20.25" customHeight="1">
      <c r="B11" s="64" t="s">
        <v>26</v>
      </c>
      <c r="C11" s="65" t="s">
        <v>20</v>
      </c>
      <c r="D11" s="54">
        <f t="shared" si="0"/>
        <v>4201</v>
      </c>
      <c r="E11" s="54">
        <v>2492</v>
      </c>
      <c r="F11" s="55">
        <v>1709</v>
      </c>
      <c r="J11" s="64" t="s">
        <v>26</v>
      </c>
      <c r="K11" s="65" t="s">
        <v>20</v>
      </c>
      <c r="L11" s="12">
        <f>D11/D8*100</f>
        <v>13.23358009135297</v>
      </c>
      <c r="M11" s="13">
        <f>E11/D8*100</f>
        <v>7.85005512679162</v>
      </c>
      <c r="N11" s="14">
        <f>F11/D8*100</f>
        <v>5.383524964561348</v>
      </c>
    </row>
    <row r="12" spans="2:14" ht="33" customHeight="1">
      <c r="B12" s="64" t="s">
        <v>27</v>
      </c>
      <c r="C12" s="65" t="s">
        <v>21</v>
      </c>
      <c r="D12" s="54">
        <f t="shared" si="0"/>
        <v>414</v>
      </c>
      <c r="E12" s="54">
        <v>335</v>
      </c>
      <c r="F12" s="55">
        <v>79</v>
      </c>
      <c r="J12" s="64" t="s">
        <v>27</v>
      </c>
      <c r="K12" s="65" t="s">
        <v>21</v>
      </c>
      <c r="L12" s="12">
        <f>D12/D8*100</f>
        <v>1.3041423846275002</v>
      </c>
      <c r="M12" s="13">
        <f>E12/D8*100</f>
        <v>1.055284296739644</v>
      </c>
      <c r="N12" s="14">
        <f>F12/D8*100</f>
        <v>0.24885808788785635</v>
      </c>
    </row>
    <row r="13" spans="2:14" ht="39.75" customHeight="1">
      <c r="B13" s="64" t="s">
        <v>28</v>
      </c>
      <c r="C13" s="65" t="s">
        <v>0</v>
      </c>
      <c r="D13" s="54">
        <f t="shared" si="0"/>
        <v>44</v>
      </c>
      <c r="E13" s="54">
        <v>36</v>
      </c>
      <c r="F13" s="55">
        <v>8</v>
      </c>
      <c r="J13" s="64" t="s">
        <v>28</v>
      </c>
      <c r="K13" s="65" t="s">
        <v>0</v>
      </c>
      <c r="L13" s="12">
        <f>D13/D8*100</f>
        <v>0.138604504646401</v>
      </c>
      <c r="M13" s="13">
        <f>E13/D8*100</f>
        <v>0.11340368561978263</v>
      </c>
      <c r="N13" s="14">
        <f>F13/D8*100</f>
        <v>0.025200819026618363</v>
      </c>
    </row>
    <row r="14" spans="2:14" ht="15">
      <c r="B14" s="64" t="s">
        <v>29</v>
      </c>
      <c r="C14" s="65" t="s">
        <v>68</v>
      </c>
      <c r="D14" s="54">
        <f t="shared" si="0"/>
        <v>8</v>
      </c>
      <c r="E14" s="54">
        <v>5</v>
      </c>
      <c r="F14" s="55">
        <v>3</v>
      </c>
      <c r="J14" s="64" t="s">
        <v>29</v>
      </c>
      <c r="K14" s="65" t="s">
        <v>69</v>
      </c>
      <c r="L14" s="12">
        <f>D14/D8*100</f>
        <v>0.025200819026618363</v>
      </c>
      <c r="M14" s="13">
        <f>E14/D8*100</f>
        <v>0.015750511891636478</v>
      </c>
      <c r="N14" s="14">
        <f>F14/D8*100</f>
        <v>0.009450307134981888</v>
      </c>
    </row>
    <row r="15" spans="2:14" ht="39.75" customHeight="1">
      <c r="B15" s="64" t="s">
        <v>30</v>
      </c>
      <c r="C15" s="65" t="s">
        <v>1</v>
      </c>
      <c r="D15" s="54">
        <f t="shared" si="0"/>
        <v>18640</v>
      </c>
      <c r="E15" s="54">
        <v>4555</v>
      </c>
      <c r="F15" s="55">
        <v>14085</v>
      </c>
      <c r="J15" s="64" t="s">
        <v>30</v>
      </c>
      <c r="K15" s="65" t="s">
        <v>1</v>
      </c>
      <c r="L15" s="12">
        <f>D15/D8*100</f>
        <v>58.7179083320208</v>
      </c>
      <c r="M15" s="13">
        <f>E15/D8*100</f>
        <v>14.34871633328083</v>
      </c>
      <c r="N15" s="14">
        <f>F15/D8*100</f>
        <v>44.36919199873996</v>
      </c>
    </row>
    <row r="16" spans="2:14" ht="15">
      <c r="B16" s="64" t="s">
        <v>31</v>
      </c>
      <c r="C16" s="65" t="s">
        <v>2</v>
      </c>
      <c r="D16" s="54">
        <f t="shared" si="0"/>
        <v>35</v>
      </c>
      <c r="E16" s="54">
        <v>28</v>
      </c>
      <c r="F16" s="55">
        <v>7</v>
      </c>
      <c r="J16" s="64" t="s">
        <v>31</v>
      </c>
      <c r="K16" s="65" t="s">
        <v>2</v>
      </c>
      <c r="L16" s="12">
        <f>D16/D8*100</f>
        <v>0.11025358324145534</v>
      </c>
      <c r="M16" s="13">
        <f>E16/D8*100</f>
        <v>0.08820286659316429</v>
      </c>
      <c r="N16" s="14">
        <f>F16/D8*100</f>
        <v>0.02205071664829107</v>
      </c>
    </row>
    <row r="17" spans="2:14" ht="40.5" customHeight="1">
      <c r="B17" s="64" t="s">
        <v>32</v>
      </c>
      <c r="C17" s="65" t="s">
        <v>3</v>
      </c>
      <c r="D17" s="54">
        <f t="shared" si="0"/>
        <v>4538</v>
      </c>
      <c r="E17" s="54">
        <v>845</v>
      </c>
      <c r="F17" s="55">
        <v>3693</v>
      </c>
      <c r="J17" s="64" t="s">
        <v>32</v>
      </c>
      <c r="K17" s="65" t="s">
        <v>3</v>
      </c>
      <c r="L17" s="12">
        <f>D17/D8*100</f>
        <v>14.295164592849268</v>
      </c>
      <c r="M17" s="13">
        <f>E17/D8*100</f>
        <v>2.661836509686565</v>
      </c>
      <c r="N17" s="14">
        <f>F17/D8*100</f>
        <v>11.633328083162702</v>
      </c>
    </row>
    <row r="18" spans="2:14" ht="15">
      <c r="B18" s="64" t="s">
        <v>33</v>
      </c>
      <c r="C18" s="65" t="s">
        <v>4</v>
      </c>
      <c r="D18" s="54">
        <f t="shared" si="0"/>
        <v>227</v>
      </c>
      <c r="E18" s="54">
        <v>189</v>
      </c>
      <c r="F18" s="55">
        <v>38</v>
      </c>
      <c r="J18" s="64" t="s">
        <v>33</v>
      </c>
      <c r="K18" s="65" t="s">
        <v>4</v>
      </c>
      <c r="L18" s="12">
        <f>D18/D8*100</f>
        <v>0.7150732398802961</v>
      </c>
      <c r="M18" s="13">
        <f>E18/D8*100</f>
        <v>0.5953693495038589</v>
      </c>
      <c r="N18" s="14">
        <f>F18/D8*100</f>
        <v>0.11970389037643722</v>
      </c>
    </row>
    <row r="19" spans="2:14" ht="15">
      <c r="B19" s="64" t="s">
        <v>34</v>
      </c>
      <c r="C19" s="65" t="s">
        <v>5</v>
      </c>
      <c r="D19" s="54">
        <f t="shared" si="0"/>
        <v>177</v>
      </c>
      <c r="E19" s="54">
        <v>102</v>
      </c>
      <c r="F19" s="55">
        <v>75</v>
      </c>
      <c r="J19" s="64" t="s">
        <v>34</v>
      </c>
      <c r="K19" s="65" t="s">
        <v>5</v>
      </c>
      <c r="L19" s="12">
        <f>D19/D8*100</f>
        <v>0.5575681209639314</v>
      </c>
      <c r="M19" s="13">
        <f>E19/D8*100</f>
        <v>0.3213104425893841</v>
      </c>
      <c r="N19" s="14">
        <f>F19/D8*100</f>
        <v>0.23625767837454717</v>
      </c>
    </row>
    <row r="20" spans="2:14" ht="15">
      <c r="B20" s="64" t="s">
        <v>35</v>
      </c>
      <c r="C20" s="65" t="s">
        <v>6</v>
      </c>
      <c r="D20" s="54">
        <f t="shared" si="0"/>
        <v>0</v>
      </c>
      <c r="E20" s="54">
        <v>0</v>
      </c>
      <c r="F20" s="55">
        <v>0</v>
      </c>
      <c r="J20" s="64" t="s">
        <v>35</v>
      </c>
      <c r="K20" s="65" t="s">
        <v>6</v>
      </c>
      <c r="L20" s="12">
        <f>D20/D8*100</f>
        <v>0</v>
      </c>
      <c r="M20" s="13">
        <f>E20/D8*100</f>
        <v>0</v>
      </c>
      <c r="N20" s="14">
        <f>F20/D8*100</f>
        <v>0</v>
      </c>
    </row>
    <row r="21" spans="2:14" ht="36.75" customHeight="1">
      <c r="B21" s="64" t="s">
        <v>36</v>
      </c>
      <c r="C21" s="65" t="s">
        <v>7</v>
      </c>
      <c r="D21" s="54">
        <f t="shared" si="0"/>
        <v>48</v>
      </c>
      <c r="E21" s="54">
        <v>39</v>
      </c>
      <c r="F21" s="55">
        <v>9</v>
      </c>
      <c r="J21" s="64" t="s">
        <v>36</v>
      </c>
      <c r="K21" s="65" t="s">
        <v>7</v>
      </c>
      <c r="L21" s="12">
        <f>D21/D8*100</f>
        <v>0.1512049141597102</v>
      </c>
      <c r="M21" s="13">
        <f>E21/D8*100</f>
        <v>0.12285399275476452</v>
      </c>
      <c r="N21" s="14">
        <f>F21/D8*100</f>
        <v>0.028350921404945658</v>
      </c>
    </row>
    <row r="22" spans="2:14" ht="30.75" customHeight="1">
      <c r="B22" s="64" t="s">
        <v>37</v>
      </c>
      <c r="C22" s="65" t="s">
        <v>8</v>
      </c>
      <c r="D22" s="54">
        <f t="shared" si="0"/>
        <v>392</v>
      </c>
      <c r="E22" s="54">
        <v>237</v>
      </c>
      <c r="F22" s="55">
        <v>155</v>
      </c>
      <c r="J22" s="64" t="s">
        <v>37</v>
      </c>
      <c r="K22" s="65" t="s">
        <v>8</v>
      </c>
      <c r="L22" s="12">
        <f>D22/D8*100</f>
        <v>1.2348401323043</v>
      </c>
      <c r="M22" s="13">
        <f>E22/D8*100</f>
        <v>0.746574263663569</v>
      </c>
      <c r="N22" s="14">
        <f>F22/D8*100</f>
        <v>0.48826586864073085</v>
      </c>
    </row>
    <row r="23" spans="2:14" ht="15">
      <c r="B23" s="64" t="s">
        <v>38</v>
      </c>
      <c r="C23" s="65" t="s">
        <v>9</v>
      </c>
      <c r="D23" s="54">
        <f t="shared" si="0"/>
        <v>593</v>
      </c>
      <c r="E23" s="54">
        <v>522</v>
      </c>
      <c r="F23" s="55">
        <v>71</v>
      </c>
      <c r="J23" s="64" t="s">
        <v>38</v>
      </c>
      <c r="K23" s="65" t="s">
        <v>9</v>
      </c>
      <c r="L23" s="12">
        <f>D23/D8*100</f>
        <v>1.8680107103480865</v>
      </c>
      <c r="M23" s="13">
        <f>E23/D8*100</f>
        <v>1.6443534414868481</v>
      </c>
      <c r="N23" s="14">
        <f>F23/D8*100</f>
        <v>0.223657268861238</v>
      </c>
    </row>
    <row r="24" spans="2:14" ht="30.75" customHeight="1">
      <c r="B24" s="64" t="s">
        <v>39</v>
      </c>
      <c r="C24" s="65" t="s">
        <v>10</v>
      </c>
      <c r="D24" s="54">
        <f t="shared" si="0"/>
        <v>265</v>
      </c>
      <c r="E24" s="54">
        <v>221</v>
      </c>
      <c r="F24" s="55">
        <v>44</v>
      </c>
      <c r="J24" s="64" t="s">
        <v>39</v>
      </c>
      <c r="K24" s="65" t="s">
        <v>10</v>
      </c>
      <c r="L24" s="12">
        <f>D24/D8*100</f>
        <v>0.8347771302567333</v>
      </c>
      <c r="M24" s="13">
        <f>E24/D8*100</f>
        <v>0.6961726256103323</v>
      </c>
      <c r="N24" s="14">
        <f>F24/D8*100</f>
        <v>0.138604504646401</v>
      </c>
    </row>
    <row r="25" spans="2:14" ht="15">
      <c r="B25" s="64" t="s">
        <v>40</v>
      </c>
      <c r="C25" s="65" t="s">
        <v>11</v>
      </c>
      <c r="D25" s="54">
        <f t="shared" si="0"/>
        <v>59</v>
      </c>
      <c r="E25" s="54">
        <v>37</v>
      </c>
      <c r="F25" s="55">
        <v>22</v>
      </c>
      <c r="J25" s="64" t="s">
        <v>40</v>
      </c>
      <c r="K25" s="65" t="s">
        <v>11</v>
      </c>
      <c r="L25" s="12">
        <f>D25/D8*100</f>
        <v>0.18585604032131045</v>
      </c>
      <c r="M25" s="13">
        <f>E25/D8*100</f>
        <v>0.11655378799810993</v>
      </c>
      <c r="N25" s="14">
        <f>F25/D8*100</f>
        <v>0.0693022523232005</v>
      </c>
    </row>
    <row r="26" spans="2:14" ht="15">
      <c r="B26" s="69" t="s">
        <v>41</v>
      </c>
      <c r="C26" s="70" t="s">
        <v>12</v>
      </c>
      <c r="D26" s="89">
        <f t="shared" si="0"/>
        <v>2090</v>
      </c>
      <c r="E26" s="89">
        <v>1453</v>
      </c>
      <c r="F26" s="90">
        <v>637</v>
      </c>
      <c r="J26" s="69" t="s">
        <v>41</v>
      </c>
      <c r="K26" s="70" t="s">
        <v>12</v>
      </c>
      <c r="L26" s="15">
        <f>D26/D8*100</f>
        <v>6.583713970704048</v>
      </c>
      <c r="M26" s="16">
        <f>E26/D8*100</f>
        <v>4.57709875570956</v>
      </c>
      <c r="N26" s="17">
        <f>F26/D8*100</f>
        <v>2.006615214994487</v>
      </c>
    </row>
    <row r="27" spans="2:14" ht="15">
      <c r="B27" s="71" t="s">
        <v>141</v>
      </c>
      <c r="C27" s="74"/>
      <c r="D27" s="54"/>
      <c r="E27" s="54"/>
      <c r="F27" s="54"/>
      <c r="J27" s="71" t="s">
        <v>141</v>
      </c>
      <c r="K27" s="74"/>
      <c r="L27" s="54"/>
      <c r="M27" s="54"/>
      <c r="N27" s="54"/>
    </row>
    <row r="28" spans="2:10" ht="15">
      <c r="B28" s="50" t="s">
        <v>67</v>
      </c>
      <c r="J28" s="50" t="s">
        <v>67</v>
      </c>
    </row>
    <row r="30" spans="2:10" ht="15">
      <c r="B30" s="19" t="s">
        <v>66</v>
      </c>
      <c r="J30" s="19" t="s">
        <v>66</v>
      </c>
    </row>
    <row r="31" ht="16.5">
      <c r="C31" s="75"/>
    </row>
  </sheetData>
  <sheetProtection/>
  <mergeCells count="4">
    <mergeCell ref="J5:K6"/>
    <mergeCell ref="L5:N5"/>
    <mergeCell ref="B5:C6"/>
    <mergeCell ref="D5:F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&amp;C&amp;"Arial Unicode MS,標準"III-2-2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AA32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9.140625" style="20" customWidth="1"/>
    <col min="2" max="2" width="5.28125" style="19" customWidth="1"/>
    <col min="3" max="3" width="30.7109375" style="19" customWidth="1"/>
    <col min="4" max="7" width="12.7109375" style="19" customWidth="1"/>
    <col min="8" max="8" width="5.28125" style="19" customWidth="1"/>
    <col min="9" max="9" width="30.7109375" style="19" customWidth="1"/>
    <col min="10" max="13" width="12.7109375" style="19" customWidth="1"/>
    <col min="14" max="14" width="9.140625" style="20" customWidth="1"/>
    <col min="15" max="15" width="2.7109375" style="20" customWidth="1"/>
    <col min="16" max="16" width="5.28125" style="19" customWidth="1"/>
    <col min="17" max="17" width="30.7109375" style="19" customWidth="1"/>
    <col min="18" max="21" width="12.7109375" style="19" customWidth="1"/>
    <col min="22" max="22" width="5.28125" style="19" customWidth="1"/>
    <col min="23" max="23" width="32.57421875" style="19" customWidth="1"/>
    <col min="24" max="24" width="13.00390625" style="19" customWidth="1"/>
    <col min="25" max="27" width="12.7109375" style="19" customWidth="1"/>
    <col min="28" max="28" width="2.7109375" style="20" customWidth="1"/>
    <col min="29" max="16384" width="9.140625" style="20" customWidth="1"/>
  </cols>
  <sheetData>
    <row r="1" spans="7:27" ht="15">
      <c r="G1" s="73" t="s">
        <v>110</v>
      </c>
      <c r="M1" s="73" t="s">
        <v>111</v>
      </c>
      <c r="U1" s="73" t="s">
        <v>110</v>
      </c>
      <c r="AA1" s="73" t="s">
        <v>111</v>
      </c>
    </row>
    <row r="2" spans="2:27" ht="15">
      <c r="B2" s="72" t="s">
        <v>143</v>
      </c>
      <c r="C2" s="72"/>
      <c r="D2" s="72"/>
      <c r="E2" s="72"/>
      <c r="F2" s="72"/>
      <c r="G2" s="72"/>
      <c r="H2" s="72" t="s">
        <v>143</v>
      </c>
      <c r="I2" s="72"/>
      <c r="J2" s="72"/>
      <c r="K2" s="72"/>
      <c r="L2" s="72"/>
      <c r="M2" s="72"/>
      <c r="P2" s="72" t="s">
        <v>270</v>
      </c>
      <c r="Q2" s="72"/>
      <c r="R2" s="72"/>
      <c r="S2" s="72"/>
      <c r="T2" s="72"/>
      <c r="U2" s="72"/>
      <c r="V2" s="72" t="s">
        <v>268</v>
      </c>
      <c r="W2" s="72"/>
      <c r="X2" s="72"/>
      <c r="Y2" s="72"/>
      <c r="Z2" s="72"/>
      <c r="AA2" s="72"/>
    </row>
    <row r="3" spans="2:27" ht="15">
      <c r="B3" s="72" t="s">
        <v>267</v>
      </c>
      <c r="C3" s="72"/>
      <c r="D3" s="72"/>
      <c r="E3" s="72"/>
      <c r="F3" s="72"/>
      <c r="G3" s="72"/>
      <c r="H3" s="72" t="s">
        <v>267</v>
      </c>
      <c r="I3" s="72"/>
      <c r="J3" s="72"/>
      <c r="K3" s="72"/>
      <c r="L3" s="72"/>
      <c r="M3" s="72"/>
      <c r="P3" s="72" t="s">
        <v>269</v>
      </c>
      <c r="Q3" s="72"/>
      <c r="R3" s="72"/>
      <c r="S3" s="72"/>
      <c r="T3" s="72"/>
      <c r="U3" s="72"/>
      <c r="V3" s="72" t="s">
        <v>269</v>
      </c>
      <c r="W3" s="72"/>
      <c r="X3" s="72"/>
      <c r="Y3" s="72"/>
      <c r="Z3" s="72"/>
      <c r="AA3" s="72"/>
    </row>
    <row r="4" spans="2:27" ht="15">
      <c r="B4" s="72"/>
      <c r="C4" s="72"/>
      <c r="D4" s="72"/>
      <c r="E4" s="72"/>
      <c r="F4" s="72"/>
      <c r="G4" s="73" t="s">
        <v>22</v>
      </c>
      <c r="H4" s="72"/>
      <c r="I4" s="72"/>
      <c r="J4" s="72"/>
      <c r="K4" s="72"/>
      <c r="L4" s="72"/>
      <c r="M4" s="73" t="s">
        <v>22</v>
      </c>
      <c r="P4" s="72"/>
      <c r="Q4" s="72"/>
      <c r="R4" s="72"/>
      <c r="S4" s="72"/>
      <c r="T4" s="72"/>
      <c r="U4" s="73" t="s">
        <v>16</v>
      </c>
      <c r="V4" s="72"/>
      <c r="W4" s="72"/>
      <c r="X4" s="72"/>
      <c r="Y4" s="72"/>
      <c r="Z4" s="72"/>
      <c r="AA4" s="73" t="s">
        <v>16</v>
      </c>
    </row>
    <row r="5" spans="2:27" ht="15" customHeight="1">
      <c r="B5" s="105" t="s">
        <v>13</v>
      </c>
      <c r="C5" s="106"/>
      <c r="D5" s="109" t="s">
        <v>140</v>
      </c>
      <c r="E5" s="110"/>
      <c r="F5" s="110"/>
      <c r="G5" s="111"/>
      <c r="H5" s="105" t="s">
        <v>13</v>
      </c>
      <c r="I5" s="106"/>
      <c r="J5" s="109" t="s">
        <v>140</v>
      </c>
      <c r="K5" s="110"/>
      <c r="L5" s="110"/>
      <c r="M5" s="111"/>
      <c r="P5" s="105" t="s">
        <v>13</v>
      </c>
      <c r="Q5" s="106"/>
      <c r="R5" s="109" t="s">
        <v>140</v>
      </c>
      <c r="S5" s="110"/>
      <c r="T5" s="110"/>
      <c r="U5" s="111"/>
      <c r="V5" s="105" t="s">
        <v>13</v>
      </c>
      <c r="W5" s="106"/>
      <c r="X5" s="109" t="s">
        <v>140</v>
      </c>
      <c r="Y5" s="110"/>
      <c r="Z5" s="110"/>
      <c r="AA5" s="111"/>
    </row>
    <row r="6" spans="2:27" ht="53.25" customHeight="1">
      <c r="B6" s="107"/>
      <c r="C6" s="108"/>
      <c r="D6" s="77" t="s">
        <v>70</v>
      </c>
      <c r="E6" s="78">
        <v>2011</v>
      </c>
      <c r="F6" s="78">
        <v>2010</v>
      </c>
      <c r="G6" s="86">
        <v>2009</v>
      </c>
      <c r="H6" s="107"/>
      <c r="I6" s="108"/>
      <c r="J6" s="77" t="s">
        <v>136</v>
      </c>
      <c r="K6" s="78" t="s">
        <v>137</v>
      </c>
      <c r="L6" s="78" t="s">
        <v>138</v>
      </c>
      <c r="M6" s="86" t="s">
        <v>139</v>
      </c>
      <c r="P6" s="107"/>
      <c r="Q6" s="108"/>
      <c r="R6" s="77" t="s">
        <v>70</v>
      </c>
      <c r="S6" s="78">
        <v>2011</v>
      </c>
      <c r="T6" s="78">
        <v>2010</v>
      </c>
      <c r="U6" s="86">
        <v>2009</v>
      </c>
      <c r="V6" s="107"/>
      <c r="W6" s="108"/>
      <c r="X6" s="77" t="s">
        <v>136</v>
      </c>
      <c r="Y6" s="78" t="s">
        <v>137</v>
      </c>
      <c r="Z6" s="78" t="s">
        <v>138</v>
      </c>
      <c r="AA6" s="86" t="s">
        <v>225</v>
      </c>
    </row>
    <row r="7" spans="2:27" ht="15">
      <c r="B7" s="53"/>
      <c r="C7" s="41"/>
      <c r="D7" s="1"/>
      <c r="E7" s="1"/>
      <c r="F7" s="3"/>
      <c r="G7" s="4"/>
      <c r="H7" s="53"/>
      <c r="I7" s="41"/>
      <c r="J7" s="1"/>
      <c r="K7" s="1"/>
      <c r="L7" s="3"/>
      <c r="M7" s="4"/>
      <c r="P7" s="53"/>
      <c r="Q7" s="41"/>
      <c r="R7" s="1"/>
      <c r="S7" s="1"/>
      <c r="T7" s="3"/>
      <c r="U7" s="4"/>
      <c r="V7" s="53"/>
      <c r="W7" s="41"/>
      <c r="X7" s="1"/>
      <c r="Y7" s="1"/>
      <c r="Z7" s="3"/>
      <c r="AA7" s="4"/>
    </row>
    <row r="8" spans="2:27" ht="15">
      <c r="B8" s="64" t="s">
        <v>15</v>
      </c>
      <c r="C8" s="65"/>
      <c r="D8" s="5">
        <f>SUM(D10:D26)</f>
        <v>31745</v>
      </c>
      <c r="E8" s="5">
        <f>SUM(E10:E26)</f>
        <v>1757</v>
      </c>
      <c r="F8" s="5">
        <f>SUM(F10:F26)</f>
        <v>5130</v>
      </c>
      <c r="G8" s="6">
        <f>SUM(G10:G26)</f>
        <v>3552</v>
      </c>
      <c r="H8" s="64" t="s">
        <v>15</v>
      </c>
      <c r="I8" s="65"/>
      <c r="J8" s="5">
        <f>SUM(J10:J26)</f>
        <v>9689</v>
      </c>
      <c r="K8" s="5">
        <f>SUM(K10:K26)</f>
        <v>5211</v>
      </c>
      <c r="L8" s="5">
        <f>SUM(L10:L26)</f>
        <v>3139</v>
      </c>
      <c r="M8" s="6">
        <f>SUM(M10:M26)</f>
        <v>3267</v>
      </c>
      <c r="P8" s="64" t="s">
        <v>15</v>
      </c>
      <c r="Q8" s="65"/>
      <c r="R8" s="13">
        <f>D8/$D$8*100</f>
        <v>100</v>
      </c>
      <c r="S8" s="13">
        <f>E8/$D$8*100</f>
        <v>5.534729878721058</v>
      </c>
      <c r="T8" s="13">
        <f>F8/$D$8*100</f>
        <v>16.160025200819025</v>
      </c>
      <c r="U8" s="14">
        <f>G8/$D$8*100</f>
        <v>11.189163647818553</v>
      </c>
      <c r="V8" s="64" t="s">
        <v>15</v>
      </c>
      <c r="W8" s="65"/>
      <c r="X8" s="13">
        <f>J8/$D$8*100</f>
        <v>30.521341943613166</v>
      </c>
      <c r="Y8" s="13">
        <f>K8/$D$8*100</f>
        <v>16.415183493463537</v>
      </c>
      <c r="Z8" s="13">
        <f>L8/$D$8*100</f>
        <v>9.88817136556938</v>
      </c>
      <c r="AA8" s="14">
        <f>M8/$D$8*100</f>
        <v>10.291384469995275</v>
      </c>
    </row>
    <row r="9" spans="2:27" ht="6.75" customHeight="1">
      <c r="B9" s="64"/>
      <c r="C9" s="65"/>
      <c r="D9" s="5"/>
      <c r="E9" s="5"/>
      <c r="F9" s="5"/>
      <c r="G9" s="6"/>
      <c r="H9" s="64"/>
      <c r="I9" s="65"/>
      <c r="J9" s="5"/>
      <c r="K9" s="5"/>
      <c r="L9" s="5"/>
      <c r="M9" s="6"/>
      <c r="P9" s="64"/>
      <c r="Q9" s="65"/>
      <c r="R9" s="5"/>
      <c r="S9" s="5"/>
      <c r="T9" s="5"/>
      <c r="U9" s="6"/>
      <c r="V9" s="64"/>
      <c r="W9" s="65"/>
      <c r="X9" s="5"/>
      <c r="Y9" s="5"/>
      <c r="Z9" s="5"/>
      <c r="AA9" s="6"/>
    </row>
    <row r="10" spans="2:27" ht="24" customHeight="1">
      <c r="B10" s="64" t="s">
        <v>25</v>
      </c>
      <c r="C10" s="65" t="s">
        <v>19</v>
      </c>
      <c r="D10" s="54">
        <f>SUM(E10:G10)+SUM(J10:M10)</f>
        <v>14</v>
      </c>
      <c r="E10" s="54">
        <v>0</v>
      </c>
      <c r="F10" s="54">
        <v>0</v>
      </c>
      <c r="G10" s="55">
        <v>4</v>
      </c>
      <c r="H10" s="64" t="s">
        <v>25</v>
      </c>
      <c r="I10" s="65" t="s">
        <v>19</v>
      </c>
      <c r="J10" s="54">
        <v>8</v>
      </c>
      <c r="K10" s="54">
        <v>0</v>
      </c>
      <c r="L10" s="54">
        <v>1</v>
      </c>
      <c r="M10" s="55">
        <v>1</v>
      </c>
      <c r="P10" s="64" t="s">
        <v>25</v>
      </c>
      <c r="Q10" s="65" t="s">
        <v>19</v>
      </c>
      <c r="R10" s="13">
        <f aca="true" t="shared" si="0" ref="R10:R26">D10/$D$8*100</f>
        <v>0.04410143329658214</v>
      </c>
      <c r="S10" s="13">
        <f aca="true" t="shared" si="1" ref="S10:S26">E10/$D$8*100</f>
        <v>0</v>
      </c>
      <c r="T10" s="13">
        <f aca="true" t="shared" si="2" ref="T10:T26">F10/$D$8*100</f>
        <v>0</v>
      </c>
      <c r="U10" s="14">
        <f aca="true" t="shared" si="3" ref="U10:U26">G10/$D$8*100</f>
        <v>0.012600409513309182</v>
      </c>
      <c r="V10" s="64" t="s">
        <v>25</v>
      </c>
      <c r="W10" s="65" t="s">
        <v>19</v>
      </c>
      <c r="X10" s="13">
        <f>J10/$D$8*100</f>
        <v>0.025200819026618363</v>
      </c>
      <c r="Y10" s="13">
        <f aca="true" t="shared" si="4" ref="Y10:Y26">K10/$D$8*100</f>
        <v>0</v>
      </c>
      <c r="Z10" s="13">
        <f aca="true" t="shared" si="5" ref="Z10:Z26">L10/$D$8*100</f>
        <v>0.0031501023783272954</v>
      </c>
      <c r="AA10" s="14">
        <f>M10/$D$8*100</f>
        <v>0.0031501023783272954</v>
      </c>
    </row>
    <row r="11" spans="2:27" ht="22.5" customHeight="1">
      <c r="B11" s="64" t="s">
        <v>26</v>
      </c>
      <c r="C11" s="65" t="s">
        <v>20</v>
      </c>
      <c r="D11" s="84">
        <f aca="true" t="shared" si="6" ref="D11:D26">SUM(E11:G11)+SUM(J11:M11)</f>
        <v>4201</v>
      </c>
      <c r="E11" s="54">
        <v>148</v>
      </c>
      <c r="F11" s="54">
        <v>510</v>
      </c>
      <c r="G11" s="55">
        <v>410</v>
      </c>
      <c r="H11" s="64" t="s">
        <v>26</v>
      </c>
      <c r="I11" s="65" t="s">
        <v>20</v>
      </c>
      <c r="J11" s="54">
        <v>1444</v>
      </c>
      <c r="K11" s="54">
        <v>723</v>
      </c>
      <c r="L11" s="54">
        <v>467</v>
      </c>
      <c r="M11" s="55">
        <v>499</v>
      </c>
      <c r="P11" s="64" t="s">
        <v>26</v>
      </c>
      <c r="Q11" s="65" t="s">
        <v>20</v>
      </c>
      <c r="R11" s="13">
        <f t="shared" si="0"/>
        <v>13.23358009135297</v>
      </c>
      <c r="S11" s="13">
        <f t="shared" si="1"/>
        <v>0.46621515199243974</v>
      </c>
      <c r="T11" s="13">
        <f t="shared" si="2"/>
        <v>1.6065522129469207</v>
      </c>
      <c r="U11" s="14">
        <f t="shared" si="3"/>
        <v>1.2915419751141912</v>
      </c>
      <c r="V11" s="64" t="s">
        <v>26</v>
      </c>
      <c r="W11" s="65" t="s">
        <v>20</v>
      </c>
      <c r="X11" s="13">
        <f aca="true" t="shared" si="7" ref="X11:X25">J11/$D$8*100</f>
        <v>4.548747834304615</v>
      </c>
      <c r="Y11" s="13">
        <f t="shared" si="4"/>
        <v>2.2775240195306345</v>
      </c>
      <c r="Z11" s="13">
        <f t="shared" si="5"/>
        <v>1.471097810678847</v>
      </c>
      <c r="AA11" s="14">
        <f aca="true" t="shared" si="8" ref="AA11:AA25">M11/$D$8*100</f>
        <v>1.5719010867853205</v>
      </c>
    </row>
    <row r="12" spans="2:27" ht="40.5" customHeight="1">
      <c r="B12" s="64" t="s">
        <v>27</v>
      </c>
      <c r="C12" s="65" t="s">
        <v>21</v>
      </c>
      <c r="D12" s="84">
        <f t="shared" si="6"/>
        <v>414</v>
      </c>
      <c r="E12" s="54">
        <v>16</v>
      </c>
      <c r="F12" s="54">
        <v>69</v>
      </c>
      <c r="G12" s="55">
        <v>56</v>
      </c>
      <c r="H12" s="64" t="s">
        <v>27</v>
      </c>
      <c r="I12" s="65" t="s">
        <v>21</v>
      </c>
      <c r="J12" s="54">
        <v>146</v>
      </c>
      <c r="K12" s="54">
        <v>70</v>
      </c>
      <c r="L12" s="54">
        <v>32</v>
      </c>
      <c r="M12" s="55">
        <v>25</v>
      </c>
      <c r="P12" s="64" t="s">
        <v>27</v>
      </c>
      <c r="Q12" s="65" t="s">
        <v>21</v>
      </c>
      <c r="R12" s="13">
        <f t="shared" si="0"/>
        <v>1.3041423846275002</v>
      </c>
      <c r="S12" s="13">
        <f t="shared" si="1"/>
        <v>0.050401638053236726</v>
      </c>
      <c r="T12" s="13">
        <f t="shared" si="2"/>
        <v>0.21735706410458341</v>
      </c>
      <c r="U12" s="14">
        <f t="shared" si="3"/>
        <v>0.17640573318632857</v>
      </c>
      <c r="V12" s="64" t="s">
        <v>27</v>
      </c>
      <c r="W12" s="65" t="s">
        <v>21</v>
      </c>
      <c r="X12" s="13">
        <f t="shared" si="7"/>
        <v>0.4599149472357852</v>
      </c>
      <c r="Y12" s="13">
        <f t="shared" si="4"/>
        <v>0.2205071664829107</v>
      </c>
      <c r="Z12" s="13">
        <f t="shared" si="5"/>
        <v>0.10080327610647345</v>
      </c>
      <c r="AA12" s="14">
        <f t="shared" si="8"/>
        <v>0.0787525594581824</v>
      </c>
    </row>
    <row r="13" spans="2:27" ht="51" customHeight="1">
      <c r="B13" s="64" t="s">
        <v>28</v>
      </c>
      <c r="C13" s="65" t="s">
        <v>0</v>
      </c>
      <c r="D13" s="84">
        <f t="shared" si="6"/>
        <v>44</v>
      </c>
      <c r="E13" s="54">
        <v>1</v>
      </c>
      <c r="F13" s="54">
        <v>4</v>
      </c>
      <c r="G13" s="55">
        <v>8</v>
      </c>
      <c r="H13" s="64" t="s">
        <v>28</v>
      </c>
      <c r="I13" s="65" t="s">
        <v>0</v>
      </c>
      <c r="J13" s="54">
        <v>19</v>
      </c>
      <c r="K13" s="54">
        <v>6</v>
      </c>
      <c r="L13" s="54">
        <v>3</v>
      </c>
      <c r="M13" s="55">
        <v>3</v>
      </c>
      <c r="P13" s="64" t="s">
        <v>28</v>
      </c>
      <c r="Q13" s="65" t="s">
        <v>0</v>
      </c>
      <c r="R13" s="13">
        <f t="shared" si="0"/>
        <v>0.138604504646401</v>
      </c>
      <c r="S13" s="13">
        <f t="shared" si="1"/>
        <v>0.0031501023783272954</v>
      </c>
      <c r="T13" s="13">
        <f t="shared" si="2"/>
        <v>0.012600409513309182</v>
      </c>
      <c r="U13" s="14">
        <f t="shared" si="3"/>
        <v>0.025200819026618363</v>
      </c>
      <c r="V13" s="64" t="s">
        <v>28</v>
      </c>
      <c r="W13" s="65" t="s">
        <v>0</v>
      </c>
      <c r="X13" s="13">
        <f t="shared" si="7"/>
        <v>0.05985194518821861</v>
      </c>
      <c r="Y13" s="13">
        <f t="shared" si="4"/>
        <v>0.018900614269963777</v>
      </c>
      <c r="Z13" s="13">
        <f t="shared" si="5"/>
        <v>0.009450307134981888</v>
      </c>
      <c r="AA13" s="14">
        <f t="shared" si="8"/>
        <v>0.009450307134981888</v>
      </c>
    </row>
    <row r="14" spans="2:27" ht="22.5" customHeight="1">
      <c r="B14" s="64" t="s">
        <v>29</v>
      </c>
      <c r="C14" s="65" t="s">
        <v>68</v>
      </c>
      <c r="D14" s="84">
        <f t="shared" si="6"/>
        <v>8</v>
      </c>
      <c r="E14" s="54">
        <v>0</v>
      </c>
      <c r="F14" s="54">
        <v>0</v>
      </c>
      <c r="G14" s="55">
        <v>0</v>
      </c>
      <c r="H14" s="64" t="s">
        <v>29</v>
      </c>
      <c r="I14" s="65" t="s">
        <v>68</v>
      </c>
      <c r="J14" s="54">
        <v>4</v>
      </c>
      <c r="K14" s="54">
        <v>3</v>
      </c>
      <c r="L14" s="54">
        <v>0</v>
      </c>
      <c r="M14" s="55">
        <v>1</v>
      </c>
      <c r="P14" s="64" t="s">
        <v>29</v>
      </c>
      <c r="Q14" s="65" t="s">
        <v>68</v>
      </c>
      <c r="R14" s="13">
        <f t="shared" si="0"/>
        <v>0.025200819026618363</v>
      </c>
      <c r="S14" s="13">
        <f t="shared" si="1"/>
        <v>0</v>
      </c>
      <c r="T14" s="13">
        <f t="shared" si="2"/>
        <v>0</v>
      </c>
      <c r="U14" s="14">
        <f t="shared" si="3"/>
        <v>0</v>
      </c>
      <c r="V14" s="64" t="s">
        <v>29</v>
      </c>
      <c r="W14" s="65" t="s">
        <v>68</v>
      </c>
      <c r="X14" s="13">
        <f t="shared" si="7"/>
        <v>0.012600409513309182</v>
      </c>
      <c r="Y14" s="13">
        <f t="shared" si="4"/>
        <v>0.009450307134981888</v>
      </c>
      <c r="Z14" s="13">
        <f t="shared" si="5"/>
        <v>0</v>
      </c>
      <c r="AA14" s="14">
        <f t="shared" si="8"/>
        <v>0.0031501023783272954</v>
      </c>
    </row>
    <row r="15" spans="2:27" ht="37.5" customHeight="1">
      <c r="B15" s="64" t="s">
        <v>30</v>
      </c>
      <c r="C15" s="65" t="s">
        <v>1</v>
      </c>
      <c r="D15" s="84">
        <f t="shared" si="6"/>
        <v>18640</v>
      </c>
      <c r="E15" s="54">
        <v>967</v>
      </c>
      <c r="F15" s="54">
        <v>3092</v>
      </c>
      <c r="G15" s="55">
        <v>2072</v>
      </c>
      <c r="H15" s="64" t="s">
        <v>30</v>
      </c>
      <c r="I15" s="65" t="s">
        <v>1</v>
      </c>
      <c r="J15" s="54">
        <v>5802</v>
      </c>
      <c r="K15" s="54">
        <v>3239</v>
      </c>
      <c r="L15" s="54">
        <v>1906</v>
      </c>
      <c r="M15" s="55">
        <v>1562</v>
      </c>
      <c r="P15" s="64" t="s">
        <v>30</v>
      </c>
      <c r="Q15" s="65" t="s">
        <v>1</v>
      </c>
      <c r="R15" s="13">
        <f t="shared" si="0"/>
        <v>58.7179083320208</v>
      </c>
      <c r="S15" s="13">
        <f t="shared" si="1"/>
        <v>3.0461489998424947</v>
      </c>
      <c r="T15" s="13">
        <f t="shared" si="2"/>
        <v>9.740116553787997</v>
      </c>
      <c r="U15" s="14">
        <f t="shared" si="3"/>
        <v>6.527012127894157</v>
      </c>
      <c r="V15" s="64" t="s">
        <v>30</v>
      </c>
      <c r="W15" s="65" t="s">
        <v>1</v>
      </c>
      <c r="X15" s="13">
        <f t="shared" si="7"/>
        <v>18.27689399905497</v>
      </c>
      <c r="Y15" s="13">
        <f t="shared" si="4"/>
        <v>10.20318160340211</v>
      </c>
      <c r="Z15" s="13">
        <f t="shared" si="5"/>
        <v>6.004095133091825</v>
      </c>
      <c r="AA15" s="14">
        <f t="shared" si="8"/>
        <v>4.920459914947236</v>
      </c>
    </row>
    <row r="16" spans="2:27" ht="22.5" customHeight="1">
      <c r="B16" s="64" t="s">
        <v>31</v>
      </c>
      <c r="C16" s="65" t="s">
        <v>2</v>
      </c>
      <c r="D16" s="84">
        <f t="shared" si="6"/>
        <v>35</v>
      </c>
      <c r="E16" s="54">
        <v>2</v>
      </c>
      <c r="F16" s="54">
        <v>10</v>
      </c>
      <c r="G16" s="55">
        <v>3</v>
      </c>
      <c r="H16" s="64" t="s">
        <v>31</v>
      </c>
      <c r="I16" s="65" t="s">
        <v>2</v>
      </c>
      <c r="J16" s="54">
        <v>11</v>
      </c>
      <c r="K16" s="54">
        <v>4</v>
      </c>
      <c r="L16" s="54">
        <v>4</v>
      </c>
      <c r="M16" s="55">
        <v>1</v>
      </c>
      <c r="P16" s="64" t="s">
        <v>31</v>
      </c>
      <c r="Q16" s="65" t="s">
        <v>2</v>
      </c>
      <c r="R16" s="13">
        <f t="shared" si="0"/>
        <v>0.11025358324145534</v>
      </c>
      <c r="S16" s="13">
        <f t="shared" si="1"/>
        <v>0.006300204756654591</v>
      </c>
      <c r="T16" s="13">
        <f t="shared" si="2"/>
        <v>0.031501023783272956</v>
      </c>
      <c r="U16" s="14">
        <f t="shared" si="3"/>
        <v>0.009450307134981888</v>
      </c>
      <c r="V16" s="64" t="s">
        <v>31</v>
      </c>
      <c r="W16" s="65" t="s">
        <v>2</v>
      </c>
      <c r="X16" s="13">
        <f t="shared" si="7"/>
        <v>0.03465112616160025</v>
      </c>
      <c r="Y16" s="13">
        <f t="shared" si="4"/>
        <v>0.012600409513309182</v>
      </c>
      <c r="Z16" s="13">
        <f t="shared" si="5"/>
        <v>0.012600409513309182</v>
      </c>
      <c r="AA16" s="14">
        <f t="shared" si="8"/>
        <v>0.0031501023783272954</v>
      </c>
    </row>
    <row r="17" spans="2:27" ht="37.5" customHeight="1">
      <c r="B17" s="64" t="s">
        <v>32</v>
      </c>
      <c r="C17" s="65" t="s">
        <v>3</v>
      </c>
      <c r="D17" s="84">
        <f t="shared" si="6"/>
        <v>4538</v>
      </c>
      <c r="E17" s="54">
        <v>440</v>
      </c>
      <c r="F17" s="54">
        <v>868</v>
      </c>
      <c r="G17" s="55">
        <v>605</v>
      </c>
      <c r="H17" s="64" t="s">
        <v>32</v>
      </c>
      <c r="I17" s="65" t="s">
        <v>3</v>
      </c>
      <c r="J17" s="54">
        <v>1276</v>
      </c>
      <c r="K17" s="54">
        <v>669</v>
      </c>
      <c r="L17" s="54">
        <v>340</v>
      </c>
      <c r="M17" s="55">
        <v>340</v>
      </c>
      <c r="P17" s="64" t="s">
        <v>32</v>
      </c>
      <c r="Q17" s="65" t="s">
        <v>3</v>
      </c>
      <c r="R17" s="13">
        <f t="shared" si="0"/>
        <v>14.295164592849268</v>
      </c>
      <c r="S17" s="13">
        <f t="shared" si="1"/>
        <v>1.3860450464640102</v>
      </c>
      <c r="T17" s="13">
        <f t="shared" si="2"/>
        <v>2.7342888643880925</v>
      </c>
      <c r="U17" s="14">
        <f t="shared" si="3"/>
        <v>1.905811938888014</v>
      </c>
      <c r="V17" s="64" t="s">
        <v>32</v>
      </c>
      <c r="W17" s="65" t="s">
        <v>3</v>
      </c>
      <c r="X17" s="13">
        <f t="shared" si="7"/>
        <v>4.019530634745629</v>
      </c>
      <c r="Y17" s="13">
        <f t="shared" si="4"/>
        <v>2.107418491100961</v>
      </c>
      <c r="Z17" s="13">
        <f t="shared" si="5"/>
        <v>1.0710348086312806</v>
      </c>
      <c r="AA17" s="14">
        <f t="shared" si="8"/>
        <v>1.0710348086312806</v>
      </c>
    </row>
    <row r="18" spans="2:27" ht="25.5" customHeight="1">
      <c r="B18" s="64" t="s">
        <v>33</v>
      </c>
      <c r="C18" s="65" t="s">
        <v>4</v>
      </c>
      <c r="D18" s="84">
        <f t="shared" si="6"/>
        <v>227</v>
      </c>
      <c r="E18" s="54">
        <v>10</v>
      </c>
      <c r="F18" s="54">
        <v>52</v>
      </c>
      <c r="G18" s="55">
        <v>41</v>
      </c>
      <c r="H18" s="64" t="s">
        <v>33</v>
      </c>
      <c r="I18" s="65" t="s">
        <v>4</v>
      </c>
      <c r="J18" s="54">
        <v>91</v>
      </c>
      <c r="K18" s="54">
        <v>13</v>
      </c>
      <c r="L18" s="54">
        <v>11</v>
      </c>
      <c r="M18" s="55">
        <v>9</v>
      </c>
      <c r="P18" s="64" t="s">
        <v>33</v>
      </c>
      <c r="Q18" s="65" t="s">
        <v>4</v>
      </c>
      <c r="R18" s="13">
        <f t="shared" si="0"/>
        <v>0.7150732398802961</v>
      </c>
      <c r="S18" s="13">
        <f t="shared" si="1"/>
        <v>0.031501023783272956</v>
      </c>
      <c r="T18" s="13">
        <f t="shared" si="2"/>
        <v>0.1638053236730194</v>
      </c>
      <c r="U18" s="14">
        <f t="shared" si="3"/>
        <v>0.12915419751141913</v>
      </c>
      <c r="V18" s="64" t="s">
        <v>33</v>
      </c>
      <c r="W18" s="65" t="s">
        <v>4</v>
      </c>
      <c r="X18" s="13">
        <f t="shared" si="7"/>
        <v>0.2866593164277839</v>
      </c>
      <c r="Y18" s="13">
        <f t="shared" si="4"/>
        <v>0.04095133091825485</v>
      </c>
      <c r="Z18" s="13">
        <f t="shared" si="5"/>
        <v>0.03465112616160025</v>
      </c>
      <c r="AA18" s="14">
        <f t="shared" si="8"/>
        <v>0.028350921404945658</v>
      </c>
    </row>
    <row r="19" spans="2:27" ht="21.75" customHeight="1">
      <c r="B19" s="64" t="s">
        <v>34</v>
      </c>
      <c r="C19" s="65" t="s">
        <v>5</v>
      </c>
      <c r="D19" s="84">
        <f t="shared" si="6"/>
        <v>177</v>
      </c>
      <c r="E19" s="54">
        <v>3</v>
      </c>
      <c r="F19" s="54">
        <v>21</v>
      </c>
      <c r="G19" s="55">
        <v>15</v>
      </c>
      <c r="H19" s="64" t="s">
        <v>34</v>
      </c>
      <c r="I19" s="65" t="s">
        <v>5</v>
      </c>
      <c r="J19" s="54">
        <v>57</v>
      </c>
      <c r="K19" s="54">
        <v>45</v>
      </c>
      <c r="L19" s="54">
        <v>25</v>
      </c>
      <c r="M19" s="55">
        <v>11</v>
      </c>
      <c r="P19" s="64" t="s">
        <v>34</v>
      </c>
      <c r="Q19" s="65" t="s">
        <v>5</v>
      </c>
      <c r="R19" s="13">
        <f t="shared" si="0"/>
        <v>0.5575681209639314</v>
      </c>
      <c r="S19" s="13">
        <f t="shared" si="1"/>
        <v>0.009450307134981888</v>
      </c>
      <c r="T19" s="13">
        <f t="shared" si="2"/>
        <v>0.0661521499448732</v>
      </c>
      <c r="U19" s="14">
        <f t="shared" si="3"/>
        <v>0.04725153567490944</v>
      </c>
      <c r="V19" s="64" t="s">
        <v>34</v>
      </c>
      <c r="W19" s="65" t="s">
        <v>5</v>
      </c>
      <c r="X19" s="13">
        <f t="shared" si="7"/>
        <v>0.17955583556465585</v>
      </c>
      <c r="Y19" s="13">
        <f t="shared" si="4"/>
        <v>0.1417546070247283</v>
      </c>
      <c r="Z19" s="13">
        <f t="shared" si="5"/>
        <v>0.0787525594581824</v>
      </c>
      <c r="AA19" s="14">
        <f t="shared" si="8"/>
        <v>0.03465112616160025</v>
      </c>
    </row>
    <row r="20" spans="2:27" ht="23.25" customHeight="1">
      <c r="B20" s="64" t="s">
        <v>35</v>
      </c>
      <c r="C20" s="65" t="s">
        <v>6</v>
      </c>
      <c r="D20" s="84">
        <f t="shared" si="6"/>
        <v>0</v>
      </c>
      <c r="E20" s="54">
        <v>0</v>
      </c>
      <c r="F20" s="54">
        <v>0</v>
      </c>
      <c r="G20" s="55">
        <v>0</v>
      </c>
      <c r="H20" s="64" t="s">
        <v>35</v>
      </c>
      <c r="I20" s="65" t="s">
        <v>6</v>
      </c>
      <c r="J20" s="54">
        <v>0</v>
      </c>
      <c r="K20" s="54">
        <v>0</v>
      </c>
      <c r="L20" s="54">
        <v>0</v>
      </c>
      <c r="M20" s="55">
        <v>0</v>
      </c>
      <c r="P20" s="64" t="s">
        <v>35</v>
      </c>
      <c r="Q20" s="65" t="s">
        <v>6</v>
      </c>
      <c r="R20" s="13">
        <f t="shared" si="0"/>
        <v>0</v>
      </c>
      <c r="S20" s="13">
        <f t="shared" si="1"/>
        <v>0</v>
      </c>
      <c r="T20" s="13">
        <f t="shared" si="2"/>
        <v>0</v>
      </c>
      <c r="U20" s="14">
        <f t="shared" si="3"/>
        <v>0</v>
      </c>
      <c r="V20" s="64" t="s">
        <v>35</v>
      </c>
      <c r="W20" s="65" t="s">
        <v>6</v>
      </c>
      <c r="X20" s="13">
        <f t="shared" si="7"/>
        <v>0</v>
      </c>
      <c r="Y20" s="13">
        <f t="shared" si="4"/>
        <v>0</v>
      </c>
      <c r="Z20" s="13">
        <f t="shared" si="5"/>
        <v>0</v>
      </c>
      <c r="AA20" s="14">
        <f t="shared" si="8"/>
        <v>0</v>
      </c>
    </row>
    <row r="21" spans="2:27" ht="42" customHeight="1">
      <c r="B21" s="64" t="s">
        <v>36</v>
      </c>
      <c r="C21" s="65" t="s">
        <v>7</v>
      </c>
      <c r="D21" s="84">
        <f t="shared" si="6"/>
        <v>48</v>
      </c>
      <c r="E21" s="54">
        <v>2</v>
      </c>
      <c r="F21" s="54">
        <v>7</v>
      </c>
      <c r="G21" s="55">
        <v>5</v>
      </c>
      <c r="H21" s="64" t="s">
        <v>36</v>
      </c>
      <c r="I21" s="65" t="s">
        <v>7</v>
      </c>
      <c r="J21" s="54">
        <v>9</v>
      </c>
      <c r="K21" s="54">
        <v>8</v>
      </c>
      <c r="L21" s="54">
        <v>13</v>
      </c>
      <c r="M21" s="55">
        <v>4</v>
      </c>
      <c r="P21" s="64" t="s">
        <v>36</v>
      </c>
      <c r="Q21" s="65" t="s">
        <v>7</v>
      </c>
      <c r="R21" s="13">
        <f t="shared" si="0"/>
        <v>0.1512049141597102</v>
      </c>
      <c r="S21" s="13">
        <f t="shared" si="1"/>
        <v>0.006300204756654591</v>
      </c>
      <c r="T21" s="13">
        <f t="shared" si="2"/>
        <v>0.02205071664829107</v>
      </c>
      <c r="U21" s="14">
        <f t="shared" si="3"/>
        <v>0.015750511891636478</v>
      </c>
      <c r="V21" s="64" t="s">
        <v>36</v>
      </c>
      <c r="W21" s="65" t="s">
        <v>7</v>
      </c>
      <c r="X21" s="13">
        <f t="shared" si="7"/>
        <v>0.028350921404945658</v>
      </c>
      <c r="Y21" s="13">
        <f t="shared" si="4"/>
        <v>0.025200819026618363</v>
      </c>
      <c r="Z21" s="13">
        <f t="shared" si="5"/>
        <v>0.04095133091825485</v>
      </c>
      <c r="AA21" s="14">
        <f t="shared" si="8"/>
        <v>0.012600409513309182</v>
      </c>
    </row>
    <row r="22" spans="2:27" ht="30">
      <c r="B22" s="64" t="s">
        <v>37</v>
      </c>
      <c r="C22" s="65" t="s">
        <v>8</v>
      </c>
      <c r="D22" s="84">
        <f t="shared" si="6"/>
        <v>392</v>
      </c>
      <c r="E22" s="54">
        <v>14</v>
      </c>
      <c r="F22" s="54">
        <v>73</v>
      </c>
      <c r="G22" s="55">
        <v>60</v>
      </c>
      <c r="H22" s="64" t="s">
        <v>37</v>
      </c>
      <c r="I22" s="65" t="s">
        <v>8</v>
      </c>
      <c r="J22" s="54">
        <v>131</v>
      </c>
      <c r="K22" s="54">
        <v>64</v>
      </c>
      <c r="L22" s="54">
        <v>23</v>
      </c>
      <c r="M22" s="55">
        <v>27</v>
      </c>
      <c r="P22" s="64" t="s">
        <v>37</v>
      </c>
      <c r="Q22" s="65" t="s">
        <v>8</v>
      </c>
      <c r="R22" s="13">
        <f t="shared" si="0"/>
        <v>1.2348401323043</v>
      </c>
      <c r="S22" s="13">
        <f t="shared" si="1"/>
        <v>0.04410143329658214</v>
      </c>
      <c r="T22" s="13">
        <f t="shared" si="2"/>
        <v>0.2299574736178926</v>
      </c>
      <c r="U22" s="14">
        <f t="shared" si="3"/>
        <v>0.18900614269963775</v>
      </c>
      <c r="V22" s="64" t="s">
        <v>37</v>
      </c>
      <c r="W22" s="65" t="s">
        <v>8</v>
      </c>
      <c r="X22" s="13">
        <f t="shared" si="7"/>
        <v>0.41266341156087577</v>
      </c>
      <c r="Y22" s="13">
        <f t="shared" si="4"/>
        <v>0.2016065522129469</v>
      </c>
      <c r="Z22" s="13">
        <f t="shared" si="5"/>
        <v>0.0724523547015278</v>
      </c>
      <c r="AA22" s="14">
        <f t="shared" si="8"/>
        <v>0.08505276421483698</v>
      </c>
    </row>
    <row r="23" spans="2:27" ht="21" customHeight="1">
      <c r="B23" s="64" t="s">
        <v>38</v>
      </c>
      <c r="C23" s="65" t="s">
        <v>9</v>
      </c>
      <c r="D23" s="84">
        <f t="shared" si="6"/>
        <v>593</v>
      </c>
      <c r="E23" s="54">
        <v>6</v>
      </c>
      <c r="F23" s="54">
        <v>22</v>
      </c>
      <c r="G23" s="55">
        <v>31</v>
      </c>
      <c r="H23" s="64" t="s">
        <v>38</v>
      </c>
      <c r="I23" s="65" t="s">
        <v>9</v>
      </c>
      <c r="J23" s="54">
        <v>93</v>
      </c>
      <c r="K23" s="54">
        <v>53</v>
      </c>
      <c r="L23" s="54">
        <v>82</v>
      </c>
      <c r="M23" s="55">
        <v>306</v>
      </c>
      <c r="P23" s="64" t="s">
        <v>38</v>
      </c>
      <c r="Q23" s="65" t="s">
        <v>9</v>
      </c>
      <c r="R23" s="13">
        <f t="shared" si="0"/>
        <v>1.8680107103480865</v>
      </c>
      <c r="S23" s="13">
        <f t="shared" si="1"/>
        <v>0.018900614269963777</v>
      </c>
      <c r="T23" s="13">
        <f t="shared" si="2"/>
        <v>0.0693022523232005</v>
      </c>
      <c r="U23" s="14">
        <f t="shared" si="3"/>
        <v>0.09765317372814616</v>
      </c>
      <c r="V23" s="64" t="s">
        <v>38</v>
      </c>
      <c r="W23" s="65" t="s">
        <v>9</v>
      </c>
      <c r="X23" s="13">
        <f t="shared" si="7"/>
        <v>0.2929595211844385</v>
      </c>
      <c r="Y23" s="13">
        <f t="shared" si="4"/>
        <v>0.16695542605134667</v>
      </c>
      <c r="Z23" s="13">
        <f t="shared" si="5"/>
        <v>0.25830839502283826</v>
      </c>
      <c r="AA23" s="14">
        <f t="shared" si="8"/>
        <v>0.9639313277681525</v>
      </c>
    </row>
    <row r="24" spans="2:27" ht="30">
      <c r="B24" s="64" t="s">
        <v>39</v>
      </c>
      <c r="C24" s="65" t="s">
        <v>10</v>
      </c>
      <c r="D24" s="84">
        <f t="shared" si="6"/>
        <v>265</v>
      </c>
      <c r="E24" s="54">
        <v>7</v>
      </c>
      <c r="F24" s="54">
        <v>25</v>
      </c>
      <c r="G24" s="55">
        <v>14</v>
      </c>
      <c r="H24" s="64" t="s">
        <v>39</v>
      </c>
      <c r="I24" s="65" t="s">
        <v>10</v>
      </c>
      <c r="J24" s="54">
        <v>71</v>
      </c>
      <c r="K24" s="54">
        <v>56</v>
      </c>
      <c r="L24" s="54">
        <v>58</v>
      </c>
      <c r="M24" s="55">
        <v>34</v>
      </c>
      <c r="P24" s="64" t="s">
        <v>39</v>
      </c>
      <c r="Q24" s="65" t="s">
        <v>10</v>
      </c>
      <c r="R24" s="13">
        <f t="shared" si="0"/>
        <v>0.8347771302567333</v>
      </c>
      <c r="S24" s="13">
        <f t="shared" si="1"/>
        <v>0.02205071664829107</v>
      </c>
      <c r="T24" s="13">
        <f t="shared" si="2"/>
        <v>0.0787525594581824</v>
      </c>
      <c r="U24" s="14">
        <f t="shared" si="3"/>
        <v>0.04410143329658214</v>
      </c>
      <c r="V24" s="64" t="s">
        <v>39</v>
      </c>
      <c r="W24" s="65" t="s">
        <v>10</v>
      </c>
      <c r="X24" s="13">
        <f t="shared" si="7"/>
        <v>0.223657268861238</v>
      </c>
      <c r="Y24" s="13">
        <f t="shared" si="4"/>
        <v>0.17640573318632857</v>
      </c>
      <c r="Z24" s="13">
        <f t="shared" si="5"/>
        <v>0.18270593794298315</v>
      </c>
      <c r="AA24" s="14">
        <f t="shared" si="8"/>
        <v>0.10710348086312804</v>
      </c>
    </row>
    <row r="25" spans="2:27" ht="21.75" customHeight="1">
      <c r="B25" s="64" t="s">
        <v>40</v>
      </c>
      <c r="C25" s="65" t="s">
        <v>11</v>
      </c>
      <c r="D25" s="84">
        <f t="shared" si="6"/>
        <v>59</v>
      </c>
      <c r="E25" s="54">
        <v>5</v>
      </c>
      <c r="F25" s="54">
        <v>3</v>
      </c>
      <c r="G25" s="55">
        <v>7</v>
      </c>
      <c r="H25" s="64" t="s">
        <v>40</v>
      </c>
      <c r="I25" s="65" t="s">
        <v>11</v>
      </c>
      <c r="J25" s="54">
        <v>21</v>
      </c>
      <c r="K25" s="54">
        <v>10</v>
      </c>
      <c r="L25" s="54">
        <v>11</v>
      </c>
      <c r="M25" s="55">
        <v>2</v>
      </c>
      <c r="P25" s="64" t="s">
        <v>40</v>
      </c>
      <c r="Q25" s="65" t="s">
        <v>11</v>
      </c>
      <c r="R25" s="13">
        <f t="shared" si="0"/>
        <v>0.18585604032131045</v>
      </c>
      <c r="S25" s="13">
        <f t="shared" si="1"/>
        <v>0.015750511891636478</v>
      </c>
      <c r="T25" s="13">
        <f t="shared" si="2"/>
        <v>0.009450307134981888</v>
      </c>
      <c r="U25" s="14">
        <f t="shared" si="3"/>
        <v>0.02205071664829107</v>
      </c>
      <c r="V25" s="64" t="s">
        <v>40</v>
      </c>
      <c r="W25" s="65" t="s">
        <v>11</v>
      </c>
      <c r="X25" s="13">
        <f t="shared" si="7"/>
        <v>0.0661521499448732</v>
      </c>
      <c r="Y25" s="13">
        <f t="shared" si="4"/>
        <v>0.031501023783272956</v>
      </c>
      <c r="Z25" s="13">
        <f t="shared" si="5"/>
        <v>0.03465112616160025</v>
      </c>
      <c r="AA25" s="14">
        <f t="shared" si="8"/>
        <v>0.006300204756654591</v>
      </c>
    </row>
    <row r="26" spans="2:27" ht="23.25" customHeight="1">
      <c r="B26" s="69" t="s">
        <v>41</v>
      </c>
      <c r="C26" s="70" t="s">
        <v>12</v>
      </c>
      <c r="D26" s="76">
        <f t="shared" si="6"/>
        <v>2090</v>
      </c>
      <c r="E26" s="89">
        <v>136</v>
      </c>
      <c r="F26" s="89">
        <v>374</v>
      </c>
      <c r="G26" s="90">
        <v>221</v>
      </c>
      <c r="H26" s="69" t="s">
        <v>41</v>
      </c>
      <c r="I26" s="70" t="s">
        <v>12</v>
      </c>
      <c r="J26" s="76">
        <v>506</v>
      </c>
      <c r="K26" s="89">
        <v>248</v>
      </c>
      <c r="L26" s="89">
        <v>163</v>
      </c>
      <c r="M26" s="90">
        <v>442</v>
      </c>
      <c r="P26" s="69" t="s">
        <v>41</v>
      </c>
      <c r="Q26" s="70" t="s">
        <v>12</v>
      </c>
      <c r="R26" s="15">
        <f t="shared" si="0"/>
        <v>6.583713970704048</v>
      </c>
      <c r="S26" s="16">
        <f t="shared" si="1"/>
        <v>0.42841392345251217</v>
      </c>
      <c r="T26" s="16">
        <f t="shared" si="2"/>
        <v>1.1781382894944086</v>
      </c>
      <c r="U26" s="17">
        <f t="shared" si="3"/>
        <v>0.6961726256103323</v>
      </c>
      <c r="V26" s="69" t="s">
        <v>41</v>
      </c>
      <c r="W26" s="70" t="s">
        <v>12</v>
      </c>
      <c r="X26" s="15">
        <f>J26/$D$8*100</f>
        <v>1.5939518034336118</v>
      </c>
      <c r="Y26" s="16">
        <f t="shared" si="4"/>
        <v>0.7812253898251693</v>
      </c>
      <c r="Z26" s="16">
        <f t="shared" si="5"/>
        <v>0.5134666876673492</v>
      </c>
      <c r="AA26" s="17">
        <f>M26/$D$8*100</f>
        <v>1.3923452512206647</v>
      </c>
    </row>
    <row r="27" spans="2:27" ht="6.75" customHeight="1">
      <c r="B27" s="88"/>
      <c r="C27" s="74"/>
      <c r="D27" s="54"/>
      <c r="E27" s="54"/>
      <c r="F27" s="54"/>
      <c r="G27" s="54"/>
      <c r="H27" s="88"/>
      <c r="I27" s="74"/>
      <c r="J27" s="54"/>
      <c r="K27" s="54"/>
      <c r="L27" s="54"/>
      <c r="M27" s="54"/>
      <c r="P27" s="88"/>
      <c r="Q27" s="74"/>
      <c r="R27" s="13"/>
      <c r="S27" s="13"/>
      <c r="T27" s="13"/>
      <c r="U27" s="13"/>
      <c r="V27" s="88"/>
      <c r="W27" s="74"/>
      <c r="X27" s="13"/>
      <c r="Y27" s="13"/>
      <c r="Z27" s="13"/>
      <c r="AA27" s="13"/>
    </row>
    <row r="28" spans="2:27" ht="12" customHeight="1">
      <c r="B28" s="71" t="s">
        <v>141</v>
      </c>
      <c r="C28" s="74"/>
      <c r="D28" s="54"/>
      <c r="E28" s="54"/>
      <c r="F28" s="54"/>
      <c r="G28" s="54"/>
      <c r="H28" s="71" t="s">
        <v>141</v>
      </c>
      <c r="I28" s="74"/>
      <c r="J28" s="54"/>
      <c r="K28" s="54"/>
      <c r="L28" s="54"/>
      <c r="M28" s="54"/>
      <c r="P28" s="71" t="s">
        <v>141</v>
      </c>
      <c r="Q28" s="74"/>
      <c r="R28" s="54"/>
      <c r="S28" s="54"/>
      <c r="T28" s="54"/>
      <c r="U28" s="54"/>
      <c r="V28" s="71" t="s">
        <v>141</v>
      </c>
      <c r="W28" s="74"/>
      <c r="X28" s="54"/>
      <c r="Y28" s="54"/>
      <c r="Z28" s="54"/>
      <c r="AA28" s="54"/>
    </row>
    <row r="29" spans="2:22" ht="12" customHeight="1">
      <c r="B29" s="50" t="s">
        <v>67</v>
      </c>
      <c r="H29" s="50" t="s">
        <v>67</v>
      </c>
      <c r="P29" s="50" t="s">
        <v>67</v>
      </c>
      <c r="V29" s="50" t="s">
        <v>67</v>
      </c>
    </row>
    <row r="30" spans="16:22" ht="12" customHeight="1">
      <c r="P30" s="52" t="s">
        <v>226</v>
      </c>
      <c r="V30" s="52" t="s">
        <v>226</v>
      </c>
    </row>
    <row r="31" spans="2:22" ht="15">
      <c r="B31" s="19" t="s">
        <v>66</v>
      </c>
      <c r="H31" s="19" t="s">
        <v>66</v>
      </c>
      <c r="P31" s="19" t="s">
        <v>66</v>
      </c>
      <c r="V31" s="19" t="s">
        <v>66</v>
      </c>
    </row>
    <row r="32" spans="3:23" ht="16.5">
      <c r="C32" s="75"/>
      <c r="I32" s="75"/>
      <c r="Q32" s="75"/>
      <c r="W32" s="75"/>
    </row>
  </sheetData>
  <sheetProtection/>
  <mergeCells count="8">
    <mergeCell ref="V5:W6"/>
    <mergeCell ref="X5:AA5"/>
    <mergeCell ref="B5:C6"/>
    <mergeCell ref="D5:G5"/>
    <mergeCell ref="H5:I6"/>
    <mergeCell ref="J5:M5"/>
    <mergeCell ref="P5:Q6"/>
    <mergeCell ref="R5:U5"/>
  </mergeCells>
  <printOptions/>
  <pageMargins left="0.7086614173228347" right="0.7086614173228347" top="0.7480314960629921" bottom="0.7480314960629921" header="0.31496062992125984" footer="0.31496062992125984"/>
  <pageSetup firstPageNumber="30" useFirstPageNumber="1" horizontalDpi="300" verticalDpi="300" orientation="portrait" paperSize="9" r:id="rId1"/>
  <headerFooter>
    <oddFooter>&amp;CIII-2-&amp;P</oddFooter>
  </headerFooter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9.7109375" style="19" customWidth="1"/>
    <col min="3" max="3" width="33.28125" style="19" customWidth="1"/>
    <col min="4" max="5" width="13.7109375" style="19" customWidth="1"/>
    <col min="6" max="6" width="13.140625" style="19" customWidth="1"/>
    <col min="7" max="7" width="2.140625" style="19" customWidth="1"/>
    <col min="8" max="8" width="3.140625" style="19" customWidth="1"/>
    <col min="9" max="16384" width="9.140625" style="19" customWidth="1"/>
  </cols>
  <sheetData>
    <row r="2" spans="2:7" ht="15">
      <c r="B2" s="72" t="s">
        <v>229</v>
      </c>
      <c r="C2" s="72"/>
      <c r="D2" s="72"/>
      <c r="E2" s="72"/>
      <c r="F2" s="72"/>
      <c r="G2" s="56"/>
    </row>
    <row r="3" spans="2:7" ht="15">
      <c r="B3" s="72" t="s">
        <v>248</v>
      </c>
      <c r="C3" s="72"/>
      <c r="D3" s="72"/>
      <c r="E3" s="72"/>
      <c r="F3" s="72"/>
      <c r="G3" s="56"/>
    </row>
    <row r="4" spans="2:7" ht="15">
      <c r="B4" s="72"/>
      <c r="C4" s="72"/>
      <c r="D4" s="72"/>
      <c r="E4" s="72"/>
      <c r="F4" s="73" t="s">
        <v>158</v>
      </c>
      <c r="G4" s="56"/>
    </row>
    <row r="5" spans="2:6" ht="15">
      <c r="B5" s="105" t="s">
        <v>159</v>
      </c>
      <c r="C5" s="106"/>
      <c r="D5" s="109" t="s">
        <v>160</v>
      </c>
      <c r="E5" s="110"/>
      <c r="F5" s="111"/>
    </row>
    <row r="6" spans="2:6" ht="30" customHeight="1">
      <c r="B6" s="107"/>
      <c r="C6" s="108"/>
      <c r="D6" s="77" t="s">
        <v>161</v>
      </c>
      <c r="E6" s="78" t="s">
        <v>162</v>
      </c>
      <c r="F6" s="86" t="s">
        <v>163</v>
      </c>
    </row>
    <row r="7" spans="2:6" ht="6.75" customHeight="1">
      <c r="B7" s="53"/>
      <c r="C7" s="41"/>
      <c r="D7" s="1"/>
      <c r="E7" s="3"/>
      <c r="F7" s="4"/>
    </row>
    <row r="8" spans="2:6" ht="12.75" customHeight="1">
      <c r="B8" s="64" t="s">
        <v>164</v>
      </c>
      <c r="C8" s="65"/>
      <c r="D8" s="5">
        <f>E8+F8</f>
        <v>31745</v>
      </c>
      <c r="E8" s="5">
        <f>SUM(E10:E26)</f>
        <v>31663</v>
      </c>
      <c r="F8" s="6">
        <f>SUM(F10:F26)</f>
        <v>82</v>
      </c>
    </row>
    <row r="9" spans="2:6" ht="6.75" customHeight="1">
      <c r="B9" s="64"/>
      <c r="C9" s="65"/>
      <c r="D9" s="5"/>
      <c r="E9" s="5"/>
      <c r="F9" s="6"/>
    </row>
    <row r="10" spans="2:6" ht="21.75" customHeight="1">
      <c r="B10" s="64" t="s">
        <v>25</v>
      </c>
      <c r="C10" s="65" t="s">
        <v>165</v>
      </c>
      <c r="D10" s="54">
        <f aca="true" t="shared" si="0" ref="D10:D26">E10+F10</f>
        <v>14</v>
      </c>
      <c r="E10" s="54">
        <v>13</v>
      </c>
      <c r="F10" s="55">
        <v>1</v>
      </c>
    </row>
    <row r="11" spans="2:6" ht="20.25" customHeight="1">
      <c r="B11" s="64" t="s">
        <v>26</v>
      </c>
      <c r="C11" s="65" t="s">
        <v>166</v>
      </c>
      <c r="D11" s="54">
        <f t="shared" si="0"/>
        <v>4201</v>
      </c>
      <c r="E11" s="54">
        <v>4191</v>
      </c>
      <c r="F11" s="55">
        <v>10</v>
      </c>
    </row>
    <row r="12" spans="2:6" ht="32.25" customHeight="1">
      <c r="B12" s="64" t="s">
        <v>27</v>
      </c>
      <c r="C12" s="65" t="s">
        <v>167</v>
      </c>
      <c r="D12" s="54">
        <f t="shared" si="0"/>
        <v>414</v>
      </c>
      <c r="E12" s="54">
        <v>412</v>
      </c>
      <c r="F12" s="55">
        <v>2</v>
      </c>
    </row>
    <row r="13" spans="2:6" ht="40.5" customHeight="1">
      <c r="B13" s="64" t="s">
        <v>28</v>
      </c>
      <c r="C13" s="65" t="s">
        <v>168</v>
      </c>
      <c r="D13" s="54">
        <f t="shared" si="0"/>
        <v>44</v>
      </c>
      <c r="E13" s="54">
        <v>44</v>
      </c>
      <c r="F13" s="55">
        <v>0</v>
      </c>
    </row>
    <row r="14" spans="2:6" ht="17.25" customHeight="1">
      <c r="B14" s="64" t="s">
        <v>29</v>
      </c>
      <c r="C14" s="65" t="s">
        <v>169</v>
      </c>
      <c r="D14" s="54">
        <f t="shared" si="0"/>
        <v>8</v>
      </c>
      <c r="E14" s="54">
        <v>8</v>
      </c>
      <c r="F14" s="55">
        <v>0</v>
      </c>
    </row>
    <row r="15" spans="2:6" ht="42" customHeight="1">
      <c r="B15" s="64" t="s">
        <v>30</v>
      </c>
      <c r="C15" s="65" t="s">
        <v>170</v>
      </c>
      <c r="D15" s="54">
        <f t="shared" si="0"/>
        <v>18640</v>
      </c>
      <c r="E15" s="54">
        <v>18602</v>
      </c>
      <c r="F15" s="55">
        <v>38</v>
      </c>
    </row>
    <row r="16" spans="2:6" ht="20.25" customHeight="1">
      <c r="B16" s="64" t="s">
        <v>31</v>
      </c>
      <c r="C16" s="65" t="s">
        <v>171</v>
      </c>
      <c r="D16" s="54">
        <f t="shared" si="0"/>
        <v>35</v>
      </c>
      <c r="E16" s="54">
        <v>35</v>
      </c>
      <c r="F16" s="55">
        <v>0</v>
      </c>
    </row>
    <row r="17" spans="2:9" ht="28.5" customHeight="1">
      <c r="B17" s="64" t="s">
        <v>32</v>
      </c>
      <c r="C17" s="65" t="s">
        <v>172</v>
      </c>
      <c r="D17" s="54">
        <f t="shared" si="0"/>
        <v>4538</v>
      </c>
      <c r="E17" s="54">
        <v>4528</v>
      </c>
      <c r="F17" s="55">
        <v>10</v>
      </c>
      <c r="I17" s="19" t="s">
        <v>173</v>
      </c>
    </row>
    <row r="18" spans="2:6" ht="21.75" customHeight="1">
      <c r="B18" s="64" t="s">
        <v>33</v>
      </c>
      <c r="C18" s="65" t="s">
        <v>174</v>
      </c>
      <c r="D18" s="54">
        <f t="shared" si="0"/>
        <v>227</v>
      </c>
      <c r="E18" s="54">
        <v>224</v>
      </c>
      <c r="F18" s="55">
        <v>3</v>
      </c>
    </row>
    <row r="19" spans="2:6" ht="24" customHeight="1">
      <c r="B19" s="64" t="s">
        <v>34</v>
      </c>
      <c r="C19" s="65" t="s">
        <v>175</v>
      </c>
      <c r="D19" s="54">
        <f t="shared" si="0"/>
        <v>177</v>
      </c>
      <c r="E19" s="54">
        <v>177</v>
      </c>
      <c r="F19" s="55">
        <v>0</v>
      </c>
    </row>
    <row r="20" spans="2:6" ht="24.75" customHeight="1">
      <c r="B20" s="64" t="s">
        <v>35</v>
      </c>
      <c r="C20" s="65" t="s">
        <v>176</v>
      </c>
      <c r="D20" s="54">
        <f t="shared" si="0"/>
        <v>0</v>
      </c>
      <c r="E20" s="54">
        <v>0</v>
      </c>
      <c r="F20" s="55">
        <v>0</v>
      </c>
    </row>
    <row r="21" spans="2:6" ht="33.75" customHeight="1">
      <c r="B21" s="64" t="s">
        <v>36</v>
      </c>
      <c r="C21" s="65" t="s">
        <v>177</v>
      </c>
      <c r="D21" s="54">
        <f t="shared" si="0"/>
        <v>48</v>
      </c>
      <c r="E21" s="54">
        <v>48</v>
      </c>
      <c r="F21" s="55">
        <v>0</v>
      </c>
    </row>
    <row r="22" spans="2:6" ht="28.5" customHeight="1">
      <c r="B22" s="64" t="s">
        <v>37</v>
      </c>
      <c r="C22" s="65" t="s">
        <v>178</v>
      </c>
      <c r="D22" s="54">
        <f t="shared" si="0"/>
        <v>392</v>
      </c>
      <c r="E22" s="54">
        <v>392</v>
      </c>
      <c r="F22" s="55">
        <v>0</v>
      </c>
    </row>
    <row r="23" spans="2:6" ht="15">
      <c r="B23" s="64" t="s">
        <v>38</v>
      </c>
      <c r="C23" s="65" t="s">
        <v>179</v>
      </c>
      <c r="D23" s="54">
        <f t="shared" si="0"/>
        <v>593</v>
      </c>
      <c r="E23" s="54">
        <v>590</v>
      </c>
      <c r="F23" s="55">
        <v>3</v>
      </c>
    </row>
    <row r="24" spans="2:6" ht="31.5" customHeight="1">
      <c r="B24" s="64" t="s">
        <v>39</v>
      </c>
      <c r="C24" s="65" t="s">
        <v>180</v>
      </c>
      <c r="D24" s="54">
        <f t="shared" si="0"/>
        <v>265</v>
      </c>
      <c r="E24" s="54">
        <v>263</v>
      </c>
      <c r="F24" s="55">
        <v>2</v>
      </c>
    </row>
    <row r="25" spans="2:6" ht="15">
      <c r="B25" s="64" t="s">
        <v>40</v>
      </c>
      <c r="C25" s="65" t="s">
        <v>181</v>
      </c>
      <c r="D25" s="54">
        <f t="shared" si="0"/>
        <v>59</v>
      </c>
      <c r="E25" s="54">
        <v>58</v>
      </c>
      <c r="F25" s="55">
        <v>1</v>
      </c>
    </row>
    <row r="26" spans="2:6" ht="27" customHeight="1">
      <c r="B26" s="69" t="s">
        <v>41</v>
      </c>
      <c r="C26" s="70" t="s">
        <v>182</v>
      </c>
      <c r="D26" s="89">
        <f t="shared" si="0"/>
        <v>2090</v>
      </c>
      <c r="E26" s="89">
        <v>2078</v>
      </c>
      <c r="F26" s="90">
        <v>12</v>
      </c>
    </row>
    <row r="27" spans="2:6" ht="15">
      <c r="B27" s="71" t="s">
        <v>141</v>
      </c>
      <c r="C27" s="74"/>
      <c r="D27" s="54"/>
      <c r="E27" s="54"/>
      <c r="F27" s="54"/>
    </row>
    <row r="28" ht="15">
      <c r="B28" s="50" t="s">
        <v>183</v>
      </c>
    </row>
    <row r="30" ht="15">
      <c r="B30" s="19" t="s">
        <v>184</v>
      </c>
    </row>
    <row r="31" ht="16.5">
      <c r="C31" s="75"/>
    </row>
  </sheetData>
  <sheetProtection/>
  <mergeCells count="2">
    <mergeCell ref="B5:C6"/>
    <mergeCell ref="D5:F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&amp;CIII-2-3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3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7.7109375" style="19" customWidth="1"/>
    <col min="2" max="2" width="9.7109375" style="19" customWidth="1"/>
    <col min="3" max="3" width="28.8515625" style="19" customWidth="1"/>
    <col min="4" max="6" width="11.7109375" style="19" customWidth="1"/>
    <col min="7" max="7" width="2.140625" style="19" customWidth="1"/>
    <col min="8" max="8" width="9.140625" style="19" customWidth="1"/>
    <col min="9" max="9" width="0.9921875" style="19" customWidth="1"/>
    <col min="10" max="10" width="9.7109375" style="19" customWidth="1"/>
    <col min="11" max="11" width="30.00390625" style="19" customWidth="1"/>
    <col min="12" max="12" width="12.28125" style="19" customWidth="1"/>
    <col min="13" max="13" width="12.8515625" style="19" customWidth="1"/>
    <col min="14" max="14" width="13.28125" style="19" customWidth="1"/>
    <col min="15" max="15" width="8.7109375" style="19" customWidth="1"/>
    <col min="16" max="16" width="2.8515625" style="19" customWidth="1"/>
    <col min="17" max="16384" width="9.140625" style="19" customWidth="1"/>
  </cols>
  <sheetData>
    <row r="2" spans="2:15" ht="15">
      <c r="B2" s="72" t="s">
        <v>151</v>
      </c>
      <c r="C2" s="72"/>
      <c r="D2" s="72"/>
      <c r="E2" s="72"/>
      <c r="F2" s="72"/>
      <c r="G2" s="56"/>
      <c r="J2" s="72" t="s">
        <v>249</v>
      </c>
      <c r="K2" s="72"/>
      <c r="L2" s="72"/>
      <c r="M2" s="72"/>
      <c r="N2" s="72"/>
      <c r="O2" s="56"/>
    </row>
    <row r="3" spans="2:15" ht="15">
      <c r="B3" s="72" t="s">
        <v>239</v>
      </c>
      <c r="C3" s="72"/>
      <c r="D3" s="72"/>
      <c r="E3" s="72"/>
      <c r="F3" s="72"/>
      <c r="G3" s="56"/>
      <c r="J3" s="72" t="s">
        <v>250</v>
      </c>
      <c r="K3" s="72"/>
      <c r="L3" s="72"/>
      <c r="M3" s="72"/>
      <c r="N3" s="72"/>
      <c r="O3" s="56"/>
    </row>
    <row r="4" spans="2:15" ht="15">
      <c r="B4" s="72"/>
      <c r="C4" s="72"/>
      <c r="D4" s="72"/>
      <c r="E4" s="72"/>
      <c r="F4" s="73" t="s">
        <v>22</v>
      </c>
      <c r="G4" s="56"/>
      <c r="J4" s="72"/>
      <c r="K4" s="72"/>
      <c r="L4" s="72"/>
      <c r="M4" s="72"/>
      <c r="N4" s="73" t="s">
        <v>16</v>
      </c>
      <c r="O4" s="56"/>
    </row>
    <row r="5" spans="2:14" ht="15" customHeight="1">
      <c r="B5" s="105" t="s">
        <v>13</v>
      </c>
      <c r="C5" s="106"/>
      <c r="D5" s="109" t="s">
        <v>73</v>
      </c>
      <c r="E5" s="110"/>
      <c r="F5" s="111"/>
      <c r="J5" s="105" t="s">
        <v>13</v>
      </c>
      <c r="K5" s="106"/>
      <c r="L5" s="109" t="s">
        <v>73</v>
      </c>
      <c r="M5" s="110"/>
      <c r="N5" s="111"/>
    </row>
    <row r="6" spans="2:14" ht="30" customHeight="1">
      <c r="B6" s="107"/>
      <c r="C6" s="108"/>
      <c r="D6" s="77" t="s">
        <v>70</v>
      </c>
      <c r="E6" s="78" t="s">
        <v>71</v>
      </c>
      <c r="F6" s="86" t="s">
        <v>72</v>
      </c>
      <c r="J6" s="107"/>
      <c r="K6" s="108"/>
      <c r="L6" s="77" t="s">
        <v>70</v>
      </c>
      <c r="M6" s="78" t="s">
        <v>71</v>
      </c>
      <c r="N6" s="86" t="s">
        <v>72</v>
      </c>
    </row>
    <row r="7" spans="2:14" ht="6.75" customHeight="1">
      <c r="B7" s="53"/>
      <c r="C7" s="41"/>
      <c r="D7" s="1"/>
      <c r="E7" s="3"/>
      <c r="F7" s="4"/>
      <c r="J7" s="53"/>
      <c r="K7" s="41"/>
      <c r="L7" s="9"/>
      <c r="M7" s="10"/>
      <c r="N7" s="11"/>
    </row>
    <row r="8" spans="2:14" ht="12.75" customHeight="1">
      <c r="B8" s="64" t="s">
        <v>15</v>
      </c>
      <c r="C8" s="65"/>
      <c r="D8" s="5">
        <f>E8+F8</f>
        <v>31745</v>
      </c>
      <c r="E8" s="5">
        <f>SUM(E10:E26)</f>
        <v>31663</v>
      </c>
      <c r="F8" s="6">
        <f>SUM(F10:F26)</f>
        <v>82</v>
      </c>
      <c r="J8" s="64" t="s">
        <v>15</v>
      </c>
      <c r="K8" s="65"/>
      <c r="L8" s="12">
        <f>D8/D8*100</f>
        <v>100</v>
      </c>
      <c r="M8" s="13">
        <f>E8/D8*100</f>
        <v>99.74169160497716</v>
      </c>
      <c r="N8" s="14">
        <f>F8/D8*100</f>
        <v>0.25830839502283826</v>
      </c>
    </row>
    <row r="9" spans="2:14" ht="6" customHeight="1">
      <c r="B9" s="64"/>
      <c r="C9" s="65"/>
      <c r="D9" s="5"/>
      <c r="E9" s="5"/>
      <c r="F9" s="6"/>
      <c r="J9" s="64"/>
      <c r="K9" s="65"/>
      <c r="L9" s="12"/>
      <c r="M9" s="13"/>
      <c r="N9" s="14"/>
    </row>
    <row r="10" spans="2:14" ht="21.75" customHeight="1">
      <c r="B10" s="64" t="s">
        <v>25</v>
      </c>
      <c r="C10" s="65" t="s">
        <v>19</v>
      </c>
      <c r="D10" s="54">
        <f aca="true" t="shared" si="0" ref="D10:D26">E10+F10</f>
        <v>14</v>
      </c>
      <c r="E10" s="54">
        <v>13</v>
      </c>
      <c r="F10" s="55">
        <v>1</v>
      </c>
      <c r="J10" s="64" t="s">
        <v>25</v>
      </c>
      <c r="K10" s="65" t="s">
        <v>19</v>
      </c>
      <c r="L10" s="12">
        <f>D10/D8*100</f>
        <v>0.04410143329658214</v>
      </c>
      <c r="M10" s="13">
        <f>E10/D8*100</f>
        <v>0.04095133091825485</v>
      </c>
      <c r="N10" s="14">
        <f>F10/D8*100</f>
        <v>0.0031501023783272954</v>
      </c>
    </row>
    <row r="11" spans="2:14" ht="20.25" customHeight="1">
      <c r="B11" s="64" t="s">
        <v>26</v>
      </c>
      <c r="C11" s="65" t="s">
        <v>20</v>
      </c>
      <c r="D11" s="54">
        <f t="shared" si="0"/>
        <v>4201</v>
      </c>
      <c r="E11" s="54">
        <v>4191</v>
      </c>
      <c r="F11" s="55">
        <v>10</v>
      </c>
      <c r="J11" s="64" t="s">
        <v>26</v>
      </c>
      <c r="K11" s="65" t="s">
        <v>20</v>
      </c>
      <c r="L11" s="12">
        <f>D11/D8*100</f>
        <v>13.23358009135297</v>
      </c>
      <c r="M11" s="13">
        <f>E11/D8*100</f>
        <v>13.202079067569697</v>
      </c>
      <c r="N11" s="14">
        <f>F11/D8*100</f>
        <v>0.031501023783272956</v>
      </c>
    </row>
    <row r="12" spans="2:14" ht="35.25" customHeight="1">
      <c r="B12" s="64" t="s">
        <v>27</v>
      </c>
      <c r="C12" s="65" t="s">
        <v>21</v>
      </c>
      <c r="D12" s="54">
        <f t="shared" si="0"/>
        <v>414</v>
      </c>
      <c r="E12" s="54">
        <v>412</v>
      </c>
      <c r="F12" s="55">
        <v>2</v>
      </c>
      <c r="J12" s="64" t="s">
        <v>27</v>
      </c>
      <c r="K12" s="65" t="s">
        <v>21</v>
      </c>
      <c r="L12" s="12">
        <f>D12/D8*100</f>
        <v>1.3041423846275002</v>
      </c>
      <c r="M12" s="13">
        <f>E12/D8*100</f>
        <v>1.2978421798708457</v>
      </c>
      <c r="N12" s="14">
        <f>F12/D8*100</f>
        <v>0.006300204756654591</v>
      </c>
    </row>
    <row r="13" spans="2:14" ht="39" customHeight="1">
      <c r="B13" s="64" t="s">
        <v>28</v>
      </c>
      <c r="C13" s="65" t="s">
        <v>0</v>
      </c>
      <c r="D13" s="54">
        <f t="shared" si="0"/>
        <v>44</v>
      </c>
      <c r="E13" s="54">
        <v>44</v>
      </c>
      <c r="F13" s="55">
        <v>0</v>
      </c>
      <c r="J13" s="64" t="s">
        <v>28</v>
      </c>
      <c r="K13" s="65" t="s">
        <v>0</v>
      </c>
      <c r="L13" s="12">
        <f>D13/D8*100</f>
        <v>0.138604504646401</v>
      </c>
      <c r="M13" s="13">
        <f>E13/D8*100</f>
        <v>0.138604504646401</v>
      </c>
      <c r="N13" s="14">
        <f>F13/D8*100</f>
        <v>0</v>
      </c>
    </row>
    <row r="14" spans="2:14" ht="17.25" customHeight="1">
      <c r="B14" s="64" t="s">
        <v>29</v>
      </c>
      <c r="C14" s="65" t="s">
        <v>68</v>
      </c>
      <c r="D14" s="54">
        <f t="shared" si="0"/>
        <v>8</v>
      </c>
      <c r="E14" s="54">
        <v>8</v>
      </c>
      <c r="F14" s="55">
        <v>0</v>
      </c>
      <c r="J14" s="64" t="s">
        <v>29</v>
      </c>
      <c r="K14" s="65" t="s">
        <v>68</v>
      </c>
      <c r="L14" s="12">
        <f>D14/D8*100</f>
        <v>0.025200819026618363</v>
      </c>
      <c r="M14" s="13">
        <f>E14/D8*100</f>
        <v>0.025200819026618363</v>
      </c>
      <c r="N14" s="14">
        <f>F14/D8*100</f>
        <v>0</v>
      </c>
    </row>
    <row r="15" spans="2:14" ht="40.5" customHeight="1">
      <c r="B15" s="64" t="s">
        <v>30</v>
      </c>
      <c r="C15" s="65" t="s">
        <v>1</v>
      </c>
      <c r="D15" s="54">
        <f t="shared" si="0"/>
        <v>18640</v>
      </c>
      <c r="E15" s="54">
        <v>18602</v>
      </c>
      <c r="F15" s="55">
        <v>38</v>
      </c>
      <c r="J15" s="64" t="s">
        <v>30</v>
      </c>
      <c r="K15" s="65" t="s">
        <v>1</v>
      </c>
      <c r="L15" s="12">
        <f>D15/D8*100</f>
        <v>58.7179083320208</v>
      </c>
      <c r="M15" s="13">
        <f>E15/D8*100</f>
        <v>58.598204441644356</v>
      </c>
      <c r="N15" s="14">
        <f>F15/D8*100</f>
        <v>0.11970389037643722</v>
      </c>
    </row>
    <row r="16" spans="2:14" ht="20.25" customHeight="1">
      <c r="B16" s="64" t="s">
        <v>31</v>
      </c>
      <c r="C16" s="65" t="s">
        <v>2</v>
      </c>
      <c r="D16" s="54">
        <f t="shared" si="0"/>
        <v>35</v>
      </c>
      <c r="E16" s="54">
        <v>35</v>
      </c>
      <c r="F16" s="55">
        <v>0</v>
      </c>
      <c r="J16" s="64" t="s">
        <v>31</v>
      </c>
      <c r="K16" s="65" t="s">
        <v>2</v>
      </c>
      <c r="L16" s="12">
        <f>D16/D8*100</f>
        <v>0.11025358324145534</v>
      </c>
      <c r="M16" s="13">
        <f>E16/D8*100</f>
        <v>0.11025358324145534</v>
      </c>
      <c r="N16" s="14">
        <f>F16/D8*100</f>
        <v>0</v>
      </c>
    </row>
    <row r="17" spans="2:14" ht="31.5" customHeight="1">
      <c r="B17" s="64" t="s">
        <v>32</v>
      </c>
      <c r="C17" s="65" t="s">
        <v>3</v>
      </c>
      <c r="D17" s="54">
        <f t="shared" si="0"/>
        <v>4538</v>
      </c>
      <c r="E17" s="54">
        <v>4528</v>
      </c>
      <c r="F17" s="55">
        <v>10</v>
      </c>
      <c r="J17" s="64" t="s">
        <v>32</v>
      </c>
      <c r="K17" s="65" t="s">
        <v>3</v>
      </c>
      <c r="L17" s="12">
        <f>D17/D8*100</f>
        <v>14.295164592849268</v>
      </c>
      <c r="M17" s="13">
        <f>E17/D8*100</f>
        <v>14.263663569065995</v>
      </c>
      <c r="N17" s="14">
        <f>F17/D8*100</f>
        <v>0.031501023783272956</v>
      </c>
    </row>
    <row r="18" spans="2:14" ht="21.75" customHeight="1">
      <c r="B18" s="64" t="s">
        <v>33</v>
      </c>
      <c r="C18" s="65" t="s">
        <v>4</v>
      </c>
      <c r="D18" s="54">
        <f t="shared" si="0"/>
        <v>227</v>
      </c>
      <c r="E18" s="54">
        <v>224</v>
      </c>
      <c r="F18" s="55">
        <v>3</v>
      </c>
      <c r="J18" s="64" t="s">
        <v>33</v>
      </c>
      <c r="K18" s="65" t="s">
        <v>4</v>
      </c>
      <c r="L18" s="12">
        <f>D18/D8*100</f>
        <v>0.7150732398802961</v>
      </c>
      <c r="M18" s="13">
        <f>E18/D8*100</f>
        <v>0.7056229327453143</v>
      </c>
      <c r="N18" s="14">
        <f>F18/D8*100</f>
        <v>0.009450307134981888</v>
      </c>
    </row>
    <row r="19" spans="2:14" ht="24" customHeight="1">
      <c r="B19" s="64" t="s">
        <v>34</v>
      </c>
      <c r="C19" s="65" t="s">
        <v>5</v>
      </c>
      <c r="D19" s="54">
        <f t="shared" si="0"/>
        <v>177</v>
      </c>
      <c r="E19" s="54">
        <v>177</v>
      </c>
      <c r="F19" s="55">
        <v>0</v>
      </c>
      <c r="J19" s="64" t="s">
        <v>34</v>
      </c>
      <c r="K19" s="65" t="s">
        <v>5</v>
      </c>
      <c r="L19" s="12">
        <f>D19/D8*100</f>
        <v>0.5575681209639314</v>
      </c>
      <c r="M19" s="13">
        <f>E19/D8*100</f>
        <v>0.5575681209639314</v>
      </c>
      <c r="N19" s="14">
        <f>F19/D8*100</f>
        <v>0</v>
      </c>
    </row>
    <row r="20" spans="2:14" ht="24.75" customHeight="1">
      <c r="B20" s="64" t="s">
        <v>35</v>
      </c>
      <c r="C20" s="65" t="s">
        <v>6</v>
      </c>
      <c r="D20" s="54">
        <f t="shared" si="0"/>
        <v>0</v>
      </c>
      <c r="E20" s="54">
        <v>0</v>
      </c>
      <c r="F20" s="55">
        <v>0</v>
      </c>
      <c r="J20" s="64" t="s">
        <v>35</v>
      </c>
      <c r="K20" s="65" t="s">
        <v>6</v>
      </c>
      <c r="L20" s="12">
        <f>D20/D8*100</f>
        <v>0</v>
      </c>
      <c r="M20" s="13">
        <f>E20/D8*100</f>
        <v>0</v>
      </c>
      <c r="N20" s="14">
        <f>F20/D8*100</f>
        <v>0</v>
      </c>
    </row>
    <row r="21" spans="2:14" ht="33.75" customHeight="1">
      <c r="B21" s="64" t="s">
        <v>36</v>
      </c>
      <c r="C21" s="65" t="s">
        <v>7</v>
      </c>
      <c r="D21" s="54">
        <f t="shared" si="0"/>
        <v>48</v>
      </c>
      <c r="E21" s="54">
        <v>48</v>
      </c>
      <c r="F21" s="55">
        <v>0</v>
      </c>
      <c r="J21" s="64" t="s">
        <v>36</v>
      </c>
      <c r="K21" s="65" t="s">
        <v>7</v>
      </c>
      <c r="L21" s="12">
        <f>D21/D8*100</f>
        <v>0.1512049141597102</v>
      </c>
      <c r="M21" s="13">
        <f>E21/D8*100</f>
        <v>0.1512049141597102</v>
      </c>
      <c r="N21" s="14">
        <f>F21/D8*100</f>
        <v>0</v>
      </c>
    </row>
    <row r="22" spans="2:14" ht="34.5" customHeight="1">
      <c r="B22" s="64" t="s">
        <v>37</v>
      </c>
      <c r="C22" s="65" t="s">
        <v>8</v>
      </c>
      <c r="D22" s="54">
        <f t="shared" si="0"/>
        <v>392</v>
      </c>
      <c r="E22" s="54">
        <v>392</v>
      </c>
      <c r="F22" s="55">
        <v>0</v>
      </c>
      <c r="J22" s="64" t="s">
        <v>37</v>
      </c>
      <c r="K22" s="65" t="s">
        <v>8</v>
      </c>
      <c r="L22" s="12">
        <f>D22/D8*100</f>
        <v>1.2348401323043</v>
      </c>
      <c r="M22" s="13">
        <f>E22/D8*100</f>
        <v>1.2348401323043</v>
      </c>
      <c r="N22" s="14">
        <f>F22/D8*100</f>
        <v>0</v>
      </c>
    </row>
    <row r="23" spans="2:14" ht="15" customHeight="1">
      <c r="B23" s="64" t="s">
        <v>38</v>
      </c>
      <c r="C23" s="65" t="s">
        <v>9</v>
      </c>
      <c r="D23" s="54">
        <f t="shared" si="0"/>
        <v>593</v>
      </c>
      <c r="E23" s="54">
        <v>590</v>
      </c>
      <c r="F23" s="55">
        <v>3</v>
      </c>
      <c r="J23" s="64" t="s">
        <v>38</v>
      </c>
      <c r="K23" s="65" t="s">
        <v>9</v>
      </c>
      <c r="L23" s="12">
        <f>D23/D8*100</f>
        <v>1.8680107103480865</v>
      </c>
      <c r="M23" s="13">
        <f>E23/D8*100</f>
        <v>1.8585604032131042</v>
      </c>
      <c r="N23" s="14">
        <f>F23/D8*100</f>
        <v>0.009450307134981888</v>
      </c>
    </row>
    <row r="24" spans="2:14" ht="40.5" customHeight="1">
      <c r="B24" s="64" t="s">
        <v>39</v>
      </c>
      <c r="C24" s="65" t="s">
        <v>10</v>
      </c>
      <c r="D24" s="54">
        <f t="shared" si="0"/>
        <v>265</v>
      </c>
      <c r="E24" s="54">
        <v>263</v>
      </c>
      <c r="F24" s="55">
        <v>2</v>
      </c>
      <c r="J24" s="64" t="s">
        <v>39</v>
      </c>
      <c r="K24" s="65" t="s">
        <v>10</v>
      </c>
      <c r="L24" s="12">
        <f>D24/D8*100</f>
        <v>0.8347771302567333</v>
      </c>
      <c r="M24" s="13">
        <f>E24/D8*100</f>
        <v>0.8284769255000787</v>
      </c>
      <c r="N24" s="14">
        <f>F24/D8*100</f>
        <v>0.006300204756654591</v>
      </c>
    </row>
    <row r="25" spans="2:14" ht="15" customHeight="1">
      <c r="B25" s="64" t="s">
        <v>40</v>
      </c>
      <c r="C25" s="65" t="s">
        <v>11</v>
      </c>
      <c r="D25" s="54">
        <f t="shared" si="0"/>
        <v>59</v>
      </c>
      <c r="E25" s="54">
        <v>58</v>
      </c>
      <c r="F25" s="55">
        <v>1</v>
      </c>
      <c r="J25" s="64" t="s">
        <v>40</v>
      </c>
      <c r="K25" s="65" t="s">
        <v>11</v>
      </c>
      <c r="L25" s="12">
        <f>D25/D8*100</f>
        <v>0.18585604032131045</v>
      </c>
      <c r="M25" s="13">
        <f>E25/D8*100</f>
        <v>0.18270593794298315</v>
      </c>
      <c r="N25" s="14">
        <f>F25/D8*100</f>
        <v>0.0031501023783272954</v>
      </c>
    </row>
    <row r="26" spans="2:14" ht="27" customHeight="1">
      <c r="B26" s="69" t="s">
        <v>41</v>
      </c>
      <c r="C26" s="70" t="s">
        <v>12</v>
      </c>
      <c r="D26" s="89">
        <f t="shared" si="0"/>
        <v>2090</v>
      </c>
      <c r="E26" s="89">
        <v>2078</v>
      </c>
      <c r="F26" s="90">
        <v>12</v>
      </c>
      <c r="J26" s="69" t="s">
        <v>41</v>
      </c>
      <c r="K26" s="70" t="s">
        <v>12</v>
      </c>
      <c r="L26" s="15">
        <f>D26/D8*100</f>
        <v>6.583713970704048</v>
      </c>
      <c r="M26" s="16">
        <f>E26/D8*100</f>
        <v>6.54591274216412</v>
      </c>
      <c r="N26" s="17">
        <f>F26/D8*100</f>
        <v>0.03780122853992755</v>
      </c>
    </row>
    <row r="27" spans="2:14" ht="15">
      <c r="B27" s="71" t="s">
        <v>141</v>
      </c>
      <c r="C27" s="74"/>
      <c r="D27" s="54"/>
      <c r="E27" s="54"/>
      <c r="F27" s="54"/>
      <c r="J27" s="71" t="s">
        <v>141</v>
      </c>
      <c r="K27" s="74"/>
      <c r="L27" s="54"/>
      <c r="M27" s="54"/>
      <c r="N27" s="54"/>
    </row>
    <row r="28" spans="2:10" ht="15">
      <c r="B28" s="50" t="s">
        <v>67</v>
      </c>
      <c r="J28" s="50" t="s">
        <v>67</v>
      </c>
    </row>
    <row r="30" ht="15">
      <c r="B30" s="19" t="s">
        <v>66</v>
      </c>
    </row>
    <row r="31" spans="3:10" ht="16.5">
      <c r="C31" s="75"/>
      <c r="J31" s="19" t="s">
        <v>66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300" verticalDpi="300" orientation="portrait" paperSize="9" r:id="rId1"/>
  <headerFooter>
    <oddFooter>&amp;CIII-2-&amp;P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9.7109375" style="19" customWidth="1"/>
    <col min="3" max="3" width="28.8515625" style="19" customWidth="1"/>
    <col min="4" max="4" width="8.7109375" style="19" customWidth="1"/>
    <col min="5" max="5" width="10.7109375" style="19" customWidth="1"/>
    <col min="6" max="11" width="7.7109375" style="19" customWidth="1"/>
    <col min="12" max="12" width="2.00390625" style="19" customWidth="1"/>
    <col min="13" max="16384" width="9.140625" style="19" customWidth="1"/>
  </cols>
  <sheetData>
    <row r="2" spans="2:7" ht="15">
      <c r="B2" s="72" t="s">
        <v>230</v>
      </c>
      <c r="C2" s="72"/>
      <c r="D2" s="72"/>
      <c r="E2" s="72"/>
      <c r="F2" s="72"/>
      <c r="G2" s="56"/>
    </row>
    <row r="3" spans="2:7" ht="15">
      <c r="B3" s="72" t="s">
        <v>251</v>
      </c>
      <c r="C3" s="72"/>
      <c r="D3" s="72"/>
      <c r="E3" s="72"/>
      <c r="F3" s="72"/>
      <c r="G3" s="56"/>
    </row>
    <row r="4" spans="2:11" ht="15">
      <c r="B4" s="72"/>
      <c r="C4" s="72"/>
      <c r="D4" s="72"/>
      <c r="E4" s="72"/>
      <c r="F4" s="73"/>
      <c r="G4" s="56"/>
      <c r="K4" s="73" t="s">
        <v>22</v>
      </c>
    </row>
    <row r="5" spans="2:11" ht="15">
      <c r="B5" s="105" t="s">
        <v>13</v>
      </c>
      <c r="C5" s="106"/>
      <c r="D5" s="109" t="s">
        <v>80</v>
      </c>
      <c r="E5" s="110"/>
      <c r="F5" s="110"/>
      <c r="G5" s="110"/>
      <c r="H5" s="110"/>
      <c r="I5" s="110"/>
      <c r="J5" s="110"/>
      <c r="K5" s="111"/>
    </row>
    <row r="6" spans="2:11" ht="37.5" customHeight="1">
      <c r="B6" s="107"/>
      <c r="C6" s="108"/>
      <c r="D6" s="77" t="s">
        <v>70</v>
      </c>
      <c r="E6" s="78" t="s">
        <v>71</v>
      </c>
      <c r="F6" s="79" t="s">
        <v>74</v>
      </c>
      <c r="G6" s="18" t="s">
        <v>75</v>
      </c>
      <c r="H6" s="81" t="s">
        <v>76</v>
      </c>
      <c r="I6" s="81" t="s">
        <v>77</v>
      </c>
      <c r="J6" s="82" t="s">
        <v>78</v>
      </c>
      <c r="K6" s="83" t="s">
        <v>79</v>
      </c>
    </row>
    <row r="7" spans="2:11" ht="6.75" customHeight="1">
      <c r="B7" s="53"/>
      <c r="C7" s="41"/>
      <c r="D7" s="23"/>
      <c r="E7" s="42"/>
      <c r="F7" s="42"/>
      <c r="G7" s="91"/>
      <c r="H7" s="91"/>
      <c r="I7" s="91"/>
      <c r="J7" s="91"/>
      <c r="K7" s="92"/>
    </row>
    <row r="8" spans="2:11" ht="12.75" customHeight="1">
      <c r="B8" s="64" t="s">
        <v>15</v>
      </c>
      <c r="C8" s="65"/>
      <c r="D8" s="42">
        <f>SUM(E8:K8)</f>
        <v>31745</v>
      </c>
      <c r="E8" s="42">
        <f aca="true" t="shared" si="0" ref="E8:K8">SUM(E10:E26)</f>
        <v>31663</v>
      </c>
      <c r="F8" s="42">
        <f t="shared" si="0"/>
        <v>64</v>
      </c>
      <c r="G8" s="42">
        <f t="shared" si="0"/>
        <v>1</v>
      </c>
      <c r="H8" s="42">
        <f t="shared" si="0"/>
        <v>9</v>
      </c>
      <c r="I8" s="42">
        <f t="shared" si="0"/>
        <v>4</v>
      </c>
      <c r="J8" s="42">
        <f t="shared" si="0"/>
        <v>4</v>
      </c>
      <c r="K8" s="43">
        <f t="shared" si="0"/>
        <v>0</v>
      </c>
    </row>
    <row r="9" spans="2:11" ht="6" customHeight="1">
      <c r="B9" s="64"/>
      <c r="C9" s="65"/>
      <c r="D9" s="42"/>
      <c r="E9" s="42"/>
      <c r="F9" s="42"/>
      <c r="G9" s="42"/>
      <c r="H9" s="42"/>
      <c r="I9" s="42"/>
      <c r="J9" s="42"/>
      <c r="K9" s="43"/>
    </row>
    <row r="10" spans="2:11" ht="15">
      <c r="B10" s="64" t="s">
        <v>25</v>
      </c>
      <c r="C10" s="65" t="s">
        <v>19</v>
      </c>
      <c r="D10" s="42">
        <f aca="true" t="shared" si="1" ref="D10:D26">SUM(E10:K10)</f>
        <v>14</v>
      </c>
      <c r="E10" s="23">
        <v>13</v>
      </c>
      <c r="F10" s="23">
        <v>1</v>
      </c>
      <c r="G10" s="23">
        <v>0</v>
      </c>
      <c r="H10" s="23">
        <v>0</v>
      </c>
      <c r="I10" s="23">
        <v>0</v>
      </c>
      <c r="J10" s="23">
        <v>0</v>
      </c>
      <c r="K10" s="27">
        <v>0</v>
      </c>
    </row>
    <row r="11" spans="2:11" ht="20.25" customHeight="1">
      <c r="B11" s="64" t="s">
        <v>26</v>
      </c>
      <c r="C11" s="65" t="s">
        <v>20</v>
      </c>
      <c r="D11" s="42">
        <f t="shared" si="1"/>
        <v>4201</v>
      </c>
      <c r="E11" s="23">
        <v>4191</v>
      </c>
      <c r="F11" s="23">
        <v>10</v>
      </c>
      <c r="G11" s="23">
        <v>0</v>
      </c>
      <c r="H11" s="23">
        <v>0</v>
      </c>
      <c r="I11" s="23">
        <v>0</v>
      </c>
      <c r="J11" s="23">
        <v>0</v>
      </c>
      <c r="K11" s="27">
        <v>0</v>
      </c>
    </row>
    <row r="12" spans="2:11" ht="45" customHeight="1">
      <c r="B12" s="64" t="s">
        <v>27</v>
      </c>
      <c r="C12" s="65" t="s">
        <v>21</v>
      </c>
      <c r="D12" s="42">
        <f t="shared" si="1"/>
        <v>414</v>
      </c>
      <c r="E12" s="23">
        <v>412</v>
      </c>
      <c r="F12" s="23">
        <v>2</v>
      </c>
      <c r="G12" s="23">
        <v>0</v>
      </c>
      <c r="H12" s="23">
        <v>0</v>
      </c>
      <c r="I12" s="23">
        <v>0</v>
      </c>
      <c r="J12" s="23">
        <v>0</v>
      </c>
      <c r="K12" s="27">
        <v>0</v>
      </c>
    </row>
    <row r="13" spans="2:11" ht="54.75" customHeight="1">
      <c r="B13" s="64" t="s">
        <v>28</v>
      </c>
      <c r="C13" s="65" t="s">
        <v>0</v>
      </c>
      <c r="D13" s="42">
        <f t="shared" si="1"/>
        <v>44</v>
      </c>
      <c r="E13" s="23">
        <v>44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7">
        <v>0</v>
      </c>
    </row>
    <row r="14" spans="2:11" ht="15">
      <c r="B14" s="64" t="s">
        <v>29</v>
      </c>
      <c r="C14" s="65" t="s">
        <v>68</v>
      </c>
      <c r="D14" s="42">
        <f t="shared" si="1"/>
        <v>8</v>
      </c>
      <c r="E14" s="23">
        <v>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7">
        <v>0</v>
      </c>
    </row>
    <row r="15" spans="2:11" ht="54.75" customHeight="1">
      <c r="B15" s="64" t="s">
        <v>30</v>
      </c>
      <c r="C15" s="65" t="s">
        <v>1</v>
      </c>
      <c r="D15" s="42">
        <f t="shared" si="1"/>
        <v>18640</v>
      </c>
      <c r="E15" s="23">
        <v>18602</v>
      </c>
      <c r="F15" s="23">
        <v>33</v>
      </c>
      <c r="G15" s="23">
        <v>0</v>
      </c>
      <c r="H15" s="23">
        <v>3</v>
      </c>
      <c r="I15" s="23">
        <v>2</v>
      </c>
      <c r="J15" s="23">
        <v>0</v>
      </c>
      <c r="K15" s="27">
        <v>0</v>
      </c>
    </row>
    <row r="16" spans="2:11" ht="15">
      <c r="B16" s="64" t="s">
        <v>31</v>
      </c>
      <c r="C16" s="65" t="s">
        <v>2</v>
      </c>
      <c r="D16" s="42">
        <f t="shared" si="1"/>
        <v>35</v>
      </c>
      <c r="E16" s="23">
        <v>35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7">
        <v>0</v>
      </c>
    </row>
    <row r="17" spans="2:11" ht="40.5" customHeight="1">
      <c r="B17" s="64" t="s">
        <v>32</v>
      </c>
      <c r="C17" s="65" t="s">
        <v>3</v>
      </c>
      <c r="D17" s="42">
        <f t="shared" si="1"/>
        <v>4538</v>
      </c>
      <c r="E17" s="23">
        <v>4528</v>
      </c>
      <c r="F17" s="23">
        <v>7</v>
      </c>
      <c r="G17" s="23">
        <v>0</v>
      </c>
      <c r="H17" s="23">
        <v>0</v>
      </c>
      <c r="I17" s="23">
        <v>0</v>
      </c>
      <c r="J17" s="23">
        <v>3</v>
      </c>
      <c r="K17" s="27">
        <v>0</v>
      </c>
    </row>
    <row r="18" spans="2:11" ht="29.25" customHeight="1">
      <c r="B18" s="64" t="s">
        <v>33</v>
      </c>
      <c r="C18" s="65" t="s">
        <v>4</v>
      </c>
      <c r="D18" s="42">
        <f t="shared" si="1"/>
        <v>227</v>
      </c>
      <c r="E18" s="23">
        <v>224</v>
      </c>
      <c r="F18" s="23">
        <v>1</v>
      </c>
      <c r="G18" s="23">
        <v>0</v>
      </c>
      <c r="H18" s="23">
        <v>2</v>
      </c>
      <c r="I18" s="23">
        <v>0</v>
      </c>
      <c r="J18" s="23">
        <v>0</v>
      </c>
      <c r="K18" s="27">
        <v>0</v>
      </c>
    </row>
    <row r="19" spans="2:11" ht="30.75" customHeight="1">
      <c r="B19" s="64" t="s">
        <v>34</v>
      </c>
      <c r="C19" s="65" t="s">
        <v>5</v>
      </c>
      <c r="D19" s="42">
        <f t="shared" si="1"/>
        <v>177</v>
      </c>
      <c r="E19" s="23">
        <v>177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7">
        <v>0</v>
      </c>
    </row>
    <row r="20" spans="2:11" ht="15">
      <c r="B20" s="64" t="s">
        <v>35</v>
      </c>
      <c r="C20" s="65" t="s">
        <v>6</v>
      </c>
      <c r="D20" s="42">
        <f t="shared" si="1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7">
        <v>0</v>
      </c>
    </row>
    <row r="21" spans="2:11" ht="45" customHeight="1">
      <c r="B21" s="64" t="s">
        <v>36</v>
      </c>
      <c r="C21" s="65" t="s">
        <v>7</v>
      </c>
      <c r="D21" s="42">
        <f t="shared" si="1"/>
        <v>48</v>
      </c>
      <c r="E21" s="23">
        <v>48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7">
        <v>0</v>
      </c>
    </row>
    <row r="22" spans="2:11" ht="40.5" customHeight="1">
      <c r="B22" s="64" t="s">
        <v>37</v>
      </c>
      <c r="C22" s="65" t="s">
        <v>8</v>
      </c>
      <c r="D22" s="42">
        <f t="shared" si="1"/>
        <v>392</v>
      </c>
      <c r="E22" s="23">
        <v>392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7">
        <v>0</v>
      </c>
    </row>
    <row r="23" spans="2:11" ht="15">
      <c r="B23" s="64" t="s">
        <v>38</v>
      </c>
      <c r="C23" s="65" t="s">
        <v>9</v>
      </c>
      <c r="D23" s="42">
        <f t="shared" si="1"/>
        <v>593</v>
      </c>
      <c r="E23" s="23">
        <v>590</v>
      </c>
      <c r="F23" s="23">
        <v>0</v>
      </c>
      <c r="G23" s="23">
        <v>1</v>
      </c>
      <c r="H23" s="23">
        <v>0</v>
      </c>
      <c r="I23" s="23">
        <v>2</v>
      </c>
      <c r="J23" s="23">
        <v>0</v>
      </c>
      <c r="K23" s="27">
        <v>0</v>
      </c>
    </row>
    <row r="24" spans="2:11" ht="40.5" customHeight="1">
      <c r="B24" s="64" t="s">
        <v>39</v>
      </c>
      <c r="C24" s="65" t="s">
        <v>10</v>
      </c>
      <c r="D24" s="42">
        <f t="shared" si="1"/>
        <v>265</v>
      </c>
      <c r="E24" s="23">
        <v>263</v>
      </c>
      <c r="F24" s="23">
        <v>1</v>
      </c>
      <c r="G24" s="23">
        <v>0</v>
      </c>
      <c r="H24" s="23">
        <v>1</v>
      </c>
      <c r="I24" s="23">
        <v>0</v>
      </c>
      <c r="J24" s="23">
        <v>0</v>
      </c>
      <c r="K24" s="27">
        <v>0</v>
      </c>
    </row>
    <row r="25" spans="2:11" ht="24" customHeight="1">
      <c r="B25" s="64" t="s">
        <v>40</v>
      </c>
      <c r="C25" s="65" t="s">
        <v>11</v>
      </c>
      <c r="D25" s="42">
        <f t="shared" si="1"/>
        <v>59</v>
      </c>
      <c r="E25" s="23">
        <v>58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7">
        <v>0</v>
      </c>
    </row>
    <row r="26" spans="2:11" ht="21" customHeight="1">
      <c r="B26" s="69" t="s">
        <v>41</v>
      </c>
      <c r="C26" s="70" t="s">
        <v>12</v>
      </c>
      <c r="D26" s="44">
        <f t="shared" si="1"/>
        <v>2090</v>
      </c>
      <c r="E26" s="93">
        <v>2078</v>
      </c>
      <c r="F26" s="93">
        <v>8</v>
      </c>
      <c r="G26" s="93">
        <v>0</v>
      </c>
      <c r="H26" s="93">
        <v>3</v>
      </c>
      <c r="I26" s="93">
        <v>0</v>
      </c>
      <c r="J26" s="93">
        <v>1</v>
      </c>
      <c r="K26" s="94">
        <v>0</v>
      </c>
    </row>
    <row r="27" spans="2:6" ht="15">
      <c r="B27" s="71" t="s">
        <v>141</v>
      </c>
      <c r="C27" s="74"/>
      <c r="D27" s="54"/>
      <c r="E27" s="54"/>
      <c r="F27" s="54"/>
    </row>
    <row r="28" ht="15">
      <c r="B28" s="50" t="s">
        <v>67</v>
      </c>
    </row>
    <row r="30" ht="15">
      <c r="B30" s="19" t="s">
        <v>66</v>
      </c>
    </row>
    <row r="31" ht="16.5">
      <c r="C31" s="75"/>
    </row>
  </sheetData>
  <sheetProtection/>
  <mergeCells count="2">
    <mergeCell ref="B5:C6"/>
    <mergeCell ref="D5:K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90" r:id="rId1"/>
  <headerFooter>
    <oddFooter>&amp;CIII-2-5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9" customWidth="1"/>
    <col min="2" max="2" width="9.7109375" style="19" customWidth="1"/>
    <col min="3" max="3" width="33.28125" style="19" customWidth="1"/>
    <col min="4" max="4" width="13.140625" style="19" customWidth="1"/>
    <col min="5" max="5" width="12.57421875" style="19" customWidth="1"/>
    <col min="6" max="6" width="12.7109375" style="19" customWidth="1"/>
    <col min="7" max="7" width="2.140625" style="19" customWidth="1"/>
    <col min="8" max="8" width="3.140625" style="19" customWidth="1"/>
    <col min="9" max="16384" width="9.140625" style="19" customWidth="1"/>
  </cols>
  <sheetData>
    <row r="2" spans="1:9" s="20" customFormat="1" ht="15" customHeight="1">
      <c r="A2" s="19"/>
      <c r="B2" s="56" t="s">
        <v>231</v>
      </c>
      <c r="C2" s="56"/>
      <c r="D2" s="56"/>
      <c r="E2" s="56"/>
      <c r="F2" s="56"/>
      <c r="G2" s="56"/>
      <c r="H2" s="56"/>
      <c r="I2" s="56"/>
    </row>
    <row r="3" spans="1:9" s="20" customFormat="1" ht="15" customHeight="1">
      <c r="A3" s="19"/>
      <c r="B3" s="56" t="s">
        <v>252</v>
      </c>
      <c r="C3" s="56"/>
      <c r="D3" s="56"/>
      <c r="E3" s="56"/>
      <c r="F3" s="56"/>
      <c r="G3" s="56"/>
      <c r="H3" s="56"/>
      <c r="I3" s="56"/>
    </row>
    <row r="4" spans="1:9" s="20" customFormat="1" ht="15" customHeight="1">
      <c r="A4" s="19"/>
      <c r="B4" s="56"/>
      <c r="C4" s="56"/>
      <c r="D4" s="56"/>
      <c r="E4" s="56"/>
      <c r="F4" s="56"/>
      <c r="G4" s="56"/>
      <c r="H4" s="56"/>
      <c r="I4" s="56"/>
    </row>
    <row r="5" spans="2:7" ht="15">
      <c r="B5" s="72"/>
      <c r="C5" s="72"/>
      <c r="D5" s="72"/>
      <c r="E5" s="72"/>
      <c r="F5" s="73" t="s">
        <v>22</v>
      </c>
      <c r="G5" s="56"/>
    </row>
    <row r="6" spans="2:6" ht="15" customHeight="1">
      <c r="B6" s="105" t="s">
        <v>13</v>
      </c>
      <c r="C6" s="106"/>
      <c r="D6" s="109" t="s">
        <v>83</v>
      </c>
      <c r="E6" s="110"/>
      <c r="F6" s="111"/>
    </row>
    <row r="7" spans="2:6" ht="30" customHeight="1">
      <c r="B7" s="107"/>
      <c r="C7" s="108"/>
      <c r="D7" s="77" t="s">
        <v>70</v>
      </c>
      <c r="E7" s="78" t="s">
        <v>81</v>
      </c>
      <c r="F7" s="86" t="s">
        <v>82</v>
      </c>
    </row>
    <row r="8" spans="2:6" ht="6.75" customHeight="1">
      <c r="B8" s="53"/>
      <c r="C8" s="41"/>
      <c r="D8" s="1"/>
      <c r="E8" s="3"/>
      <c r="F8" s="4"/>
    </row>
    <row r="9" spans="2:6" ht="12.75" customHeight="1">
      <c r="B9" s="64" t="s">
        <v>15</v>
      </c>
      <c r="C9" s="65"/>
      <c r="D9" s="5">
        <f>E9+F9</f>
        <v>31745</v>
      </c>
      <c r="E9" s="5">
        <f>SUM(E11:E27)</f>
        <v>501</v>
      </c>
      <c r="F9" s="6">
        <f>SUM(F11:F27)</f>
        <v>31244</v>
      </c>
    </row>
    <row r="10" spans="2:6" ht="6" customHeight="1">
      <c r="B10" s="64"/>
      <c r="C10" s="65"/>
      <c r="D10" s="5"/>
      <c r="E10" s="5"/>
      <c r="F10" s="6"/>
    </row>
    <row r="11" spans="2:6" ht="15">
      <c r="B11" s="64" t="s">
        <v>25</v>
      </c>
      <c r="C11" s="65" t="s">
        <v>19</v>
      </c>
      <c r="D11" s="54">
        <f aca="true" t="shared" si="0" ref="D11:D27">E11+F11</f>
        <v>14</v>
      </c>
      <c r="E11" s="54">
        <v>2</v>
      </c>
      <c r="F11" s="55">
        <v>12</v>
      </c>
    </row>
    <row r="12" spans="2:6" ht="20.25" customHeight="1">
      <c r="B12" s="64" t="s">
        <v>26</v>
      </c>
      <c r="C12" s="65" t="s">
        <v>20</v>
      </c>
      <c r="D12" s="54">
        <f t="shared" si="0"/>
        <v>4201</v>
      </c>
      <c r="E12" s="54">
        <v>33</v>
      </c>
      <c r="F12" s="55">
        <v>4168</v>
      </c>
    </row>
    <row r="13" spans="2:6" ht="27.75" customHeight="1">
      <c r="B13" s="64" t="s">
        <v>27</v>
      </c>
      <c r="C13" s="65" t="s">
        <v>21</v>
      </c>
      <c r="D13" s="54">
        <f t="shared" si="0"/>
        <v>414</v>
      </c>
      <c r="E13" s="54">
        <v>9</v>
      </c>
      <c r="F13" s="55">
        <v>405</v>
      </c>
    </row>
    <row r="14" spans="2:6" ht="48" customHeight="1">
      <c r="B14" s="64" t="s">
        <v>28</v>
      </c>
      <c r="C14" s="65" t="s">
        <v>0</v>
      </c>
      <c r="D14" s="54">
        <f t="shared" si="0"/>
        <v>44</v>
      </c>
      <c r="E14" s="54">
        <v>1</v>
      </c>
      <c r="F14" s="55">
        <v>43</v>
      </c>
    </row>
    <row r="15" spans="2:6" ht="15">
      <c r="B15" s="64" t="s">
        <v>29</v>
      </c>
      <c r="C15" s="65" t="s">
        <v>68</v>
      </c>
      <c r="D15" s="54">
        <f t="shared" si="0"/>
        <v>8</v>
      </c>
      <c r="E15" s="54">
        <v>1</v>
      </c>
      <c r="F15" s="55">
        <v>7</v>
      </c>
    </row>
    <row r="16" spans="2:6" ht="41.25" customHeight="1">
      <c r="B16" s="64" t="s">
        <v>30</v>
      </c>
      <c r="C16" s="65" t="s">
        <v>1</v>
      </c>
      <c r="D16" s="54">
        <f t="shared" si="0"/>
        <v>18640</v>
      </c>
      <c r="E16" s="54">
        <v>98</v>
      </c>
      <c r="F16" s="55">
        <v>18542</v>
      </c>
    </row>
    <row r="17" spans="2:6" ht="15">
      <c r="B17" s="64" t="s">
        <v>31</v>
      </c>
      <c r="C17" s="65" t="s">
        <v>2</v>
      </c>
      <c r="D17" s="54">
        <f t="shared" si="0"/>
        <v>35</v>
      </c>
      <c r="E17" s="54">
        <v>2</v>
      </c>
      <c r="F17" s="55">
        <v>33</v>
      </c>
    </row>
    <row r="18" spans="2:9" ht="40.5" customHeight="1">
      <c r="B18" s="64" t="s">
        <v>32</v>
      </c>
      <c r="C18" s="65" t="s">
        <v>3</v>
      </c>
      <c r="D18" s="54">
        <f t="shared" si="0"/>
        <v>4538</v>
      </c>
      <c r="E18" s="54">
        <v>21</v>
      </c>
      <c r="F18" s="55">
        <v>4517</v>
      </c>
      <c r="I18" s="19" t="s">
        <v>56</v>
      </c>
    </row>
    <row r="19" spans="2:6" ht="15">
      <c r="B19" s="64" t="s">
        <v>33</v>
      </c>
      <c r="C19" s="65" t="s">
        <v>4</v>
      </c>
      <c r="D19" s="54">
        <f t="shared" si="0"/>
        <v>227</v>
      </c>
      <c r="E19" s="54">
        <v>170</v>
      </c>
      <c r="F19" s="55">
        <v>57</v>
      </c>
    </row>
    <row r="20" spans="2:6" ht="29.25" customHeight="1">
      <c r="B20" s="64" t="s">
        <v>34</v>
      </c>
      <c r="C20" s="65" t="s">
        <v>5</v>
      </c>
      <c r="D20" s="54">
        <f t="shared" si="0"/>
        <v>177</v>
      </c>
      <c r="E20" s="54">
        <v>62</v>
      </c>
      <c r="F20" s="55">
        <v>115</v>
      </c>
    </row>
    <row r="21" spans="2:6" ht="15">
      <c r="B21" s="64" t="s">
        <v>35</v>
      </c>
      <c r="C21" s="65" t="s">
        <v>6</v>
      </c>
      <c r="D21" s="54">
        <f t="shared" si="0"/>
        <v>0</v>
      </c>
      <c r="E21" s="54">
        <v>0</v>
      </c>
      <c r="F21" s="55">
        <v>0</v>
      </c>
    </row>
    <row r="22" spans="2:6" ht="36.75" customHeight="1">
      <c r="B22" s="64" t="s">
        <v>36</v>
      </c>
      <c r="C22" s="65" t="s">
        <v>7</v>
      </c>
      <c r="D22" s="54">
        <f t="shared" si="0"/>
        <v>48</v>
      </c>
      <c r="E22" s="54">
        <v>2</v>
      </c>
      <c r="F22" s="55">
        <v>46</v>
      </c>
    </row>
    <row r="23" spans="2:6" ht="30.75" customHeight="1">
      <c r="B23" s="64" t="s">
        <v>37</v>
      </c>
      <c r="C23" s="65" t="s">
        <v>8</v>
      </c>
      <c r="D23" s="54">
        <f t="shared" si="0"/>
        <v>392</v>
      </c>
      <c r="E23" s="54">
        <v>4</v>
      </c>
      <c r="F23" s="55">
        <v>388</v>
      </c>
    </row>
    <row r="24" spans="2:6" ht="15">
      <c r="B24" s="64" t="s">
        <v>38</v>
      </c>
      <c r="C24" s="65" t="s">
        <v>9</v>
      </c>
      <c r="D24" s="54">
        <f t="shared" si="0"/>
        <v>593</v>
      </c>
      <c r="E24" s="54">
        <v>43</v>
      </c>
      <c r="F24" s="55">
        <v>550</v>
      </c>
    </row>
    <row r="25" spans="2:6" ht="30.75" customHeight="1">
      <c r="B25" s="64" t="s">
        <v>39</v>
      </c>
      <c r="C25" s="65" t="s">
        <v>10</v>
      </c>
      <c r="D25" s="54">
        <f t="shared" si="0"/>
        <v>265</v>
      </c>
      <c r="E25" s="54">
        <v>26</v>
      </c>
      <c r="F25" s="55">
        <v>239</v>
      </c>
    </row>
    <row r="26" spans="2:6" ht="15">
      <c r="B26" s="64" t="s">
        <v>40</v>
      </c>
      <c r="C26" s="65" t="s">
        <v>11</v>
      </c>
      <c r="D26" s="54">
        <f t="shared" si="0"/>
        <v>59</v>
      </c>
      <c r="E26" s="54">
        <v>0</v>
      </c>
      <c r="F26" s="55">
        <v>59</v>
      </c>
    </row>
    <row r="27" spans="2:6" ht="28.5" customHeight="1">
      <c r="B27" s="69" t="s">
        <v>41</v>
      </c>
      <c r="C27" s="70" t="s">
        <v>12</v>
      </c>
      <c r="D27" s="89">
        <f t="shared" si="0"/>
        <v>2090</v>
      </c>
      <c r="E27" s="89">
        <v>27</v>
      </c>
      <c r="F27" s="90">
        <v>2063</v>
      </c>
    </row>
    <row r="28" spans="2:6" ht="15">
      <c r="B28" s="71" t="s">
        <v>141</v>
      </c>
      <c r="C28" s="74"/>
      <c r="D28" s="54"/>
      <c r="E28" s="54"/>
      <c r="F28" s="54"/>
    </row>
    <row r="29" ht="15">
      <c r="B29" s="50" t="s">
        <v>67</v>
      </c>
    </row>
    <row r="31" ht="15">
      <c r="B31" s="19" t="s">
        <v>66</v>
      </c>
    </row>
    <row r="32" ht="16.5">
      <c r="C32" s="75"/>
    </row>
  </sheetData>
  <sheetProtection/>
  <mergeCells count="2">
    <mergeCell ref="B6:C7"/>
    <mergeCell ref="D6:F6"/>
  </mergeCells>
  <printOptions/>
  <pageMargins left="0.7" right="0.7" top="0.75" bottom="0.75" header="0.3" footer="0.3"/>
  <pageSetup horizontalDpi="300" verticalDpi="300" orientation="portrait" paperSize="9" r:id="rId1"/>
  <headerFooter>
    <oddFooter>&amp;CIII-2-6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N32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2.8515625" style="19" customWidth="1"/>
    <col min="2" max="2" width="9.7109375" style="19" customWidth="1"/>
    <col min="3" max="3" width="28.8515625" style="19" customWidth="1"/>
    <col min="4" max="6" width="11.7109375" style="19" customWidth="1"/>
    <col min="7" max="7" width="2.140625" style="19" customWidth="1"/>
    <col min="8" max="8" width="9.140625" style="19" customWidth="1"/>
    <col min="9" max="9" width="2.7109375" style="19" customWidth="1"/>
    <col min="10" max="10" width="9.7109375" style="19" customWidth="1"/>
    <col min="11" max="11" width="36.421875" style="19" customWidth="1"/>
    <col min="12" max="14" width="11.7109375" style="19" customWidth="1"/>
    <col min="15" max="15" width="2.8515625" style="19" customWidth="1"/>
    <col min="16" max="16" width="2.421875" style="19" customWidth="1"/>
    <col min="17" max="16384" width="9.140625" style="19" customWidth="1"/>
  </cols>
  <sheetData>
    <row r="2" spans="2:14" ht="15">
      <c r="B2" s="56" t="s">
        <v>152</v>
      </c>
      <c r="C2" s="56"/>
      <c r="D2" s="56"/>
      <c r="E2" s="56"/>
      <c r="F2" s="56"/>
      <c r="G2" s="56"/>
      <c r="J2" s="72" t="s">
        <v>153</v>
      </c>
      <c r="K2" s="72"/>
      <c r="L2" s="72"/>
      <c r="M2" s="72"/>
      <c r="N2" s="72"/>
    </row>
    <row r="3" spans="2:14" ht="15">
      <c r="B3" s="56" t="s">
        <v>253</v>
      </c>
      <c r="C3" s="56"/>
      <c r="D3" s="56"/>
      <c r="E3" s="56"/>
      <c r="F3" s="56"/>
      <c r="G3" s="56"/>
      <c r="J3" s="72" t="s">
        <v>254</v>
      </c>
      <c r="K3" s="72"/>
      <c r="L3" s="72"/>
      <c r="M3" s="72"/>
      <c r="N3" s="72"/>
    </row>
    <row r="4" spans="2:14" ht="15">
      <c r="B4" s="56"/>
      <c r="C4" s="56"/>
      <c r="D4" s="56"/>
      <c r="E4" s="56"/>
      <c r="F4" s="56"/>
      <c r="G4" s="56"/>
      <c r="J4" s="56" t="s">
        <v>255</v>
      </c>
      <c r="K4" s="72"/>
      <c r="L4" s="72"/>
      <c r="M4" s="72"/>
      <c r="N4" s="73"/>
    </row>
    <row r="5" spans="2:14" ht="15" customHeight="1">
      <c r="B5" s="72"/>
      <c r="C5" s="72"/>
      <c r="D5" s="72"/>
      <c r="E5" s="72"/>
      <c r="F5" s="73" t="s">
        <v>22</v>
      </c>
      <c r="J5" s="72"/>
      <c r="K5" s="72"/>
      <c r="L5" s="72"/>
      <c r="M5" s="72"/>
      <c r="N5" s="73" t="s">
        <v>16</v>
      </c>
    </row>
    <row r="6" spans="2:14" ht="15" customHeight="1">
      <c r="B6" s="105" t="s">
        <v>13</v>
      </c>
      <c r="C6" s="106"/>
      <c r="D6" s="109" t="s">
        <v>83</v>
      </c>
      <c r="E6" s="110"/>
      <c r="F6" s="111"/>
      <c r="J6" s="105" t="s">
        <v>13</v>
      </c>
      <c r="K6" s="106"/>
      <c r="L6" s="109" t="s">
        <v>83</v>
      </c>
      <c r="M6" s="110"/>
      <c r="N6" s="111"/>
    </row>
    <row r="7" spans="2:14" ht="30" customHeight="1">
      <c r="B7" s="107"/>
      <c r="C7" s="108"/>
      <c r="D7" s="77" t="s">
        <v>70</v>
      </c>
      <c r="E7" s="78" t="s">
        <v>81</v>
      </c>
      <c r="F7" s="86" t="s">
        <v>82</v>
      </c>
      <c r="J7" s="107"/>
      <c r="K7" s="108"/>
      <c r="L7" s="77" t="s">
        <v>70</v>
      </c>
      <c r="M7" s="78" t="s">
        <v>81</v>
      </c>
      <c r="N7" s="86" t="s">
        <v>82</v>
      </c>
    </row>
    <row r="8" spans="2:14" ht="6.75" customHeight="1">
      <c r="B8" s="53"/>
      <c r="C8" s="41"/>
      <c r="D8" s="1"/>
      <c r="E8" s="3"/>
      <c r="F8" s="4"/>
      <c r="J8" s="53"/>
      <c r="K8" s="41"/>
      <c r="L8" s="9"/>
      <c r="M8" s="10"/>
      <c r="N8" s="11"/>
    </row>
    <row r="9" spans="2:14" ht="15" customHeight="1">
      <c r="B9" s="64" t="s">
        <v>15</v>
      </c>
      <c r="C9" s="65"/>
      <c r="D9" s="5">
        <f>E9+F9</f>
        <v>31745</v>
      </c>
      <c r="E9" s="5">
        <f>SUM(E11:E27)</f>
        <v>501</v>
      </c>
      <c r="F9" s="6">
        <f>SUM(F11:F27)</f>
        <v>31244</v>
      </c>
      <c r="J9" s="64" t="s">
        <v>15</v>
      </c>
      <c r="K9" s="65"/>
      <c r="L9" s="12">
        <f>D9/D9*100</f>
        <v>100</v>
      </c>
      <c r="M9" s="13">
        <f>E9/D9*100</f>
        <v>1.5782012915419752</v>
      </c>
      <c r="N9" s="14">
        <f>F9/D9*100</f>
        <v>98.42179870845803</v>
      </c>
    </row>
    <row r="10" spans="2:14" ht="6.75" customHeight="1">
      <c r="B10" s="64"/>
      <c r="C10" s="65"/>
      <c r="D10" s="5"/>
      <c r="E10" s="5"/>
      <c r="F10" s="6"/>
      <c r="J10" s="64"/>
      <c r="K10" s="65"/>
      <c r="L10" s="12"/>
      <c r="M10" s="13"/>
      <c r="N10" s="14"/>
    </row>
    <row r="11" spans="2:14" ht="20.25" customHeight="1">
      <c r="B11" s="64" t="s">
        <v>25</v>
      </c>
      <c r="C11" s="65" t="s">
        <v>19</v>
      </c>
      <c r="D11" s="54">
        <f aca="true" t="shared" si="0" ref="D11:D27">E11+F11</f>
        <v>14</v>
      </c>
      <c r="E11" s="54">
        <v>2</v>
      </c>
      <c r="F11" s="55">
        <v>12</v>
      </c>
      <c r="J11" s="64" t="s">
        <v>25</v>
      </c>
      <c r="K11" s="65" t="s">
        <v>19</v>
      </c>
      <c r="L11" s="12">
        <f>D11/D9*100</f>
        <v>0.04410143329658214</v>
      </c>
      <c r="M11" s="13">
        <f>E11/D9*100</f>
        <v>0.006300204756654591</v>
      </c>
      <c r="N11" s="14">
        <f>F11/D9*100</f>
        <v>0.03780122853992755</v>
      </c>
    </row>
    <row r="12" spans="2:14" ht="23.25" customHeight="1">
      <c r="B12" s="64" t="s">
        <v>26</v>
      </c>
      <c r="C12" s="65" t="s">
        <v>20</v>
      </c>
      <c r="D12" s="54">
        <f t="shared" si="0"/>
        <v>4201</v>
      </c>
      <c r="E12" s="54">
        <v>33</v>
      </c>
      <c r="F12" s="55">
        <v>4168</v>
      </c>
      <c r="J12" s="64" t="s">
        <v>26</v>
      </c>
      <c r="K12" s="65" t="s">
        <v>20</v>
      </c>
      <c r="L12" s="12">
        <f>D12/D9*100</f>
        <v>13.23358009135297</v>
      </c>
      <c r="M12" s="13">
        <f>E12/D9*100</f>
        <v>0.10395337848480075</v>
      </c>
      <c r="N12" s="14">
        <f>F12/D9*100</f>
        <v>13.129626712868166</v>
      </c>
    </row>
    <row r="13" spans="2:14" ht="33" customHeight="1">
      <c r="B13" s="64" t="s">
        <v>27</v>
      </c>
      <c r="C13" s="65" t="s">
        <v>21</v>
      </c>
      <c r="D13" s="54">
        <f t="shared" si="0"/>
        <v>414</v>
      </c>
      <c r="E13" s="54">
        <v>9</v>
      </c>
      <c r="F13" s="55">
        <v>405</v>
      </c>
      <c r="J13" s="64" t="s">
        <v>27</v>
      </c>
      <c r="K13" s="65" t="s">
        <v>21</v>
      </c>
      <c r="L13" s="12">
        <f>D13/D9*100</f>
        <v>1.3041423846275002</v>
      </c>
      <c r="M13" s="13">
        <f>E13/D9*100</f>
        <v>0.028350921404945658</v>
      </c>
      <c r="N13" s="14">
        <f>F13/D9*100</f>
        <v>1.2757914632225547</v>
      </c>
    </row>
    <row r="14" spans="2:14" ht="45">
      <c r="B14" s="64" t="s">
        <v>28</v>
      </c>
      <c r="C14" s="65" t="s">
        <v>0</v>
      </c>
      <c r="D14" s="54">
        <f t="shared" si="0"/>
        <v>44</v>
      </c>
      <c r="E14" s="54">
        <v>1</v>
      </c>
      <c r="F14" s="55">
        <v>43</v>
      </c>
      <c r="J14" s="64" t="s">
        <v>28</v>
      </c>
      <c r="K14" s="65" t="s">
        <v>0</v>
      </c>
      <c r="L14" s="12">
        <f>D14/D9*100</f>
        <v>0.138604504646401</v>
      </c>
      <c r="M14" s="13">
        <f>E14/D9*100</f>
        <v>0.0031501023783272954</v>
      </c>
      <c r="N14" s="14">
        <f>F14/D9*100</f>
        <v>0.1354544022680737</v>
      </c>
    </row>
    <row r="15" spans="2:14" ht="24" customHeight="1">
      <c r="B15" s="64" t="s">
        <v>29</v>
      </c>
      <c r="C15" s="65" t="s">
        <v>68</v>
      </c>
      <c r="D15" s="54">
        <f t="shared" si="0"/>
        <v>8</v>
      </c>
      <c r="E15" s="54">
        <v>1</v>
      </c>
      <c r="F15" s="55">
        <v>7</v>
      </c>
      <c r="J15" s="64" t="s">
        <v>29</v>
      </c>
      <c r="K15" s="65" t="s">
        <v>68</v>
      </c>
      <c r="L15" s="12">
        <f>D15/D9*100</f>
        <v>0.025200819026618363</v>
      </c>
      <c r="M15" s="13">
        <f>E15/D9*100</f>
        <v>0.0031501023783272954</v>
      </c>
      <c r="N15" s="14">
        <f>F15/D9*100</f>
        <v>0.02205071664829107</v>
      </c>
    </row>
    <row r="16" spans="2:14" ht="45">
      <c r="B16" s="64" t="s">
        <v>30</v>
      </c>
      <c r="C16" s="65" t="s">
        <v>1</v>
      </c>
      <c r="D16" s="54">
        <f t="shared" si="0"/>
        <v>18640</v>
      </c>
      <c r="E16" s="54">
        <v>98</v>
      </c>
      <c r="F16" s="55">
        <v>18542</v>
      </c>
      <c r="J16" s="64" t="s">
        <v>30</v>
      </c>
      <c r="K16" s="65" t="s">
        <v>1</v>
      </c>
      <c r="L16" s="12">
        <f>D16/D9*100</f>
        <v>58.7179083320208</v>
      </c>
      <c r="M16" s="13">
        <f>E16/D9*100</f>
        <v>0.308710033076075</v>
      </c>
      <c r="N16" s="14">
        <f>F16/D9*100</f>
        <v>58.40919829894472</v>
      </c>
    </row>
    <row r="17" spans="2:14" ht="33" customHeight="1">
      <c r="B17" s="64" t="s">
        <v>31</v>
      </c>
      <c r="C17" s="65" t="s">
        <v>2</v>
      </c>
      <c r="D17" s="54">
        <f t="shared" si="0"/>
        <v>35</v>
      </c>
      <c r="E17" s="54">
        <v>2</v>
      </c>
      <c r="F17" s="55">
        <v>33</v>
      </c>
      <c r="J17" s="64" t="s">
        <v>31</v>
      </c>
      <c r="K17" s="65" t="s">
        <v>2</v>
      </c>
      <c r="L17" s="12">
        <f>D17/D9*100</f>
        <v>0.11025358324145534</v>
      </c>
      <c r="M17" s="13">
        <f>E17/D9*100</f>
        <v>0.006300204756654591</v>
      </c>
      <c r="N17" s="14">
        <f>F17/D9*100</f>
        <v>0.10395337848480075</v>
      </c>
    </row>
    <row r="18" spans="2:14" ht="30">
      <c r="B18" s="64" t="s">
        <v>32</v>
      </c>
      <c r="C18" s="65" t="s">
        <v>3</v>
      </c>
      <c r="D18" s="54">
        <f t="shared" si="0"/>
        <v>4538</v>
      </c>
      <c r="E18" s="54">
        <v>21</v>
      </c>
      <c r="F18" s="55">
        <v>4517</v>
      </c>
      <c r="J18" s="64" t="s">
        <v>32</v>
      </c>
      <c r="K18" s="65" t="s">
        <v>3</v>
      </c>
      <c r="L18" s="12">
        <f>D18/D9*100</f>
        <v>14.295164592849268</v>
      </c>
      <c r="M18" s="13">
        <f>E18/D9*100</f>
        <v>0.0661521499448732</v>
      </c>
      <c r="N18" s="14">
        <f>F18/D9*100</f>
        <v>14.229012442904395</v>
      </c>
    </row>
    <row r="19" spans="2:14" ht="24.75" customHeight="1">
      <c r="B19" s="64" t="s">
        <v>33</v>
      </c>
      <c r="C19" s="65" t="s">
        <v>4</v>
      </c>
      <c r="D19" s="54">
        <f t="shared" si="0"/>
        <v>227</v>
      </c>
      <c r="E19" s="54">
        <v>170</v>
      </c>
      <c r="F19" s="55">
        <v>57</v>
      </c>
      <c r="J19" s="64" t="s">
        <v>33</v>
      </c>
      <c r="K19" s="65" t="s">
        <v>4</v>
      </c>
      <c r="L19" s="12">
        <f>D19/D9*100</f>
        <v>0.7150732398802961</v>
      </c>
      <c r="M19" s="13">
        <f>E19/D9*100</f>
        <v>0.5355174043156403</v>
      </c>
      <c r="N19" s="14">
        <f>F19/D9*100</f>
        <v>0.17955583556465585</v>
      </c>
    </row>
    <row r="20" spans="2:14" ht="33.75" customHeight="1">
      <c r="B20" s="64" t="s">
        <v>34</v>
      </c>
      <c r="C20" s="65" t="s">
        <v>5</v>
      </c>
      <c r="D20" s="54">
        <f t="shared" si="0"/>
        <v>177</v>
      </c>
      <c r="E20" s="54">
        <v>62</v>
      </c>
      <c r="F20" s="55">
        <v>115</v>
      </c>
      <c r="J20" s="64" t="s">
        <v>34</v>
      </c>
      <c r="K20" s="65" t="s">
        <v>5</v>
      </c>
      <c r="L20" s="12">
        <f>D20/D9*100</f>
        <v>0.5575681209639314</v>
      </c>
      <c r="M20" s="13">
        <f>E20/D9*100</f>
        <v>0.19530634745629233</v>
      </c>
      <c r="N20" s="14">
        <f>F20/D9*100</f>
        <v>0.362261773507639</v>
      </c>
    </row>
    <row r="21" spans="2:14" ht="33.75" customHeight="1">
      <c r="B21" s="64" t="s">
        <v>35</v>
      </c>
      <c r="C21" s="65" t="s">
        <v>6</v>
      </c>
      <c r="D21" s="54">
        <f t="shared" si="0"/>
        <v>0</v>
      </c>
      <c r="E21" s="54">
        <v>0</v>
      </c>
      <c r="F21" s="55">
        <v>0</v>
      </c>
      <c r="J21" s="64" t="s">
        <v>35</v>
      </c>
      <c r="K21" s="65" t="s">
        <v>6</v>
      </c>
      <c r="L21" s="12">
        <f>D21/D9*100</f>
        <v>0</v>
      </c>
      <c r="M21" s="13">
        <f>E21/D9*100</f>
        <v>0</v>
      </c>
      <c r="N21" s="14">
        <f>F21/D9*100</f>
        <v>0</v>
      </c>
    </row>
    <row r="22" spans="2:14" ht="32.25" customHeight="1">
      <c r="B22" s="64" t="s">
        <v>36</v>
      </c>
      <c r="C22" s="65" t="s">
        <v>7</v>
      </c>
      <c r="D22" s="54">
        <f t="shared" si="0"/>
        <v>48</v>
      </c>
      <c r="E22" s="54">
        <v>2</v>
      </c>
      <c r="F22" s="55">
        <v>46</v>
      </c>
      <c r="J22" s="64" t="s">
        <v>36</v>
      </c>
      <c r="K22" s="65" t="s">
        <v>7</v>
      </c>
      <c r="L22" s="12">
        <f>D22/D9*100</f>
        <v>0.1512049141597102</v>
      </c>
      <c r="M22" s="13">
        <f>E22/D9*100</f>
        <v>0.006300204756654591</v>
      </c>
      <c r="N22" s="14">
        <f>F22/D9*100</f>
        <v>0.1449047094030556</v>
      </c>
    </row>
    <row r="23" spans="2:14" ht="40.5" customHeight="1">
      <c r="B23" s="64" t="s">
        <v>37</v>
      </c>
      <c r="C23" s="65" t="s">
        <v>8</v>
      </c>
      <c r="D23" s="54">
        <f t="shared" si="0"/>
        <v>392</v>
      </c>
      <c r="E23" s="54">
        <v>4</v>
      </c>
      <c r="F23" s="55">
        <v>388</v>
      </c>
      <c r="J23" s="64" t="s">
        <v>37</v>
      </c>
      <c r="K23" s="65" t="s">
        <v>8</v>
      </c>
      <c r="L23" s="12">
        <f>D23/D9*100</f>
        <v>1.2348401323043</v>
      </c>
      <c r="M23" s="13">
        <f>E23/D9*100</f>
        <v>0.012600409513309182</v>
      </c>
      <c r="N23" s="14">
        <f>F23/D9*100</f>
        <v>1.2222397227909907</v>
      </c>
    </row>
    <row r="24" spans="2:14" ht="15">
      <c r="B24" s="64" t="s">
        <v>38</v>
      </c>
      <c r="C24" s="65" t="s">
        <v>9</v>
      </c>
      <c r="D24" s="54">
        <f t="shared" si="0"/>
        <v>593</v>
      </c>
      <c r="E24" s="54">
        <v>43</v>
      </c>
      <c r="F24" s="55">
        <v>550</v>
      </c>
      <c r="J24" s="64" t="s">
        <v>38</v>
      </c>
      <c r="K24" s="65" t="s">
        <v>9</v>
      </c>
      <c r="L24" s="12">
        <f>D24/D9*100</f>
        <v>1.8680107103480865</v>
      </c>
      <c r="M24" s="13">
        <f>E24/D9*100</f>
        <v>0.1354544022680737</v>
      </c>
      <c r="N24" s="14">
        <f>F24/D9*100</f>
        <v>1.7325563080800126</v>
      </c>
    </row>
    <row r="25" spans="2:14" ht="40.5" customHeight="1">
      <c r="B25" s="64" t="s">
        <v>39</v>
      </c>
      <c r="C25" s="65" t="s">
        <v>10</v>
      </c>
      <c r="D25" s="54">
        <f t="shared" si="0"/>
        <v>265</v>
      </c>
      <c r="E25" s="54">
        <v>26</v>
      </c>
      <c r="F25" s="55">
        <v>239</v>
      </c>
      <c r="J25" s="64" t="s">
        <v>39</v>
      </c>
      <c r="K25" s="65" t="s">
        <v>10</v>
      </c>
      <c r="L25" s="12">
        <f>D25/D9*100</f>
        <v>0.8347771302567333</v>
      </c>
      <c r="M25" s="13">
        <f>E25/D9*100</f>
        <v>0.0819026618365097</v>
      </c>
      <c r="N25" s="14">
        <f>F25/D9*100</f>
        <v>0.7528744684202237</v>
      </c>
    </row>
    <row r="26" spans="2:14" ht="15">
      <c r="B26" s="64" t="s">
        <v>40</v>
      </c>
      <c r="C26" s="65" t="s">
        <v>11</v>
      </c>
      <c r="D26" s="54">
        <f t="shared" si="0"/>
        <v>59</v>
      </c>
      <c r="E26" s="54">
        <v>0</v>
      </c>
      <c r="F26" s="55">
        <v>59</v>
      </c>
      <c r="J26" s="64" t="s">
        <v>40</v>
      </c>
      <c r="K26" s="65" t="s">
        <v>11</v>
      </c>
      <c r="L26" s="12">
        <f>D26/D9*100</f>
        <v>0.18585604032131045</v>
      </c>
      <c r="M26" s="13">
        <f>E26/D9*100</f>
        <v>0</v>
      </c>
      <c r="N26" s="14">
        <f>F26/D9*100</f>
        <v>0.18585604032131045</v>
      </c>
    </row>
    <row r="27" spans="2:14" ht="25.5" customHeight="1">
      <c r="B27" s="69" t="s">
        <v>41</v>
      </c>
      <c r="C27" s="70" t="s">
        <v>12</v>
      </c>
      <c r="D27" s="89">
        <f t="shared" si="0"/>
        <v>2090</v>
      </c>
      <c r="E27" s="89">
        <v>27</v>
      </c>
      <c r="F27" s="90">
        <v>2063</v>
      </c>
      <c r="J27" s="69" t="s">
        <v>41</v>
      </c>
      <c r="K27" s="70" t="s">
        <v>12</v>
      </c>
      <c r="L27" s="15">
        <f>D27/D9*100</f>
        <v>6.583713970704048</v>
      </c>
      <c r="M27" s="16">
        <f>E27/D9*100</f>
        <v>0.08505276421483698</v>
      </c>
      <c r="N27" s="17">
        <f>F27/D9*100</f>
        <v>6.498661206489211</v>
      </c>
    </row>
    <row r="28" spans="2:14" ht="15">
      <c r="B28" s="71" t="s">
        <v>141</v>
      </c>
      <c r="C28" s="74"/>
      <c r="D28" s="54"/>
      <c r="E28" s="54"/>
      <c r="F28" s="54"/>
      <c r="J28" s="71" t="s">
        <v>141</v>
      </c>
      <c r="K28" s="74"/>
      <c r="L28" s="54"/>
      <c r="M28" s="54"/>
      <c r="N28" s="54"/>
    </row>
    <row r="29" spans="2:10" ht="15">
      <c r="B29" s="50" t="s">
        <v>67</v>
      </c>
      <c r="J29" s="50" t="s">
        <v>67</v>
      </c>
    </row>
    <row r="30" ht="15">
      <c r="J30" s="19" t="s">
        <v>66</v>
      </c>
    </row>
    <row r="31" ht="15">
      <c r="B31" s="19" t="s">
        <v>66</v>
      </c>
    </row>
    <row r="32" ht="16.5">
      <c r="C32" s="75"/>
    </row>
  </sheetData>
  <sheetProtection/>
  <mergeCells count="4">
    <mergeCell ref="B6:C7"/>
    <mergeCell ref="D6:F6"/>
    <mergeCell ref="L6:N6"/>
    <mergeCell ref="J6:K7"/>
  </mergeCells>
  <printOptions/>
  <pageMargins left="0.7" right="0.7" top="0.75" bottom="0.75" header="0.3" footer="0.3"/>
  <pageSetup horizontalDpi="300" verticalDpi="300" orientation="portrait" paperSize="9" r:id="rId1"/>
  <headerFooter>
    <oddFooter>&amp;CIII-2-7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9921875" style="20" customWidth="1"/>
    <col min="2" max="2" width="3.7109375" style="20" customWidth="1"/>
    <col min="3" max="3" width="30.00390625" style="20" customWidth="1"/>
    <col min="4" max="4" width="8.7109375" style="20" customWidth="1"/>
    <col min="5" max="5" width="9.7109375" style="20" customWidth="1"/>
    <col min="6" max="9" width="8.7109375" style="20" customWidth="1"/>
    <col min="10" max="10" width="1.8515625" style="20" customWidth="1"/>
    <col min="11" max="11" width="1.1484375" style="20" customWidth="1"/>
    <col min="12" max="12" width="3.7109375" style="20" customWidth="1"/>
    <col min="13" max="13" width="28.7109375" style="20" customWidth="1"/>
    <col min="14" max="19" width="8.7109375" style="20" customWidth="1"/>
    <col min="20" max="21" width="2.7109375" style="20" customWidth="1"/>
    <col min="22" max="22" width="3.7109375" style="20" customWidth="1"/>
    <col min="23" max="23" width="28.7109375" style="20" customWidth="1"/>
    <col min="24" max="29" width="8.7109375" style="20" customWidth="1"/>
    <col min="30" max="31" width="1.8515625" style="20" customWidth="1"/>
    <col min="32" max="32" width="3.7109375" style="20" customWidth="1"/>
    <col min="33" max="33" width="30.28125" style="20" customWidth="1"/>
    <col min="34" max="39" width="8.7109375" style="20" customWidth="1"/>
    <col min="40" max="40" width="1.8515625" style="20" customWidth="1"/>
    <col min="41" max="16384" width="9.140625" style="20" customWidth="1"/>
  </cols>
  <sheetData>
    <row r="1" spans="1:39" ht="15" customHeight="1">
      <c r="A1" s="19"/>
      <c r="B1" s="19"/>
      <c r="C1" s="19"/>
      <c r="D1" s="19"/>
      <c r="E1" s="19"/>
      <c r="F1" s="19"/>
      <c r="G1" s="19"/>
      <c r="I1" s="33" t="s">
        <v>105</v>
      </c>
      <c r="K1" s="19"/>
      <c r="L1" s="19"/>
      <c r="M1" s="19"/>
      <c r="N1" s="19"/>
      <c r="O1" s="19"/>
      <c r="P1" s="19"/>
      <c r="Q1" s="19"/>
      <c r="S1" s="34" t="s">
        <v>106</v>
      </c>
      <c r="V1" s="19"/>
      <c r="W1" s="19"/>
      <c r="X1" s="19"/>
      <c r="Y1" s="19"/>
      <c r="Z1" s="19"/>
      <c r="AC1" s="34" t="s">
        <v>107</v>
      </c>
      <c r="AF1" s="19"/>
      <c r="AG1" s="19"/>
      <c r="AH1" s="19"/>
      <c r="AI1" s="19"/>
      <c r="AJ1" s="19"/>
      <c r="AM1" s="34" t="s">
        <v>108</v>
      </c>
    </row>
    <row r="2" spans="1:36" ht="15" customHeight="1">
      <c r="A2" s="19"/>
      <c r="B2" s="56" t="s">
        <v>142</v>
      </c>
      <c r="C2" s="56"/>
      <c r="D2" s="56"/>
      <c r="E2" s="56"/>
      <c r="F2" s="56"/>
      <c r="G2" s="56"/>
      <c r="K2" s="19"/>
      <c r="L2" s="56" t="s">
        <v>142</v>
      </c>
      <c r="M2" s="56"/>
      <c r="N2" s="56"/>
      <c r="O2" s="56"/>
      <c r="P2" s="56"/>
      <c r="Q2" s="56"/>
      <c r="V2" s="56" t="s">
        <v>142</v>
      </c>
      <c r="W2" s="56"/>
      <c r="X2" s="56"/>
      <c r="Y2" s="56"/>
      <c r="Z2" s="56"/>
      <c r="AF2" s="56" t="s">
        <v>142</v>
      </c>
      <c r="AG2" s="56"/>
      <c r="AH2" s="56"/>
      <c r="AI2" s="56"/>
      <c r="AJ2" s="56"/>
    </row>
    <row r="3" spans="1:36" ht="15" customHeight="1">
      <c r="A3" s="19"/>
      <c r="B3" s="56" t="s">
        <v>256</v>
      </c>
      <c r="C3" s="56"/>
      <c r="D3" s="56"/>
      <c r="E3" s="56"/>
      <c r="F3" s="56"/>
      <c r="G3" s="56"/>
      <c r="K3" s="19"/>
      <c r="L3" s="56" t="s">
        <v>256</v>
      </c>
      <c r="M3" s="56"/>
      <c r="N3" s="56"/>
      <c r="O3" s="56"/>
      <c r="P3" s="56"/>
      <c r="Q3" s="56"/>
      <c r="V3" s="56" t="s">
        <v>240</v>
      </c>
      <c r="W3" s="56"/>
      <c r="X3" s="56"/>
      <c r="Y3" s="56"/>
      <c r="Z3" s="56"/>
      <c r="AF3" s="56" t="s">
        <v>256</v>
      </c>
      <c r="AG3" s="56"/>
      <c r="AH3" s="56"/>
      <c r="AI3" s="56"/>
      <c r="AJ3" s="56"/>
    </row>
    <row r="4" spans="1:36" ht="15" customHeight="1">
      <c r="A4" s="19"/>
      <c r="B4" s="19"/>
      <c r="C4" s="56"/>
      <c r="D4" s="56"/>
      <c r="E4" s="56"/>
      <c r="F4" s="56"/>
      <c r="G4" s="56"/>
      <c r="K4" s="19"/>
      <c r="L4" s="19"/>
      <c r="M4" s="56"/>
      <c r="N4" s="56"/>
      <c r="O4" s="56"/>
      <c r="P4" s="56"/>
      <c r="Q4" s="56"/>
      <c r="V4" s="19"/>
      <c r="W4" s="56"/>
      <c r="X4" s="56"/>
      <c r="Y4" s="56"/>
      <c r="Z4" s="56"/>
      <c r="AF4" s="19"/>
      <c r="AG4" s="56"/>
      <c r="AH4" s="56"/>
      <c r="AI4" s="56"/>
      <c r="AJ4" s="56"/>
    </row>
    <row r="5" spans="1:39" ht="15" customHeight="1">
      <c r="A5" s="19"/>
      <c r="B5" s="105" t="s">
        <v>13</v>
      </c>
      <c r="C5" s="106"/>
      <c r="D5" s="109" t="s">
        <v>84</v>
      </c>
      <c r="E5" s="110"/>
      <c r="F5" s="110"/>
      <c r="G5" s="110"/>
      <c r="H5" s="110"/>
      <c r="I5" s="111"/>
      <c r="K5" s="19"/>
      <c r="L5" s="105" t="s">
        <v>13</v>
      </c>
      <c r="M5" s="106"/>
      <c r="N5" s="109" t="s">
        <v>84</v>
      </c>
      <c r="O5" s="110"/>
      <c r="P5" s="110"/>
      <c r="Q5" s="110"/>
      <c r="R5" s="110"/>
      <c r="S5" s="111"/>
      <c r="V5" s="105" t="s">
        <v>13</v>
      </c>
      <c r="W5" s="106"/>
      <c r="X5" s="109" t="s">
        <v>84</v>
      </c>
      <c r="Y5" s="110"/>
      <c r="Z5" s="110"/>
      <c r="AA5" s="110"/>
      <c r="AB5" s="110"/>
      <c r="AC5" s="111"/>
      <c r="AF5" s="105" t="s">
        <v>13</v>
      </c>
      <c r="AG5" s="106"/>
      <c r="AH5" s="109" t="s">
        <v>84</v>
      </c>
      <c r="AI5" s="110"/>
      <c r="AJ5" s="110"/>
      <c r="AK5" s="110"/>
      <c r="AL5" s="110"/>
      <c r="AM5" s="111"/>
    </row>
    <row r="6" spans="1:39" ht="48" customHeight="1">
      <c r="A6" s="19"/>
      <c r="B6" s="115"/>
      <c r="C6" s="116"/>
      <c r="D6" s="57" t="s">
        <v>70</v>
      </c>
      <c r="E6" s="58" t="s">
        <v>85</v>
      </c>
      <c r="F6" s="59" t="s">
        <v>86</v>
      </c>
      <c r="G6" s="21" t="s">
        <v>87</v>
      </c>
      <c r="H6" s="60" t="s">
        <v>88</v>
      </c>
      <c r="I6" s="95" t="s">
        <v>89</v>
      </c>
      <c r="K6" s="19"/>
      <c r="L6" s="115"/>
      <c r="M6" s="116"/>
      <c r="N6" s="96" t="s">
        <v>90</v>
      </c>
      <c r="O6" s="97" t="s">
        <v>91</v>
      </c>
      <c r="P6" s="98" t="s">
        <v>92</v>
      </c>
      <c r="Q6" s="58" t="s">
        <v>93</v>
      </c>
      <c r="R6" s="59" t="s">
        <v>94</v>
      </c>
      <c r="S6" s="35" t="s">
        <v>109</v>
      </c>
      <c r="V6" s="115"/>
      <c r="W6" s="116"/>
      <c r="X6" s="60" t="s">
        <v>95</v>
      </c>
      <c r="Y6" s="60" t="s">
        <v>96</v>
      </c>
      <c r="Z6" s="96" t="s">
        <v>97</v>
      </c>
      <c r="AA6" s="97" t="s">
        <v>98</v>
      </c>
      <c r="AB6" s="98" t="s">
        <v>99</v>
      </c>
      <c r="AC6" s="99" t="s">
        <v>9</v>
      </c>
      <c r="AF6" s="115"/>
      <c r="AG6" s="116"/>
      <c r="AH6" s="59" t="s">
        <v>100</v>
      </c>
      <c r="AI6" s="22" t="s">
        <v>101</v>
      </c>
      <c r="AJ6" s="60" t="s">
        <v>102</v>
      </c>
      <c r="AK6" s="60" t="s">
        <v>103</v>
      </c>
      <c r="AL6" s="96" t="s">
        <v>104</v>
      </c>
      <c r="AM6" s="95" t="s">
        <v>79</v>
      </c>
    </row>
    <row r="7" spans="1:39" ht="15" customHeight="1">
      <c r="A7" s="19"/>
      <c r="B7" s="107"/>
      <c r="C7" s="108"/>
      <c r="D7" s="112" t="s">
        <v>22</v>
      </c>
      <c r="E7" s="113"/>
      <c r="F7" s="113"/>
      <c r="G7" s="113"/>
      <c r="H7" s="113"/>
      <c r="I7" s="114"/>
      <c r="K7" s="19"/>
      <c r="L7" s="107"/>
      <c r="M7" s="108"/>
      <c r="N7" s="112" t="s">
        <v>22</v>
      </c>
      <c r="O7" s="113"/>
      <c r="P7" s="113"/>
      <c r="Q7" s="113"/>
      <c r="R7" s="113"/>
      <c r="S7" s="114"/>
      <c r="V7" s="107"/>
      <c r="W7" s="108"/>
      <c r="X7" s="112" t="s">
        <v>22</v>
      </c>
      <c r="Y7" s="113"/>
      <c r="Z7" s="113"/>
      <c r="AA7" s="113"/>
      <c r="AB7" s="113"/>
      <c r="AC7" s="114"/>
      <c r="AF7" s="107"/>
      <c r="AG7" s="108"/>
      <c r="AH7" s="112" t="s">
        <v>22</v>
      </c>
      <c r="AI7" s="113"/>
      <c r="AJ7" s="113"/>
      <c r="AK7" s="113"/>
      <c r="AL7" s="113"/>
      <c r="AM7" s="114"/>
    </row>
    <row r="8" spans="1:39" ht="6.75" customHeight="1">
      <c r="A8" s="19"/>
      <c r="B8" s="53"/>
      <c r="C8" s="41"/>
      <c r="D8" s="23"/>
      <c r="E8" s="23"/>
      <c r="F8" s="23"/>
      <c r="G8" s="24"/>
      <c r="H8" s="25"/>
      <c r="I8" s="26"/>
      <c r="K8" s="19"/>
      <c r="L8" s="53"/>
      <c r="M8" s="41"/>
      <c r="N8" s="23"/>
      <c r="O8" s="23"/>
      <c r="P8" s="23"/>
      <c r="Q8" s="24"/>
      <c r="R8" s="25"/>
      <c r="S8" s="26"/>
      <c r="V8" s="53"/>
      <c r="W8" s="41"/>
      <c r="X8" s="23"/>
      <c r="Y8" s="23"/>
      <c r="Z8" s="23"/>
      <c r="AA8" s="25"/>
      <c r="AB8" s="25"/>
      <c r="AC8" s="26"/>
      <c r="AF8" s="53"/>
      <c r="AG8" s="41"/>
      <c r="AH8" s="23"/>
      <c r="AI8" s="23"/>
      <c r="AJ8" s="23"/>
      <c r="AK8" s="25"/>
      <c r="AL8" s="25"/>
      <c r="AM8" s="26"/>
    </row>
    <row r="9" spans="1:39" ht="15">
      <c r="A9" s="19"/>
      <c r="B9" s="64" t="s">
        <v>15</v>
      </c>
      <c r="C9" s="65"/>
      <c r="D9" s="23">
        <f aca="true" t="shared" si="0" ref="D9:I9">SUM(D11:D27)</f>
        <v>1835</v>
      </c>
      <c r="E9" s="23">
        <f t="shared" si="0"/>
        <v>501</v>
      </c>
      <c r="F9" s="23">
        <f t="shared" si="0"/>
        <v>62</v>
      </c>
      <c r="G9" s="23">
        <f t="shared" si="0"/>
        <v>63</v>
      </c>
      <c r="H9" s="23">
        <f t="shared" si="0"/>
        <v>182</v>
      </c>
      <c r="I9" s="27">
        <f t="shared" si="0"/>
        <v>5</v>
      </c>
      <c r="K9" s="19"/>
      <c r="L9" s="64" t="s">
        <v>15</v>
      </c>
      <c r="M9" s="65"/>
      <c r="N9" s="23">
        <f aca="true" t="shared" si="1" ref="N9:S9">SUM(N11:N27)</f>
        <v>109</v>
      </c>
      <c r="O9" s="23">
        <f t="shared" si="1"/>
        <v>6</v>
      </c>
      <c r="P9" s="23">
        <f t="shared" si="1"/>
        <v>5</v>
      </c>
      <c r="Q9" s="23">
        <f t="shared" si="1"/>
        <v>1</v>
      </c>
      <c r="R9" s="23">
        <f t="shared" si="1"/>
        <v>45</v>
      </c>
      <c r="S9" s="27">
        <f t="shared" si="1"/>
        <v>0</v>
      </c>
      <c r="V9" s="64" t="s">
        <v>15</v>
      </c>
      <c r="W9" s="65"/>
      <c r="X9" s="23">
        <f aca="true" t="shared" si="2" ref="X9:AC9">SUM(X11:X27)</f>
        <v>77</v>
      </c>
      <c r="Y9" s="23">
        <f t="shared" si="2"/>
        <v>0</v>
      </c>
      <c r="Z9" s="23">
        <f t="shared" si="2"/>
        <v>12</v>
      </c>
      <c r="AA9" s="23">
        <f t="shared" si="2"/>
        <v>294</v>
      </c>
      <c r="AB9" s="23">
        <f t="shared" si="2"/>
        <v>5</v>
      </c>
      <c r="AC9" s="27">
        <f t="shared" si="2"/>
        <v>411</v>
      </c>
      <c r="AF9" s="64" t="s">
        <v>15</v>
      </c>
      <c r="AG9" s="65"/>
      <c r="AH9" s="31">
        <f aca="true" t="shared" si="3" ref="AH9:AM9">SUM(AH11:AH27)</f>
        <v>10</v>
      </c>
      <c r="AI9" s="23">
        <f t="shared" si="3"/>
        <v>4</v>
      </c>
      <c r="AJ9" s="23">
        <f t="shared" si="3"/>
        <v>2</v>
      </c>
      <c r="AK9" s="23">
        <f t="shared" si="3"/>
        <v>10</v>
      </c>
      <c r="AL9" s="23">
        <f t="shared" si="3"/>
        <v>0</v>
      </c>
      <c r="AM9" s="27">
        <f t="shared" si="3"/>
        <v>31</v>
      </c>
    </row>
    <row r="10" spans="1:39" ht="6.75" customHeight="1">
      <c r="A10" s="19"/>
      <c r="B10" s="64"/>
      <c r="C10" s="65"/>
      <c r="D10" s="23"/>
      <c r="E10" s="23"/>
      <c r="F10" s="23"/>
      <c r="G10" s="28"/>
      <c r="H10" s="29"/>
      <c r="I10" s="30"/>
      <c r="K10" s="19"/>
      <c r="L10" s="64"/>
      <c r="M10" s="65"/>
      <c r="N10" s="23"/>
      <c r="O10" s="23"/>
      <c r="P10" s="23"/>
      <c r="Q10" s="28"/>
      <c r="R10" s="29"/>
      <c r="S10" s="30"/>
      <c r="V10" s="64"/>
      <c r="W10" s="65"/>
      <c r="X10" s="23"/>
      <c r="Y10" s="23"/>
      <c r="Z10" s="23"/>
      <c r="AA10" s="29"/>
      <c r="AB10" s="29"/>
      <c r="AC10" s="30"/>
      <c r="AF10" s="64"/>
      <c r="AG10" s="65"/>
      <c r="AH10" s="23"/>
      <c r="AI10" s="23"/>
      <c r="AJ10" s="23"/>
      <c r="AK10" s="29"/>
      <c r="AL10" s="29"/>
      <c r="AM10" s="30"/>
    </row>
    <row r="11" spans="1:39" ht="24" customHeight="1">
      <c r="A11" s="19"/>
      <c r="B11" s="64" t="s">
        <v>25</v>
      </c>
      <c r="C11" s="65" t="s">
        <v>19</v>
      </c>
      <c r="D11" s="23">
        <f>SUM(E11:I11)+SUM(N11:S11)+SUM(X11:AC11)+SUM(AH11:AM11)</f>
        <v>10</v>
      </c>
      <c r="E11" s="23">
        <v>2</v>
      </c>
      <c r="F11" s="23">
        <v>0</v>
      </c>
      <c r="G11" s="23">
        <v>0</v>
      </c>
      <c r="H11" s="23">
        <v>0</v>
      </c>
      <c r="I11" s="27">
        <v>0</v>
      </c>
      <c r="K11" s="19"/>
      <c r="L11" s="64" t="s">
        <v>25</v>
      </c>
      <c r="M11" s="65" t="s">
        <v>19</v>
      </c>
      <c r="N11" s="23">
        <v>0</v>
      </c>
      <c r="O11" s="23">
        <v>0</v>
      </c>
      <c r="P11" s="23">
        <v>0</v>
      </c>
      <c r="Q11" s="100">
        <v>0</v>
      </c>
      <c r="R11" s="100">
        <v>0</v>
      </c>
      <c r="S11" s="101">
        <v>0</v>
      </c>
      <c r="V11" s="64" t="s">
        <v>25</v>
      </c>
      <c r="W11" s="65" t="s">
        <v>19</v>
      </c>
      <c r="X11" s="23">
        <v>7</v>
      </c>
      <c r="Y11" s="23">
        <v>0</v>
      </c>
      <c r="Z11" s="23">
        <v>0</v>
      </c>
      <c r="AA11" s="102">
        <v>0</v>
      </c>
      <c r="AB11" s="102">
        <v>1</v>
      </c>
      <c r="AC11" s="103">
        <v>0</v>
      </c>
      <c r="AF11" s="64" t="s">
        <v>25</v>
      </c>
      <c r="AG11" s="65" t="s">
        <v>19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7">
        <v>0</v>
      </c>
    </row>
    <row r="12" spans="1:39" ht="24" customHeight="1">
      <c r="A12" s="19"/>
      <c r="B12" s="64" t="s">
        <v>26</v>
      </c>
      <c r="C12" s="65" t="s">
        <v>20</v>
      </c>
      <c r="D12" s="23">
        <f aca="true" t="shared" si="4" ref="D12:D27">SUM(E12:I12)+SUM(N12:S12)+SUM(X12:AC12)+SUM(AH12:AM12)</f>
        <v>93</v>
      </c>
      <c r="E12" s="23">
        <v>33</v>
      </c>
      <c r="F12" s="23">
        <v>9</v>
      </c>
      <c r="G12" s="23">
        <v>2</v>
      </c>
      <c r="H12" s="23">
        <v>1</v>
      </c>
      <c r="I12" s="27">
        <v>0</v>
      </c>
      <c r="K12" s="19"/>
      <c r="L12" s="64" t="s">
        <v>26</v>
      </c>
      <c r="M12" s="65" t="s">
        <v>20</v>
      </c>
      <c r="N12" s="23">
        <v>0</v>
      </c>
      <c r="O12" s="23">
        <v>0</v>
      </c>
      <c r="P12" s="23">
        <v>0</v>
      </c>
      <c r="Q12" s="100">
        <v>0</v>
      </c>
      <c r="R12" s="100">
        <v>0</v>
      </c>
      <c r="S12" s="101">
        <v>0</v>
      </c>
      <c r="V12" s="64" t="s">
        <v>26</v>
      </c>
      <c r="W12" s="65" t="s">
        <v>20</v>
      </c>
      <c r="X12" s="23">
        <v>37</v>
      </c>
      <c r="Y12" s="23">
        <v>0</v>
      </c>
      <c r="Z12" s="23">
        <v>0</v>
      </c>
      <c r="AA12" s="102">
        <v>0</v>
      </c>
      <c r="AB12" s="102">
        <v>2</v>
      </c>
      <c r="AC12" s="103">
        <v>0</v>
      </c>
      <c r="AF12" s="64" t="s">
        <v>26</v>
      </c>
      <c r="AG12" s="65" t="s">
        <v>20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7">
        <v>9</v>
      </c>
    </row>
    <row r="13" spans="1:39" ht="39" customHeight="1">
      <c r="A13" s="19"/>
      <c r="B13" s="64" t="s">
        <v>27</v>
      </c>
      <c r="C13" s="65" t="s">
        <v>21</v>
      </c>
      <c r="D13" s="23">
        <f t="shared" si="4"/>
        <v>30</v>
      </c>
      <c r="E13" s="23">
        <v>9</v>
      </c>
      <c r="F13" s="23">
        <v>2</v>
      </c>
      <c r="G13" s="23">
        <v>0</v>
      </c>
      <c r="H13" s="23">
        <v>0</v>
      </c>
      <c r="I13" s="27">
        <v>0</v>
      </c>
      <c r="K13" s="19"/>
      <c r="L13" s="64" t="s">
        <v>27</v>
      </c>
      <c r="M13" s="65" t="s">
        <v>21</v>
      </c>
      <c r="N13" s="23">
        <v>0</v>
      </c>
      <c r="O13" s="23">
        <v>0</v>
      </c>
      <c r="P13" s="23">
        <v>0</v>
      </c>
      <c r="Q13" s="100">
        <v>0</v>
      </c>
      <c r="R13" s="100">
        <v>0</v>
      </c>
      <c r="S13" s="101">
        <v>0</v>
      </c>
      <c r="V13" s="64" t="s">
        <v>27</v>
      </c>
      <c r="W13" s="65" t="s">
        <v>21</v>
      </c>
      <c r="X13" s="23">
        <v>17</v>
      </c>
      <c r="Y13" s="23">
        <v>0</v>
      </c>
      <c r="Z13" s="23">
        <v>0</v>
      </c>
      <c r="AA13" s="102">
        <v>0</v>
      </c>
      <c r="AB13" s="102">
        <v>0</v>
      </c>
      <c r="AC13" s="103">
        <v>0</v>
      </c>
      <c r="AF13" s="64" t="s">
        <v>27</v>
      </c>
      <c r="AG13" s="65" t="s">
        <v>21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7">
        <v>2</v>
      </c>
    </row>
    <row r="14" spans="1:39" ht="50.25" customHeight="1">
      <c r="A14" s="19"/>
      <c r="B14" s="64" t="s">
        <v>28</v>
      </c>
      <c r="C14" s="65" t="s">
        <v>0</v>
      </c>
      <c r="D14" s="23">
        <f t="shared" si="4"/>
        <v>5</v>
      </c>
      <c r="E14" s="23">
        <v>1</v>
      </c>
      <c r="F14" s="23">
        <v>0</v>
      </c>
      <c r="G14" s="23">
        <v>2</v>
      </c>
      <c r="H14" s="23">
        <v>0</v>
      </c>
      <c r="I14" s="27">
        <v>0</v>
      </c>
      <c r="K14" s="19"/>
      <c r="L14" s="64" t="s">
        <v>28</v>
      </c>
      <c r="M14" s="65" t="s">
        <v>0</v>
      </c>
      <c r="N14" s="23">
        <v>0</v>
      </c>
      <c r="O14" s="23">
        <v>0</v>
      </c>
      <c r="P14" s="23">
        <v>0</v>
      </c>
      <c r="Q14" s="100">
        <v>0</v>
      </c>
      <c r="R14" s="100">
        <v>0</v>
      </c>
      <c r="S14" s="101">
        <v>0</v>
      </c>
      <c r="V14" s="64" t="s">
        <v>28</v>
      </c>
      <c r="W14" s="65" t="s">
        <v>0</v>
      </c>
      <c r="X14" s="23">
        <v>1</v>
      </c>
      <c r="Y14" s="23">
        <v>0</v>
      </c>
      <c r="Z14" s="23">
        <v>0</v>
      </c>
      <c r="AA14" s="102">
        <v>0</v>
      </c>
      <c r="AB14" s="102">
        <v>0</v>
      </c>
      <c r="AC14" s="103">
        <v>0</v>
      </c>
      <c r="AF14" s="64" t="s">
        <v>28</v>
      </c>
      <c r="AG14" s="65" t="s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7">
        <v>1</v>
      </c>
    </row>
    <row r="15" spans="1:39" ht="24" customHeight="1">
      <c r="A15" s="19"/>
      <c r="B15" s="64" t="s">
        <v>29</v>
      </c>
      <c r="C15" s="65" t="s">
        <v>68</v>
      </c>
      <c r="D15" s="23">
        <f t="shared" si="4"/>
        <v>1</v>
      </c>
      <c r="E15" s="23">
        <v>1</v>
      </c>
      <c r="F15" s="23">
        <v>0</v>
      </c>
      <c r="G15" s="23">
        <v>0</v>
      </c>
      <c r="H15" s="23">
        <v>0</v>
      </c>
      <c r="I15" s="27">
        <v>0</v>
      </c>
      <c r="K15" s="19"/>
      <c r="L15" s="64" t="s">
        <v>29</v>
      </c>
      <c r="M15" s="65" t="s">
        <v>68</v>
      </c>
      <c r="N15" s="23">
        <v>0</v>
      </c>
      <c r="O15" s="23">
        <v>0</v>
      </c>
      <c r="P15" s="23">
        <v>0</v>
      </c>
      <c r="Q15" s="100">
        <v>0</v>
      </c>
      <c r="R15" s="100">
        <v>0</v>
      </c>
      <c r="S15" s="101">
        <v>0</v>
      </c>
      <c r="V15" s="64" t="s">
        <v>29</v>
      </c>
      <c r="W15" s="65" t="s">
        <v>68</v>
      </c>
      <c r="X15" s="23">
        <v>0</v>
      </c>
      <c r="Y15" s="23">
        <v>0</v>
      </c>
      <c r="Z15" s="23">
        <v>0</v>
      </c>
      <c r="AA15" s="102">
        <v>0</v>
      </c>
      <c r="AB15" s="102">
        <v>0</v>
      </c>
      <c r="AC15" s="103">
        <v>0</v>
      </c>
      <c r="AF15" s="64" t="s">
        <v>29</v>
      </c>
      <c r="AG15" s="65" t="s">
        <v>68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7">
        <v>0</v>
      </c>
    </row>
    <row r="16" spans="1:39" ht="53.25" customHeight="1">
      <c r="A16" s="19"/>
      <c r="B16" s="64" t="s">
        <v>30</v>
      </c>
      <c r="C16" s="65" t="s">
        <v>1</v>
      </c>
      <c r="D16" s="23">
        <f t="shared" si="4"/>
        <v>247</v>
      </c>
      <c r="E16" s="23">
        <v>98</v>
      </c>
      <c r="F16" s="23">
        <v>31</v>
      </c>
      <c r="G16" s="23">
        <v>21</v>
      </c>
      <c r="H16" s="23">
        <v>62</v>
      </c>
      <c r="I16" s="27">
        <v>0</v>
      </c>
      <c r="K16" s="19"/>
      <c r="L16" s="64" t="s">
        <v>30</v>
      </c>
      <c r="M16" s="65" t="s">
        <v>1</v>
      </c>
      <c r="N16" s="23">
        <v>0</v>
      </c>
      <c r="O16" s="23">
        <v>0</v>
      </c>
      <c r="P16" s="23">
        <v>1</v>
      </c>
      <c r="Q16" s="100">
        <v>0</v>
      </c>
      <c r="R16" s="100">
        <v>11</v>
      </c>
      <c r="S16" s="101">
        <v>0</v>
      </c>
      <c r="V16" s="64" t="s">
        <v>30</v>
      </c>
      <c r="W16" s="65" t="s">
        <v>1</v>
      </c>
      <c r="X16" s="23">
        <v>13</v>
      </c>
      <c r="Y16" s="23">
        <v>0</v>
      </c>
      <c r="Z16" s="23">
        <v>0</v>
      </c>
      <c r="AA16" s="102">
        <v>0</v>
      </c>
      <c r="AB16" s="102">
        <v>1</v>
      </c>
      <c r="AC16" s="103">
        <v>0</v>
      </c>
      <c r="AF16" s="64" t="s">
        <v>30</v>
      </c>
      <c r="AG16" s="65" t="s">
        <v>1</v>
      </c>
      <c r="AH16" s="23">
        <v>2</v>
      </c>
      <c r="AI16" s="23">
        <v>0</v>
      </c>
      <c r="AJ16" s="23">
        <v>0</v>
      </c>
      <c r="AK16" s="23">
        <v>1</v>
      </c>
      <c r="AL16" s="23">
        <v>0</v>
      </c>
      <c r="AM16" s="27">
        <v>6</v>
      </c>
    </row>
    <row r="17" spans="1:39" ht="27" customHeight="1">
      <c r="A17" s="19"/>
      <c r="B17" s="64" t="s">
        <v>31</v>
      </c>
      <c r="C17" s="65" t="s">
        <v>2</v>
      </c>
      <c r="D17" s="23">
        <f t="shared" si="4"/>
        <v>10</v>
      </c>
      <c r="E17" s="23">
        <v>2</v>
      </c>
      <c r="F17" s="23">
        <v>0</v>
      </c>
      <c r="G17" s="23">
        <v>1</v>
      </c>
      <c r="H17" s="23">
        <v>0</v>
      </c>
      <c r="I17" s="27">
        <v>0</v>
      </c>
      <c r="K17" s="19"/>
      <c r="L17" s="64" t="s">
        <v>31</v>
      </c>
      <c r="M17" s="65" t="s">
        <v>2</v>
      </c>
      <c r="N17" s="23">
        <v>0</v>
      </c>
      <c r="O17" s="23">
        <v>0</v>
      </c>
      <c r="P17" s="23">
        <v>0</v>
      </c>
      <c r="Q17" s="100">
        <v>0</v>
      </c>
      <c r="R17" s="100">
        <v>0</v>
      </c>
      <c r="S17" s="101">
        <v>0</v>
      </c>
      <c r="V17" s="64" t="s">
        <v>31</v>
      </c>
      <c r="W17" s="65" t="s">
        <v>2</v>
      </c>
      <c r="X17" s="23">
        <v>0</v>
      </c>
      <c r="Y17" s="23">
        <v>0</v>
      </c>
      <c r="Z17" s="23">
        <v>7</v>
      </c>
      <c r="AA17" s="102">
        <v>0</v>
      </c>
      <c r="AB17" s="102">
        <v>0</v>
      </c>
      <c r="AC17" s="103">
        <v>0</v>
      </c>
      <c r="AF17" s="64" t="s">
        <v>31</v>
      </c>
      <c r="AG17" s="65" t="s">
        <v>2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7">
        <v>0</v>
      </c>
    </row>
    <row r="18" spans="1:39" ht="30">
      <c r="A18" s="19"/>
      <c r="B18" s="64" t="s">
        <v>32</v>
      </c>
      <c r="C18" s="65" t="s">
        <v>3</v>
      </c>
      <c r="D18" s="23">
        <f t="shared" si="4"/>
        <v>43</v>
      </c>
      <c r="E18" s="23">
        <v>21</v>
      </c>
      <c r="F18" s="23">
        <v>4</v>
      </c>
      <c r="G18" s="23">
        <v>8</v>
      </c>
      <c r="H18" s="23">
        <v>0</v>
      </c>
      <c r="I18" s="27">
        <v>0</v>
      </c>
      <c r="K18" s="19"/>
      <c r="L18" s="64" t="s">
        <v>32</v>
      </c>
      <c r="M18" s="65" t="s">
        <v>3</v>
      </c>
      <c r="N18" s="23">
        <v>0</v>
      </c>
      <c r="O18" s="23">
        <v>5</v>
      </c>
      <c r="P18" s="23">
        <v>1</v>
      </c>
      <c r="Q18" s="100">
        <v>0</v>
      </c>
      <c r="R18" s="100">
        <v>0</v>
      </c>
      <c r="S18" s="101">
        <v>0</v>
      </c>
      <c r="V18" s="64" t="s">
        <v>32</v>
      </c>
      <c r="W18" s="65" t="s">
        <v>3</v>
      </c>
      <c r="X18" s="23">
        <v>0</v>
      </c>
      <c r="Y18" s="23">
        <v>0</v>
      </c>
      <c r="Z18" s="23">
        <v>0</v>
      </c>
      <c r="AA18" s="102">
        <v>0</v>
      </c>
      <c r="AB18" s="102">
        <v>0</v>
      </c>
      <c r="AC18" s="103">
        <v>0</v>
      </c>
      <c r="AF18" s="64" t="s">
        <v>32</v>
      </c>
      <c r="AG18" s="65" t="s">
        <v>3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7">
        <v>3</v>
      </c>
    </row>
    <row r="19" spans="1:39" ht="26.25" customHeight="1">
      <c r="A19" s="19"/>
      <c r="B19" s="64" t="s">
        <v>33</v>
      </c>
      <c r="C19" s="65" t="s">
        <v>4</v>
      </c>
      <c r="D19" s="23">
        <f t="shared" si="4"/>
        <v>307</v>
      </c>
      <c r="E19" s="23">
        <v>170</v>
      </c>
      <c r="F19" s="23">
        <v>1</v>
      </c>
      <c r="G19" s="23">
        <v>8</v>
      </c>
      <c r="H19" s="23">
        <v>0</v>
      </c>
      <c r="I19" s="27">
        <v>0</v>
      </c>
      <c r="K19" s="19"/>
      <c r="L19" s="64" t="s">
        <v>33</v>
      </c>
      <c r="M19" s="65" t="s">
        <v>4</v>
      </c>
      <c r="N19" s="23">
        <v>109</v>
      </c>
      <c r="O19" s="23">
        <v>0</v>
      </c>
      <c r="P19" s="23">
        <v>0</v>
      </c>
      <c r="Q19" s="100">
        <v>0</v>
      </c>
      <c r="R19" s="100">
        <v>0</v>
      </c>
      <c r="S19" s="101">
        <v>0</v>
      </c>
      <c r="V19" s="64" t="s">
        <v>33</v>
      </c>
      <c r="W19" s="65" t="s">
        <v>4</v>
      </c>
      <c r="X19" s="23">
        <v>0</v>
      </c>
      <c r="Y19" s="23">
        <v>0</v>
      </c>
      <c r="Z19" s="23">
        <v>0</v>
      </c>
      <c r="AA19" s="102">
        <v>0</v>
      </c>
      <c r="AB19" s="102">
        <v>0</v>
      </c>
      <c r="AC19" s="103">
        <v>0</v>
      </c>
      <c r="AF19" s="64" t="s">
        <v>33</v>
      </c>
      <c r="AG19" s="65" t="s">
        <v>4</v>
      </c>
      <c r="AH19" s="23">
        <v>3</v>
      </c>
      <c r="AI19" s="23">
        <v>3</v>
      </c>
      <c r="AJ19" s="23">
        <v>0</v>
      </c>
      <c r="AK19" s="23">
        <v>8</v>
      </c>
      <c r="AL19" s="23">
        <v>0</v>
      </c>
      <c r="AM19" s="27">
        <v>5</v>
      </c>
    </row>
    <row r="20" spans="1:39" ht="24" customHeight="1">
      <c r="A20" s="19"/>
      <c r="B20" s="64" t="s">
        <v>34</v>
      </c>
      <c r="C20" s="65" t="s">
        <v>5</v>
      </c>
      <c r="D20" s="23">
        <f t="shared" si="4"/>
        <v>114</v>
      </c>
      <c r="E20" s="23">
        <v>62</v>
      </c>
      <c r="F20" s="23">
        <v>14</v>
      </c>
      <c r="G20" s="23">
        <v>3</v>
      </c>
      <c r="H20" s="23">
        <v>0</v>
      </c>
      <c r="I20" s="27">
        <v>0</v>
      </c>
      <c r="K20" s="19"/>
      <c r="L20" s="64" t="s">
        <v>34</v>
      </c>
      <c r="M20" s="65" t="s">
        <v>5</v>
      </c>
      <c r="N20" s="23">
        <v>0</v>
      </c>
      <c r="O20" s="23">
        <v>0</v>
      </c>
      <c r="P20" s="23">
        <v>0</v>
      </c>
      <c r="Q20" s="100">
        <v>0</v>
      </c>
      <c r="R20" s="100">
        <v>34</v>
      </c>
      <c r="S20" s="101">
        <v>0</v>
      </c>
      <c r="V20" s="64" t="s">
        <v>34</v>
      </c>
      <c r="W20" s="65" t="s">
        <v>5</v>
      </c>
      <c r="X20" s="23">
        <v>0</v>
      </c>
      <c r="Y20" s="23">
        <v>0</v>
      </c>
      <c r="Z20" s="23">
        <v>1</v>
      </c>
      <c r="AA20" s="102">
        <v>0</v>
      </c>
      <c r="AB20" s="102">
        <v>0</v>
      </c>
      <c r="AC20" s="103">
        <v>0</v>
      </c>
      <c r="AF20" s="64" t="s">
        <v>34</v>
      </c>
      <c r="AG20" s="65" t="s">
        <v>5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7">
        <v>0</v>
      </c>
    </row>
    <row r="21" spans="1:39" ht="15">
      <c r="A21" s="19"/>
      <c r="B21" s="64" t="s">
        <v>35</v>
      </c>
      <c r="C21" s="65" t="s">
        <v>6</v>
      </c>
      <c r="D21" s="23">
        <f t="shared" si="4"/>
        <v>0</v>
      </c>
      <c r="E21" s="23">
        <v>0</v>
      </c>
      <c r="F21" s="23">
        <v>0</v>
      </c>
      <c r="G21" s="23">
        <v>0</v>
      </c>
      <c r="H21" s="23">
        <v>0</v>
      </c>
      <c r="I21" s="27">
        <v>0</v>
      </c>
      <c r="K21" s="19"/>
      <c r="L21" s="64" t="s">
        <v>35</v>
      </c>
      <c r="M21" s="65" t="s">
        <v>6</v>
      </c>
      <c r="N21" s="23">
        <v>0</v>
      </c>
      <c r="O21" s="23">
        <v>0</v>
      </c>
      <c r="P21" s="23">
        <v>0</v>
      </c>
      <c r="Q21" s="100">
        <v>0</v>
      </c>
      <c r="R21" s="100">
        <v>0</v>
      </c>
      <c r="S21" s="101">
        <v>0</v>
      </c>
      <c r="V21" s="64" t="s">
        <v>35</v>
      </c>
      <c r="W21" s="65" t="s">
        <v>6</v>
      </c>
      <c r="X21" s="23">
        <v>0</v>
      </c>
      <c r="Y21" s="23">
        <v>0</v>
      </c>
      <c r="Z21" s="23">
        <v>0</v>
      </c>
      <c r="AA21" s="102">
        <v>0</v>
      </c>
      <c r="AB21" s="102">
        <v>0</v>
      </c>
      <c r="AC21" s="103">
        <v>0</v>
      </c>
      <c r="AF21" s="64" t="s">
        <v>35</v>
      </c>
      <c r="AG21" s="65" t="s">
        <v>6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7">
        <v>0</v>
      </c>
    </row>
    <row r="22" spans="1:39" ht="43.5" customHeight="1">
      <c r="A22" s="19"/>
      <c r="B22" s="64" t="s">
        <v>36</v>
      </c>
      <c r="C22" s="65" t="s">
        <v>7</v>
      </c>
      <c r="D22" s="23">
        <f t="shared" si="4"/>
        <v>5</v>
      </c>
      <c r="E22" s="23">
        <v>2</v>
      </c>
      <c r="F22" s="23">
        <v>0</v>
      </c>
      <c r="G22" s="23">
        <v>0</v>
      </c>
      <c r="H22" s="23">
        <v>0</v>
      </c>
      <c r="I22" s="27">
        <v>0</v>
      </c>
      <c r="K22" s="19"/>
      <c r="L22" s="64" t="s">
        <v>36</v>
      </c>
      <c r="M22" s="65" t="s">
        <v>7</v>
      </c>
      <c r="N22" s="23">
        <v>0</v>
      </c>
      <c r="O22" s="23">
        <v>0</v>
      </c>
      <c r="P22" s="23">
        <v>0</v>
      </c>
      <c r="Q22" s="100">
        <v>0</v>
      </c>
      <c r="R22" s="100">
        <v>0</v>
      </c>
      <c r="S22" s="101">
        <v>0</v>
      </c>
      <c r="V22" s="64" t="s">
        <v>36</v>
      </c>
      <c r="W22" s="65" t="s">
        <v>7</v>
      </c>
      <c r="X22" s="23">
        <v>0</v>
      </c>
      <c r="Y22" s="23">
        <v>0</v>
      </c>
      <c r="Z22" s="23">
        <v>0</v>
      </c>
      <c r="AA22" s="102">
        <v>0</v>
      </c>
      <c r="AB22" s="102">
        <v>0</v>
      </c>
      <c r="AC22" s="103">
        <v>1</v>
      </c>
      <c r="AF22" s="64" t="s">
        <v>36</v>
      </c>
      <c r="AG22" s="65" t="s">
        <v>7</v>
      </c>
      <c r="AH22" s="23">
        <v>0</v>
      </c>
      <c r="AI22" s="23">
        <v>0</v>
      </c>
      <c r="AJ22" s="23">
        <v>2</v>
      </c>
      <c r="AK22" s="23">
        <v>0</v>
      </c>
      <c r="AL22" s="23">
        <v>0</v>
      </c>
      <c r="AM22" s="27">
        <v>0</v>
      </c>
    </row>
    <row r="23" spans="1:39" ht="35.25" customHeight="1">
      <c r="A23" s="19"/>
      <c r="B23" s="64" t="s">
        <v>37</v>
      </c>
      <c r="C23" s="65" t="s">
        <v>8</v>
      </c>
      <c r="D23" s="23">
        <f t="shared" si="4"/>
        <v>6</v>
      </c>
      <c r="E23" s="23">
        <v>4</v>
      </c>
      <c r="F23" s="23">
        <v>0</v>
      </c>
      <c r="G23" s="23">
        <v>1</v>
      </c>
      <c r="H23" s="23">
        <v>0</v>
      </c>
      <c r="I23" s="27">
        <v>1</v>
      </c>
      <c r="K23" s="19"/>
      <c r="L23" s="64" t="s">
        <v>37</v>
      </c>
      <c r="M23" s="65" t="s">
        <v>8</v>
      </c>
      <c r="N23" s="23">
        <v>0</v>
      </c>
      <c r="O23" s="23">
        <v>0</v>
      </c>
      <c r="P23" s="23">
        <v>0</v>
      </c>
      <c r="Q23" s="100">
        <v>0</v>
      </c>
      <c r="R23" s="100">
        <v>0</v>
      </c>
      <c r="S23" s="101">
        <v>0</v>
      </c>
      <c r="V23" s="64" t="s">
        <v>37</v>
      </c>
      <c r="W23" s="65" t="s">
        <v>8</v>
      </c>
      <c r="X23" s="23">
        <v>0</v>
      </c>
      <c r="Y23" s="23">
        <v>0</v>
      </c>
      <c r="Z23" s="23">
        <v>0</v>
      </c>
      <c r="AA23" s="102">
        <v>0</v>
      </c>
      <c r="AB23" s="102">
        <v>0</v>
      </c>
      <c r="AC23" s="103">
        <v>0</v>
      </c>
      <c r="AF23" s="64" t="s">
        <v>37</v>
      </c>
      <c r="AG23" s="65" t="s">
        <v>8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7">
        <v>0</v>
      </c>
    </row>
    <row r="24" spans="1:39" ht="27" customHeight="1">
      <c r="A24" s="19"/>
      <c r="B24" s="64" t="s">
        <v>38</v>
      </c>
      <c r="C24" s="65" t="s">
        <v>9</v>
      </c>
      <c r="D24" s="23">
        <f t="shared" si="4"/>
        <v>466</v>
      </c>
      <c r="E24" s="23">
        <v>43</v>
      </c>
      <c r="F24" s="23">
        <v>0</v>
      </c>
      <c r="G24" s="23">
        <v>4</v>
      </c>
      <c r="H24" s="23">
        <v>2</v>
      </c>
      <c r="I24" s="27">
        <v>4</v>
      </c>
      <c r="K24" s="19"/>
      <c r="L24" s="64" t="s">
        <v>38</v>
      </c>
      <c r="M24" s="65" t="s">
        <v>9</v>
      </c>
      <c r="N24" s="23">
        <v>0</v>
      </c>
      <c r="O24" s="23">
        <v>1</v>
      </c>
      <c r="P24" s="23">
        <v>0</v>
      </c>
      <c r="Q24" s="100">
        <v>0</v>
      </c>
      <c r="R24" s="100">
        <v>0</v>
      </c>
      <c r="S24" s="101">
        <v>0</v>
      </c>
      <c r="V24" s="64" t="s">
        <v>38</v>
      </c>
      <c r="W24" s="65" t="s">
        <v>9</v>
      </c>
      <c r="X24" s="23">
        <v>1</v>
      </c>
      <c r="Y24" s="23">
        <v>0</v>
      </c>
      <c r="Z24" s="23">
        <v>4</v>
      </c>
      <c r="AA24" s="102">
        <v>3</v>
      </c>
      <c r="AB24" s="102">
        <v>1</v>
      </c>
      <c r="AC24" s="103">
        <v>402</v>
      </c>
      <c r="AF24" s="64" t="s">
        <v>38</v>
      </c>
      <c r="AG24" s="65" t="s">
        <v>9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7">
        <v>1</v>
      </c>
    </row>
    <row r="25" spans="1:39" ht="30">
      <c r="A25" s="19"/>
      <c r="B25" s="64" t="s">
        <v>39</v>
      </c>
      <c r="C25" s="65" t="s">
        <v>10</v>
      </c>
      <c r="D25" s="23">
        <f t="shared" si="4"/>
        <v>150</v>
      </c>
      <c r="E25" s="23">
        <v>26</v>
      </c>
      <c r="F25" s="23">
        <v>0</v>
      </c>
      <c r="G25" s="23">
        <v>5</v>
      </c>
      <c r="H25" s="23">
        <v>117</v>
      </c>
      <c r="I25" s="27">
        <v>0</v>
      </c>
      <c r="K25" s="19"/>
      <c r="L25" s="64" t="s">
        <v>39</v>
      </c>
      <c r="M25" s="65" t="s">
        <v>10</v>
      </c>
      <c r="N25" s="23">
        <v>0</v>
      </c>
      <c r="O25" s="23">
        <v>0</v>
      </c>
      <c r="P25" s="23">
        <v>0</v>
      </c>
      <c r="Q25" s="100">
        <v>0</v>
      </c>
      <c r="R25" s="100">
        <v>0</v>
      </c>
      <c r="S25" s="101">
        <v>0</v>
      </c>
      <c r="V25" s="64" t="s">
        <v>39</v>
      </c>
      <c r="W25" s="65" t="s">
        <v>10</v>
      </c>
      <c r="X25" s="23">
        <v>0</v>
      </c>
      <c r="Y25" s="23">
        <v>0</v>
      </c>
      <c r="Z25" s="23">
        <v>0</v>
      </c>
      <c r="AA25" s="102">
        <v>0</v>
      </c>
      <c r="AB25" s="102">
        <v>0</v>
      </c>
      <c r="AC25" s="103">
        <v>1</v>
      </c>
      <c r="AF25" s="64" t="s">
        <v>39</v>
      </c>
      <c r="AG25" s="65" t="s">
        <v>10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7">
        <v>1</v>
      </c>
    </row>
    <row r="26" spans="1:39" ht="33.75" customHeight="1">
      <c r="A26" s="19"/>
      <c r="B26" s="64" t="s">
        <v>40</v>
      </c>
      <c r="C26" s="65" t="s">
        <v>11</v>
      </c>
      <c r="D26" s="23">
        <f t="shared" si="4"/>
        <v>5</v>
      </c>
      <c r="E26" s="23">
        <v>0</v>
      </c>
      <c r="F26" s="23">
        <v>0</v>
      </c>
      <c r="G26" s="54">
        <v>0</v>
      </c>
      <c r="H26" s="54">
        <v>0</v>
      </c>
      <c r="I26" s="55">
        <v>0</v>
      </c>
      <c r="K26" s="19"/>
      <c r="L26" s="64" t="s">
        <v>40</v>
      </c>
      <c r="M26" s="65" t="s">
        <v>11</v>
      </c>
      <c r="N26" s="23">
        <v>0</v>
      </c>
      <c r="O26" s="23">
        <v>0</v>
      </c>
      <c r="P26" s="23">
        <v>0</v>
      </c>
      <c r="Q26" s="28">
        <v>0</v>
      </c>
      <c r="R26" s="100">
        <v>0</v>
      </c>
      <c r="S26" s="101">
        <v>0</v>
      </c>
      <c r="V26" s="64" t="s">
        <v>40</v>
      </c>
      <c r="W26" s="65" t="s">
        <v>11</v>
      </c>
      <c r="X26" s="23">
        <v>0</v>
      </c>
      <c r="Y26" s="23">
        <v>0</v>
      </c>
      <c r="Z26" s="23">
        <v>0</v>
      </c>
      <c r="AA26" s="102">
        <v>0</v>
      </c>
      <c r="AB26" s="102">
        <v>0</v>
      </c>
      <c r="AC26" s="103">
        <v>1</v>
      </c>
      <c r="AF26" s="64" t="s">
        <v>40</v>
      </c>
      <c r="AG26" s="65" t="s">
        <v>11</v>
      </c>
      <c r="AH26" s="23">
        <v>3</v>
      </c>
      <c r="AI26" s="23">
        <v>1</v>
      </c>
      <c r="AJ26" s="23">
        <v>0</v>
      </c>
      <c r="AK26" s="23">
        <v>0</v>
      </c>
      <c r="AL26" s="23">
        <v>0</v>
      </c>
      <c r="AM26" s="27">
        <v>0</v>
      </c>
    </row>
    <row r="27" spans="1:39" ht="24.75" customHeight="1">
      <c r="A27" s="19"/>
      <c r="B27" s="69" t="s">
        <v>41</v>
      </c>
      <c r="C27" s="70" t="s">
        <v>12</v>
      </c>
      <c r="D27" s="32">
        <f t="shared" si="4"/>
        <v>343</v>
      </c>
      <c r="E27" s="93">
        <v>27</v>
      </c>
      <c r="F27" s="93">
        <v>1</v>
      </c>
      <c r="G27" s="93">
        <v>8</v>
      </c>
      <c r="H27" s="93">
        <v>0</v>
      </c>
      <c r="I27" s="94">
        <v>0</v>
      </c>
      <c r="K27" s="19"/>
      <c r="L27" s="69" t="s">
        <v>41</v>
      </c>
      <c r="M27" s="70" t="s">
        <v>12</v>
      </c>
      <c r="N27" s="32">
        <v>0</v>
      </c>
      <c r="O27" s="93">
        <v>0</v>
      </c>
      <c r="P27" s="93">
        <v>3</v>
      </c>
      <c r="Q27" s="93">
        <v>1</v>
      </c>
      <c r="R27" s="93">
        <v>0</v>
      </c>
      <c r="S27" s="94">
        <v>0</v>
      </c>
      <c r="V27" s="69" t="s">
        <v>41</v>
      </c>
      <c r="W27" s="70" t="s">
        <v>12</v>
      </c>
      <c r="X27" s="32">
        <v>1</v>
      </c>
      <c r="Y27" s="93">
        <v>0</v>
      </c>
      <c r="Z27" s="93">
        <v>0</v>
      </c>
      <c r="AA27" s="93">
        <v>291</v>
      </c>
      <c r="AB27" s="93">
        <v>0</v>
      </c>
      <c r="AC27" s="94">
        <v>6</v>
      </c>
      <c r="AF27" s="69" t="s">
        <v>41</v>
      </c>
      <c r="AG27" s="70" t="s">
        <v>12</v>
      </c>
      <c r="AH27" s="32">
        <v>1</v>
      </c>
      <c r="AI27" s="93">
        <v>0</v>
      </c>
      <c r="AJ27" s="93">
        <v>0</v>
      </c>
      <c r="AK27" s="93">
        <v>1</v>
      </c>
      <c r="AL27" s="93">
        <v>0</v>
      </c>
      <c r="AM27" s="94">
        <v>3</v>
      </c>
    </row>
    <row r="28" ht="6.75" customHeight="1"/>
    <row r="29" spans="3:39" ht="12" customHeight="1">
      <c r="C29" s="49" t="s">
        <v>185</v>
      </c>
      <c r="D29" s="19"/>
      <c r="E29" s="19"/>
      <c r="F29" s="19"/>
      <c r="G29" s="19"/>
      <c r="H29" s="19"/>
      <c r="I29" s="19"/>
      <c r="M29" s="49" t="s">
        <v>185</v>
      </c>
      <c r="N29" s="19"/>
      <c r="O29" s="19"/>
      <c r="P29" s="19"/>
      <c r="Q29" s="19"/>
      <c r="R29" s="19"/>
      <c r="S29" s="19"/>
      <c r="W29" s="49" t="s">
        <v>185</v>
      </c>
      <c r="X29" s="19"/>
      <c r="Y29" s="19"/>
      <c r="Z29" s="19"/>
      <c r="AA29" s="19"/>
      <c r="AB29" s="19"/>
      <c r="AC29" s="19"/>
      <c r="AG29" s="49" t="s">
        <v>185</v>
      </c>
      <c r="AH29" s="19"/>
      <c r="AI29" s="19"/>
      <c r="AJ29" s="19"/>
      <c r="AK29" s="19"/>
      <c r="AL29" s="19"/>
      <c r="AM29" s="19"/>
    </row>
    <row r="30" spans="3:39" ht="12" customHeight="1">
      <c r="C30" s="50" t="s">
        <v>157</v>
      </c>
      <c r="D30" s="19"/>
      <c r="E30" s="19"/>
      <c r="F30" s="19"/>
      <c r="G30" s="19"/>
      <c r="H30" s="19"/>
      <c r="I30" s="19"/>
      <c r="M30" s="50" t="s">
        <v>157</v>
      </c>
      <c r="N30" s="19"/>
      <c r="O30" s="19"/>
      <c r="P30" s="19"/>
      <c r="Q30" s="19"/>
      <c r="R30" s="19"/>
      <c r="S30" s="19"/>
      <c r="W30" s="50" t="s">
        <v>157</v>
      </c>
      <c r="X30" s="19"/>
      <c r="Y30" s="19"/>
      <c r="Z30" s="19"/>
      <c r="AA30" s="19"/>
      <c r="AB30" s="19"/>
      <c r="AC30" s="19"/>
      <c r="AG30" s="50" t="s">
        <v>157</v>
      </c>
      <c r="AH30" s="19"/>
      <c r="AI30" s="19"/>
      <c r="AJ30" s="19"/>
      <c r="AK30" s="19"/>
      <c r="AL30" s="19"/>
      <c r="AM30" s="19"/>
    </row>
    <row r="31" spans="3:39" ht="12" customHeight="1">
      <c r="C31" s="71" t="s">
        <v>141</v>
      </c>
      <c r="D31" s="19"/>
      <c r="E31" s="19"/>
      <c r="F31" s="19"/>
      <c r="G31" s="19"/>
      <c r="H31" s="19"/>
      <c r="I31" s="19"/>
      <c r="M31" s="71" t="s">
        <v>141</v>
      </c>
      <c r="N31" s="19"/>
      <c r="O31" s="19"/>
      <c r="P31" s="19"/>
      <c r="Q31" s="19"/>
      <c r="R31" s="19"/>
      <c r="S31" s="19"/>
      <c r="W31" s="71" t="s">
        <v>141</v>
      </c>
      <c r="X31" s="19"/>
      <c r="Y31" s="19"/>
      <c r="Z31" s="19"/>
      <c r="AA31" s="19"/>
      <c r="AB31" s="19"/>
      <c r="AC31" s="19"/>
      <c r="AG31" s="71" t="s">
        <v>141</v>
      </c>
      <c r="AH31" s="19"/>
      <c r="AI31" s="19"/>
      <c r="AJ31" s="19"/>
      <c r="AK31" s="19"/>
      <c r="AL31" s="19"/>
      <c r="AM31" s="19"/>
    </row>
    <row r="32" spans="3:39" ht="12" customHeight="1">
      <c r="C32" s="50" t="s">
        <v>67</v>
      </c>
      <c r="D32" s="19"/>
      <c r="E32" s="19"/>
      <c r="F32" s="19"/>
      <c r="G32" s="19"/>
      <c r="H32" s="19"/>
      <c r="I32" s="19"/>
      <c r="M32" s="51" t="s">
        <v>67</v>
      </c>
      <c r="N32" s="19"/>
      <c r="O32" s="19"/>
      <c r="P32" s="19"/>
      <c r="Q32" s="19"/>
      <c r="R32" s="19"/>
      <c r="S32" s="19"/>
      <c r="W32" s="104" t="s">
        <v>257</v>
      </c>
      <c r="X32" s="19"/>
      <c r="Y32" s="19"/>
      <c r="Z32" s="19"/>
      <c r="AA32" s="19"/>
      <c r="AB32" s="19"/>
      <c r="AC32" s="19"/>
      <c r="AG32" s="50" t="s">
        <v>67</v>
      </c>
      <c r="AH32" s="19"/>
      <c r="AI32" s="19"/>
      <c r="AJ32" s="19"/>
      <c r="AK32" s="19"/>
      <c r="AL32" s="19"/>
      <c r="AM32" s="19"/>
    </row>
    <row r="33" spans="13:29" ht="12" customHeight="1">
      <c r="M33" s="51" t="s">
        <v>156</v>
      </c>
      <c r="N33" s="19"/>
      <c r="O33" s="19"/>
      <c r="P33" s="19"/>
      <c r="Q33" s="19"/>
      <c r="R33" s="19"/>
      <c r="S33" s="19"/>
      <c r="W33" s="19"/>
      <c r="X33" s="19"/>
      <c r="Y33" s="19"/>
      <c r="Z33" s="19"/>
      <c r="AA33" s="19"/>
      <c r="AB33" s="19"/>
      <c r="AC33" s="19"/>
    </row>
  </sheetData>
  <sheetProtection/>
  <mergeCells count="12">
    <mergeCell ref="AH5:AM5"/>
    <mergeCell ref="AH7:AM7"/>
    <mergeCell ref="D5:I5"/>
    <mergeCell ref="N5:S5"/>
    <mergeCell ref="X5:AC5"/>
    <mergeCell ref="D7:I7"/>
    <mergeCell ref="N7:S7"/>
    <mergeCell ref="X7:AC7"/>
    <mergeCell ref="B5:C7"/>
    <mergeCell ref="L5:M7"/>
    <mergeCell ref="V5:W7"/>
    <mergeCell ref="AF5:AG7"/>
  </mergeCells>
  <printOptions/>
  <pageMargins left="0.6692913385826772" right="0.6692913385826772" top="0.7480314960629921" bottom="0.5511811023622047" header="0.31496062992125984" footer="0.31496062992125984"/>
  <pageSetup firstPageNumber="8" useFirstPageNumber="1" horizontalDpi="300" verticalDpi="300" orientation="portrait" paperSize="9" r:id="rId1"/>
  <headerFooter>
    <oddFooter>&amp;CIII-2-&amp;P</oddFooter>
  </headerFooter>
  <colBreaks count="3" manualBreakCount="3">
    <brk id="10" max="65535" man="1"/>
    <brk id="20" max="65535" man="1"/>
    <brk id="3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20" customWidth="1"/>
    <col min="2" max="2" width="3.7109375" style="20" customWidth="1"/>
    <col min="3" max="3" width="28.7109375" style="20" customWidth="1"/>
    <col min="4" max="4" width="8.7109375" style="20" customWidth="1"/>
    <col min="5" max="5" width="9.7109375" style="20" customWidth="1"/>
    <col min="6" max="10" width="8.7109375" style="20" customWidth="1"/>
    <col min="11" max="11" width="1.8515625" style="20" customWidth="1"/>
    <col min="12" max="12" width="1.7109375" style="20" customWidth="1"/>
    <col min="13" max="13" width="3.7109375" style="20" customWidth="1"/>
    <col min="14" max="14" width="28.7109375" style="20" customWidth="1"/>
    <col min="15" max="15" width="9.7109375" style="20" customWidth="1"/>
    <col min="16" max="21" width="8.7109375" style="20" customWidth="1"/>
    <col min="22" max="24" width="1.8515625" style="20" customWidth="1"/>
    <col min="25" max="16384" width="9.140625" style="20" customWidth="1"/>
  </cols>
  <sheetData>
    <row r="1" spans="1:21" ht="15" customHeight="1">
      <c r="A1" s="19"/>
      <c r="B1" s="19"/>
      <c r="C1" s="19"/>
      <c r="D1" s="19"/>
      <c r="E1" s="19"/>
      <c r="F1" s="19"/>
      <c r="G1" s="19"/>
      <c r="H1" s="19"/>
      <c r="J1" s="33" t="s">
        <v>186</v>
      </c>
      <c r="L1" s="19"/>
      <c r="M1" s="19"/>
      <c r="N1" s="19"/>
      <c r="O1" s="19"/>
      <c r="P1" s="19"/>
      <c r="Q1" s="19"/>
      <c r="R1" s="19"/>
      <c r="S1" s="19"/>
      <c r="U1" s="34" t="s">
        <v>187</v>
      </c>
    </row>
    <row r="2" spans="1:19" ht="15" customHeight="1">
      <c r="A2" s="19"/>
      <c r="B2" s="56" t="s">
        <v>232</v>
      </c>
      <c r="C2" s="56"/>
      <c r="D2" s="56"/>
      <c r="E2" s="56"/>
      <c r="F2" s="56"/>
      <c r="G2" s="56"/>
      <c r="H2" s="56"/>
      <c r="L2" s="19"/>
      <c r="M2" s="56" t="s">
        <v>188</v>
      </c>
      <c r="N2" s="56"/>
      <c r="O2" s="56"/>
      <c r="P2" s="56"/>
      <c r="Q2" s="56"/>
      <c r="R2" s="56"/>
      <c r="S2" s="56"/>
    </row>
    <row r="3" spans="1:19" ht="15" customHeight="1">
      <c r="A3" s="19"/>
      <c r="B3" s="56" t="s">
        <v>258</v>
      </c>
      <c r="C3" s="56"/>
      <c r="D3" s="56"/>
      <c r="E3" s="56"/>
      <c r="F3" s="56"/>
      <c r="G3" s="56"/>
      <c r="H3" s="56"/>
      <c r="L3" s="19"/>
      <c r="M3" s="56" t="s">
        <v>258</v>
      </c>
      <c r="N3" s="56"/>
      <c r="O3" s="56"/>
      <c r="P3" s="56"/>
      <c r="Q3" s="56"/>
      <c r="R3" s="56"/>
      <c r="S3" s="56"/>
    </row>
    <row r="4" spans="1:19" ht="15" customHeight="1">
      <c r="A4" s="19"/>
      <c r="B4" s="19"/>
      <c r="C4" s="56"/>
      <c r="D4" s="56"/>
      <c r="E4" s="56"/>
      <c r="F4" s="56"/>
      <c r="G4" s="56"/>
      <c r="H4" s="56"/>
      <c r="L4" s="19"/>
      <c r="M4" s="19"/>
      <c r="N4" s="56"/>
      <c r="O4" s="56"/>
      <c r="P4" s="56"/>
      <c r="Q4" s="56"/>
      <c r="R4" s="56"/>
      <c r="S4" s="56"/>
    </row>
    <row r="5" spans="1:21" ht="15" customHeight="1">
      <c r="A5" s="19"/>
      <c r="B5" s="105" t="s">
        <v>159</v>
      </c>
      <c r="C5" s="106"/>
      <c r="D5" s="109" t="s">
        <v>189</v>
      </c>
      <c r="E5" s="110"/>
      <c r="F5" s="110"/>
      <c r="G5" s="110"/>
      <c r="H5" s="110"/>
      <c r="I5" s="110"/>
      <c r="J5" s="111"/>
      <c r="L5" s="19"/>
      <c r="M5" s="105" t="s">
        <v>159</v>
      </c>
      <c r="N5" s="106"/>
      <c r="O5" s="109" t="s">
        <v>189</v>
      </c>
      <c r="P5" s="110"/>
      <c r="Q5" s="110"/>
      <c r="R5" s="110"/>
      <c r="S5" s="110"/>
      <c r="T5" s="110"/>
      <c r="U5" s="111"/>
    </row>
    <row r="6" spans="1:21" ht="75.75" customHeight="1">
      <c r="A6" s="19"/>
      <c r="B6" s="115"/>
      <c r="C6" s="116"/>
      <c r="D6" s="57" t="s">
        <v>161</v>
      </c>
      <c r="E6" s="58" t="s">
        <v>190</v>
      </c>
      <c r="F6" s="59" t="s">
        <v>191</v>
      </c>
      <c r="G6" s="22" t="s">
        <v>192</v>
      </c>
      <c r="H6" s="60" t="s">
        <v>193</v>
      </c>
      <c r="I6" s="60" t="s">
        <v>194</v>
      </c>
      <c r="J6" s="61" t="s">
        <v>195</v>
      </c>
      <c r="L6" s="19"/>
      <c r="M6" s="115"/>
      <c r="N6" s="116"/>
      <c r="O6" s="57" t="s">
        <v>196</v>
      </c>
      <c r="P6" s="58" t="s">
        <v>197</v>
      </c>
      <c r="Q6" s="59" t="s">
        <v>198</v>
      </c>
      <c r="R6" s="22" t="s">
        <v>199</v>
      </c>
      <c r="S6" s="60" t="s">
        <v>200</v>
      </c>
      <c r="T6" s="60" t="s">
        <v>201</v>
      </c>
      <c r="U6" s="61" t="s">
        <v>202</v>
      </c>
    </row>
    <row r="7" spans="1:21" ht="15" customHeight="1">
      <c r="A7" s="19"/>
      <c r="B7" s="107"/>
      <c r="C7" s="108"/>
      <c r="D7" s="112" t="s">
        <v>158</v>
      </c>
      <c r="E7" s="113"/>
      <c r="F7" s="113"/>
      <c r="G7" s="113"/>
      <c r="H7" s="113"/>
      <c r="I7" s="113"/>
      <c r="J7" s="114"/>
      <c r="L7" s="19"/>
      <c r="M7" s="107"/>
      <c r="N7" s="108"/>
      <c r="O7" s="112" t="s">
        <v>158</v>
      </c>
      <c r="P7" s="113"/>
      <c r="Q7" s="113"/>
      <c r="R7" s="113"/>
      <c r="S7" s="113"/>
      <c r="T7" s="113"/>
      <c r="U7" s="114"/>
    </row>
    <row r="8" spans="1:21" ht="6.75" customHeight="1">
      <c r="A8" s="19"/>
      <c r="B8" s="53"/>
      <c r="C8" s="41"/>
      <c r="D8" s="23"/>
      <c r="E8" s="23"/>
      <c r="F8" s="23"/>
      <c r="G8" s="23"/>
      <c r="H8" s="24"/>
      <c r="I8" s="25"/>
      <c r="J8" s="26"/>
      <c r="L8" s="19"/>
      <c r="M8" s="53"/>
      <c r="N8" s="41"/>
      <c r="O8" s="23"/>
      <c r="P8" s="23"/>
      <c r="Q8" s="23"/>
      <c r="R8" s="23"/>
      <c r="S8" s="24"/>
      <c r="T8" s="25"/>
      <c r="U8" s="26"/>
    </row>
    <row r="9" spans="1:21" ht="15">
      <c r="A9" s="19"/>
      <c r="B9" s="64" t="s">
        <v>164</v>
      </c>
      <c r="C9" s="65"/>
      <c r="D9" s="23">
        <f>SUM(D11:D27)</f>
        <v>31745</v>
      </c>
      <c r="E9" s="23">
        <f aca="true" t="shared" si="0" ref="E9:J9">SUM(E11:E27)</f>
        <v>30315</v>
      </c>
      <c r="F9" s="23">
        <f t="shared" si="0"/>
        <v>228</v>
      </c>
      <c r="G9" s="23">
        <f t="shared" si="0"/>
        <v>3</v>
      </c>
      <c r="H9" s="23">
        <f t="shared" si="0"/>
        <v>8</v>
      </c>
      <c r="I9" s="23">
        <f t="shared" si="0"/>
        <v>171</v>
      </c>
      <c r="J9" s="27">
        <f t="shared" si="0"/>
        <v>22</v>
      </c>
      <c r="L9" s="19"/>
      <c r="M9" s="64" t="s">
        <v>164</v>
      </c>
      <c r="N9" s="65"/>
      <c r="O9" s="23">
        <f aca="true" t="shared" si="1" ref="O9:U9">SUM(O11:O27)</f>
        <v>0</v>
      </c>
      <c r="P9" s="23">
        <f t="shared" si="1"/>
        <v>2</v>
      </c>
      <c r="Q9" s="23">
        <f t="shared" si="1"/>
        <v>0</v>
      </c>
      <c r="R9" s="23">
        <f t="shared" si="1"/>
        <v>1</v>
      </c>
      <c r="S9" s="23">
        <f t="shared" si="1"/>
        <v>577</v>
      </c>
      <c r="T9" s="23">
        <f t="shared" si="1"/>
        <v>33</v>
      </c>
      <c r="U9" s="27">
        <f t="shared" si="1"/>
        <v>385</v>
      </c>
    </row>
    <row r="10" spans="1:21" ht="6.75" customHeight="1">
      <c r="A10" s="19"/>
      <c r="B10" s="64"/>
      <c r="C10" s="65"/>
      <c r="D10" s="23"/>
      <c r="E10" s="23"/>
      <c r="F10" s="23"/>
      <c r="G10" s="23"/>
      <c r="H10" s="28"/>
      <c r="I10" s="29"/>
      <c r="J10" s="30"/>
      <c r="L10" s="19"/>
      <c r="M10" s="64"/>
      <c r="N10" s="65"/>
      <c r="O10" s="23"/>
      <c r="P10" s="23"/>
      <c r="Q10" s="23"/>
      <c r="R10" s="23"/>
      <c r="S10" s="28"/>
      <c r="T10" s="29"/>
      <c r="U10" s="30"/>
    </row>
    <row r="11" spans="1:21" ht="24" customHeight="1">
      <c r="A11" s="19"/>
      <c r="B11" s="64" t="s">
        <v>25</v>
      </c>
      <c r="C11" s="65" t="s">
        <v>165</v>
      </c>
      <c r="D11" s="23">
        <f>SUM(E11:J11)+SUM(O11:U11)</f>
        <v>14</v>
      </c>
      <c r="E11" s="23">
        <v>12</v>
      </c>
      <c r="F11" s="23">
        <v>2</v>
      </c>
      <c r="G11" s="23">
        <v>0</v>
      </c>
      <c r="H11" s="23">
        <v>0</v>
      </c>
      <c r="I11" s="23">
        <v>0</v>
      </c>
      <c r="J11" s="27">
        <v>0</v>
      </c>
      <c r="L11" s="19"/>
      <c r="M11" s="64" t="s">
        <v>25</v>
      </c>
      <c r="N11" s="65" t="s">
        <v>165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7">
        <v>0</v>
      </c>
    </row>
    <row r="12" spans="1:21" ht="24" customHeight="1">
      <c r="A12" s="19"/>
      <c r="B12" s="64" t="s">
        <v>26</v>
      </c>
      <c r="C12" s="65" t="s">
        <v>166</v>
      </c>
      <c r="D12" s="31">
        <f aca="true" t="shared" si="2" ref="D12:D27">SUM(E12:J12)+SUM(O12:U12)</f>
        <v>4201</v>
      </c>
      <c r="E12" s="23">
        <v>4168</v>
      </c>
      <c r="F12" s="23">
        <v>26</v>
      </c>
      <c r="G12" s="23">
        <v>0</v>
      </c>
      <c r="H12" s="23">
        <v>2</v>
      </c>
      <c r="I12" s="23">
        <v>4</v>
      </c>
      <c r="J12" s="27">
        <v>0</v>
      </c>
      <c r="L12" s="19"/>
      <c r="M12" s="64" t="s">
        <v>26</v>
      </c>
      <c r="N12" s="65" t="s">
        <v>166</v>
      </c>
      <c r="O12" s="23">
        <v>0</v>
      </c>
      <c r="P12" s="23">
        <v>1</v>
      </c>
      <c r="Q12" s="23">
        <v>0</v>
      </c>
      <c r="R12" s="23">
        <v>0</v>
      </c>
      <c r="S12" s="23">
        <v>0</v>
      </c>
      <c r="T12" s="23">
        <v>0</v>
      </c>
      <c r="U12" s="27">
        <v>0</v>
      </c>
    </row>
    <row r="13" spans="1:21" ht="39" customHeight="1">
      <c r="A13" s="19"/>
      <c r="B13" s="64" t="s">
        <v>27</v>
      </c>
      <c r="C13" s="65" t="s">
        <v>203</v>
      </c>
      <c r="D13" s="31">
        <f t="shared" si="2"/>
        <v>414</v>
      </c>
      <c r="E13" s="23">
        <v>405</v>
      </c>
      <c r="F13" s="23">
        <v>6</v>
      </c>
      <c r="G13" s="23">
        <v>0</v>
      </c>
      <c r="H13" s="23">
        <v>2</v>
      </c>
      <c r="I13" s="23">
        <v>0</v>
      </c>
      <c r="J13" s="27">
        <v>0</v>
      </c>
      <c r="L13" s="19"/>
      <c r="M13" s="64" t="s">
        <v>27</v>
      </c>
      <c r="N13" s="65" t="s">
        <v>203</v>
      </c>
      <c r="O13" s="23">
        <v>0</v>
      </c>
      <c r="P13" s="23">
        <v>0</v>
      </c>
      <c r="Q13" s="23">
        <v>0</v>
      </c>
      <c r="R13" s="23">
        <v>0</v>
      </c>
      <c r="S13" s="23">
        <v>1</v>
      </c>
      <c r="T13" s="23">
        <v>0</v>
      </c>
      <c r="U13" s="27">
        <v>0</v>
      </c>
    </row>
    <row r="14" spans="1:21" ht="50.25" customHeight="1">
      <c r="A14" s="19"/>
      <c r="B14" s="64" t="s">
        <v>28</v>
      </c>
      <c r="C14" s="65" t="s">
        <v>204</v>
      </c>
      <c r="D14" s="31">
        <f t="shared" si="2"/>
        <v>44</v>
      </c>
      <c r="E14" s="23">
        <v>41</v>
      </c>
      <c r="F14" s="23">
        <v>1</v>
      </c>
      <c r="G14" s="23">
        <v>0</v>
      </c>
      <c r="H14" s="23">
        <v>0</v>
      </c>
      <c r="I14" s="23">
        <v>0</v>
      </c>
      <c r="J14" s="27">
        <v>0</v>
      </c>
      <c r="L14" s="19"/>
      <c r="M14" s="64" t="s">
        <v>28</v>
      </c>
      <c r="N14" s="65" t="s">
        <v>204</v>
      </c>
      <c r="O14" s="23">
        <v>0</v>
      </c>
      <c r="P14" s="23">
        <v>0</v>
      </c>
      <c r="Q14" s="23">
        <v>0</v>
      </c>
      <c r="R14" s="23">
        <v>0</v>
      </c>
      <c r="S14" s="23">
        <v>1</v>
      </c>
      <c r="T14" s="23">
        <v>1</v>
      </c>
      <c r="U14" s="27">
        <v>0</v>
      </c>
    </row>
    <row r="15" spans="1:21" ht="24" customHeight="1">
      <c r="A15" s="19"/>
      <c r="B15" s="64" t="s">
        <v>29</v>
      </c>
      <c r="C15" s="65" t="s">
        <v>205</v>
      </c>
      <c r="D15" s="31">
        <f t="shared" si="2"/>
        <v>8</v>
      </c>
      <c r="E15" s="23">
        <v>7</v>
      </c>
      <c r="F15" s="23">
        <v>1</v>
      </c>
      <c r="G15" s="23">
        <v>0</v>
      </c>
      <c r="H15" s="23">
        <v>0</v>
      </c>
      <c r="I15" s="23">
        <v>0</v>
      </c>
      <c r="J15" s="27">
        <v>0</v>
      </c>
      <c r="L15" s="19"/>
      <c r="M15" s="64" t="s">
        <v>29</v>
      </c>
      <c r="N15" s="65" t="s">
        <v>205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7">
        <v>0</v>
      </c>
    </row>
    <row r="16" spans="1:21" ht="53.25" customHeight="1">
      <c r="A16" s="19"/>
      <c r="B16" s="64" t="s">
        <v>30</v>
      </c>
      <c r="C16" s="65" t="s">
        <v>206</v>
      </c>
      <c r="D16" s="31">
        <f t="shared" si="2"/>
        <v>18640</v>
      </c>
      <c r="E16" s="23">
        <v>18541</v>
      </c>
      <c r="F16" s="23">
        <v>93</v>
      </c>
      <c r="G16" s="23">
        <v>1</v>
      </c>
      <c r="H16" s="23">
        <v>0</v>
      </c>
      <c r="I16" s="23">
        <v>3</v>
      </c>
      <c r="J16" s="27">
        <v>0</v>
      </c>
      <c r="L16" s="19"/>
      <c r="M16" s="64" t="s">
        <v>30</v>
      </c>
      <c r="N16" s="65" t="s">
        <v>170</v>
      </c>
      <c r="O16" s="23">
        <v>0</v>
      </c>
      <c r="P16" s="23">
        <v>1</v>
      </c>
      <c r="Q16" s="23">
        <v>0</v>
      </c>
      <c r="R16" s="23">
        <v>1</v>
      </c>
      <c r="S16" s="23">
        <v>0</v>
      </c>
      <c r="T16" s="23">
        <v>0</v>
      </c>
      <c r="U16" s="27">
        <v>0</v>
      </c>
    </row>
    <row r="17" spans="1:21" ht="27" customHeight="1">
      <c r="A17" s="19"/>
      <c r="B17" s="64" t="s">
        <v>31</v>
      </c>
      <c r="C17" s="65" t="s">
        <v>171</v>
      </c>
      <c r="D17" s="31">
        <f t="shared" si="2"/>
        <v>35</v>
      </c>
      <c r="E17" s="23">
        <v>33</v>
      </c>
      <c r="F17" s="23">
        <v>2</v>
      </c>
      <c r="G17" s="23">
        <v>0</v>
      </c>
      <c r="H17" s="23">
        <v>0</v>
      </c>
      <c r="I17" s="23">
        <v>0</v>
      </c>
      <c r="J17" s="27">
        <v>0</v>
      </c>
      <c r="L17" s="19"/>
      <c r="M17" s="64" t="s">
        <v>31</v>
      </c>
      <c r="N17" s="65" t="s">
        <v>171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7">
        <v>0</v>
      </c>
    </row>
    <row r="18" spans="1:21" ht="30">
      <c r="A18" s="19"/>
      <c r="B18" s="64" t="s">
        <v>32</v>
      </c>
      <c r="C18" s="65" t="s">
        <v>172</v>
      </c>
      <c r="D18" s="31">
        <f t="shared" si="2"/>
        <v>4538</v>
      </c>
      <c r="E18" s="23">
        <v>4517</v>
      </c>
      <c r="F18" s="23">
        <v>20</v>
      </c>
      <c r="G18" s="23">
        <v>1</v>
      </c>
      <c r="H18" s="23">
        <v>0</v>
      </c>
      <c r="I18" s="23">
        <v>0</v>
      </c>
      <c r="J18" s="27">
        <v>0</v>
      </c>
      <c r="L18" s="19"/>
      <c r="M18" s="64" t="s">
        <v>32</v>
      </c>
      <c r="N18" s="65" t="s">
        <v>172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7">
        <v>0</v>
      </c>
    </row>
    <row r="19" spans="1:21" ht="26.25" customHeight="1">
      <c r="A19" s="19"/>
      <c r="B19" s="64" t="s">
        <v>33</v>
      </c>
      <c r="C19" s="65" t="s">
        <v>174</v>
      </c>
      <c r="D19" s="31">
        <f t="shared" si="2"/>
        <v>227</v>
      </c>
      <c r="E19" s="23">
        <v>56</v>
      </c>
      <c r="F19" s="23">
        <v>16</v>
      </c>
      <c r="G19" s="23">
        <v>0</v>
      </c>
      <c r="H19" s="23">
        <v>2</v>
      </c>
      <c r="I19" s="23">
        <v>150</v>
      </c>
      <c r="J19" s="27">
        <v>2</v>
      </c>
      <c r="L19" s="19"/>
      <c r="M19" s="64" t="s">
        <v>33</v>
      </c>
      <c r="N19" s="65" t="s">
        <v>174</v>
      </c>
      <c r="O19" s="23">
        <v>0</v>
      </c>
      <c r="P19" s="23">
        <v>0</v>
      </c>
      <c r="Q19" s="23">
        <v>0</v>
      </c>
      <c r="R19" s="23">
        <v>0</v>
      </c>
      <c r="S19" s="23">
        <v>1</v>
      </c>
      <c r="T19" s="23">
        <v>0</v>
      </c>
      <c r="U19" s="27">
        <v>0</v>
      </c>
    </row>
    <row r="20" spans="1:21" ht="24" customHeight="1">
      <c r="A20" s="19"/>
      <c r="B20" s="64" t="s">
        <v>34</v>
      </c>
      <c r="C20" s="65" t="s">
        <v>175</v>
      </c>
      <c r="D20" s="31">
        <f t="shared" si="2"/>
        <v>177</v>
      </c>
      <c r="E20" s="23">
        <v>114</v>
      </c>
      <c r="F20" s="23">
        <v>26</v>
      </c>
      <c r="G20" s="23">
        <v>1</v>
      </c>
      <c r="H20" s="23">
        <v>2</v>
      </c>
      <c r="I20" s="23">
        <v>13</v>
      </c>
      <c r="J20" s="27">
        <v>20</v>
      </c>
      <c r="L20" s="19"/>
      <c r="M20" s="64" t="s">
        <v>34</v>
      </c>
      <c r="N20" s="65" t="s">
        <v>175</v>
      </c>
      <c r="O20" s="23">
        <v>0</v>
      </c>
      <c r="P20" s="23">
        <v>0</v>
      </c>
      <c r="Q20" s="23">
        <v>0</v>
      </c>
      <c r="R20" s="23">
        <v>0</v>
      </c>
      <c r="S20" s="23">
        <v>1</v>
      </c>
      <c r="T20" s="23">
        <v>0</v>
      </c>
      <c r="U20" s="27">
        <v>0</v>
      </c>
    </row>
    <row r="21" spans="1:21" ht="15">
      <c r="A21" s="19"/>
      <c r="B21" s="64" t="s">
        <v>35</v>
      </c>
      <c r="C21" s="65" t="s">
        <v>176</v>
      </c>
      <c r="D21" s="31">
        <f t="shared" si="2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7">
        <v>0</v>
      </c>
      <c r="L21" s="19"/>
      <c r="M21" s="64" t="s">
        <v>35</v>
      </c>
      <c r="N21" s="65" t="s">
        <v>176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7">
        <v>0</v>
      </c>
    </row>
    <row r="22" spans="1:21" ht="43.5" customHeight="1">
      <c r="A22" s="19"/>
      <c r="B22" s="64" t="s">
        <v>36</v>
      </c>
      <c r="C22" s="65" t="s">
        <v>177</v>
      </c>
      <c r="D22" s="31">
        <f t="shared" si="2"/>
        <v>48</v>
      </c>
      <c r="E22" s="23">
        <v>46</v>
      </c>
      <c r="F22" s="23">
        <v>2</v>
      </c>
      <c r="G22" s="23">
        <v>0</v>
      </c>
      <c r="H22" s="23">
        <v>0</v>
      </c>
      <c r="I22" s="23">
        <v>0</v>
      </c>
      <c r="J22" s="27">
        <v>0</v>
      </c>
      <c r="L22" s="19"/>
      <c r="M22" s="64" t="s">
        <v>36</v>
      </c>
      <c r="N22" s="65" t="s">
        <v>177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7">
        <v>0</v>
      </c>
    </row>
    <row r="23" spans="1:21" ht="35.25" customHeight="1">
      <c r="A23" s="19"/>
      <c r="B23" s="64" t="s">
        <v>37</v>
      </c>
      <c r="C23" s="65" t="s">
        <v>178</v>
      </c>
      <c r="D23" s="31">
        <f t="shared" si="2"/>
        <v>392</v>
      </c>
      <c r="E23" s="23">
        <v>388</v>
      </c>
      <c r="F23" s="23">
        <v>3</v>
      </c>
      <c r="G23" s="23">
        <v>0</v>
      </c>
      <c r="H23" s="23">
        <v>0</v>
      </c>
      <c r="I23" s="23">
        <v>1</v>
      </c>
      <c r="J23" s="27">
        <v>0</v>
      </c>
      <c r="L23" s="19"/>
      <c r="M23" s="64" t="s">
        <v>37</v>
      </c>
      <c r="N23" s="65" t="s">
        <v>178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7">
        <v>0</v>
      </c>
    </row>
    <row r="24" spans="1:21" ht="27" customHeight="1">
      <c r="A24" s="19"/>
      <c r="B24" s="64" t="s">
        <v>38</v>
      </c>
      <c r="C24" s="65" t="s">
        <v>179</v>
      </c>
      <c r="D24" s="31">
        <f t="shared" si="2"/>
        <v>593</v>
      </c>
      <c r="E24" s="23">
        <v>84</v>
      </c>
      <c r="F24" s="23">
        <v>7</v>
      </c>
      <c r="G24" s="23">
        <v>0</v>
      </c>
      <c r="H24" s="23">
        <v>0</v>
      </c>
      <c r="I24" s="23">
        <v>0</v>
      </c>
      <c r="J24" s="27">
        <v>0</v>
      </c>
      <c r="L24" s="19"/>
      <c r="M24" s="64" t="s">
        <v>38</v>
      </c>
      <c r="N24" s="65" t="s">
        <v>179</v>
      </c>
      <c r="O24" s="23">
        <v>0</v>
      </c>
      <c r="P24" s="23">
        <v>0</v>
      </c>
      <c r="Q24" s="23">
        <v>0</v>
      </c>
      <c r="R24" s="23">
        <v>0</v>
      </c>
      <c r="S24" s="23">
        <v>498</v>
      </c>
      <c r="T24" s="23">
        <v>4</v>
      </c>
      <c r="U24" s="27">
        <v>0</v>
      </c>
    </row>
    <row r="25" spans="1:21" ht="30">
      <c r="A25" s="19"/>
      <c r="B25" s="64" t="s">
        <v>39</v>
      </c>
      <c r="C25" s="65" t="s">
        <v>180</v>
      </c>
      <c r="D25" s="31">
        <f t="shared" si="2"/>
        <v>265</v>
      </c>
      <c r="E25" s="23">
        <v>172</v>
      </c>
      <c r="F25" s="23">
        <v>17</v>
      </c>
      <c r="G25" s="23">
        <v>0</v>
      </c>
      <c r="H25" s="23">
        <v>0</v>
      </c>
      <c r="I25" s="23">
        <v>0</v>
      </c>
      <c r="J25" s="27">
        <v>0</v>
      </c>
      <c r="L25" s="19"/>
      <c r="M25" s="64" t="s">
        <v>39</v>
      </c>
      <c r="N25" s="65" t="s">
        <v>180</v>
      </c>
      <c r="O25" s="23">
        <v>0</v>
      </c>
      <c r="P25" s="23">
        <v>0</v>
      </c>
      <c r="Q25" s="23">
        <v>0</v>
      </c>
      <c r="R25" s="23">
        <v>0</v>
      </c>
      <c r="S25" s="23">
        <v>74</v>
      </c>
      <c r="T25" s="23">
        <v>2</v>
      </c>
      <c r="U25" s="27">
        <v>0</v>
      </c>
    </row>
    <row r="26" spans="1:21" ht="33.75" customHeight="1">
      <c r="A26" s="19"/>
      <c r="B26" s="64" t="s">
        <v>40</v>
      </c>
      <c r="C26" s="65" t="s">
        <v>181</v>
      </c>
      <c r="D26" s="31">
        <f t="shared" si="2"/>
        <v>59</v>
      </c>
      <c r="E26" s="23">
        <v>58</v>
      </c>
      <c r="F26" s="23">
        <v>0</v>
      </c>
      <c r="G26" s="23">
        <v>0</v>
      </c>
      <c r="H26" s="23">
        <v>0</v>
      </c>
      <c r="I26" s="23">
        <v>0</v>
      </c>
      <c r="J26" s="27">
        <v>0</v>
      </c>
      <c r="L26" s="19"/>
      <c r="M26" s="64" t="s">
        <v>40</v>
      </c>
      <c r="N26" s="65" t="s">
        <v>181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1</v>
      </c>
      <c r="U26" s="27">
        <v>0</v>
      </c>
    </row>
    <row r="27" spans="1:21" ht="24.75" customHeight="1">
      <c r="A27" s="19"/>
      <c r="B27" s="69" t="s">
        <v>41</v>
      </c>
      <c r="C27" s="70" t="s">
        <v>182</v>
      </c>
      <c r="D27" s="32">
        <f t="shared" si="2"/>
        <v>2090</v>
      </c>
      <c r="E27" s="93">
        <v>1673</v>
      </c>
      <c r="F27" s="93">
        <v>6</v>
      </c>
      <c r="G27" s="93">
        <v>0</v>
      </c>
      <c r="H27" s="93">
        <v>0</v>
      </c>
      <c r="I27" s="93">
        <v>0</v>
      </c>
      <c r="J27" s="94">
        <v>0</v>
      </c>
      <c r="L27" s="19"/>
      <c r="M27" s="69" t="s">
        <v>41</v>
      </c>
      <c r="N27" s="70" t="s">
        <v>182</v>
      </c>
      <c r="O27" s="32">
        <v>0</v>
      </c>
      <c r="P27" s="93">
        <v>0</v>
      </c>
      <c r="Q27" s="93">
        <v>0</v>
      </c>
      <c r="R27" s="93">
        <v>0</v>
      </c>
      <c r="S27" s="93">
        <v>1</v>
      </c>
      <c r="T27" s="93">
        <v>25</v>
      </c>
      <c r="U27" s="94">
        <v>385</v>
      </c>
    </row>
    <row r="28" ht="6.75" customHeight="1"/>
    <row r="29" spans="3:14" ht="12" customHeight="1">
      <c r="C29" s="71" t="s">
        <v>141</v>
      </c>
      <c r="N29" s="71" t="s">
        <v>141</v>
      </c>
    </row>
    <row r="30" spans="3:14" ht="12" customHeight="1">
      <c r="C30" s="50" t="s">
        <v>183</v>
      </c>
      <c r="N30" s="51" t="s">
        <v>183</v>
      </c>
    </row>
    <row r="31" ht="12" customHeight="1">
      <c r="N31" s="49" t="s">
        <v>207</v>
      </c>
    </row>
    <row r="32" ht="12" customHeight="1">
      <c r="N32" s="49" t="s">
        <v>208</v>
      </c>
    </row>
  </sheetData>
  <sheetProtection/>
  <mergeCells count="6">
    <mergeCell ref="D7:J7"/>
    <mergeCell ref="O7:U7"/>
    <mergeCell ref="B5:C7"/>
    <mergeCell ref="D5:J5"/>
    <mergeCell ref="M5:N7"/>
    <mergeCell ref="O5:U5"/>
  </mergeCells>
  <printOptions/>
  <pageMargins left="0.31496062992125984" right="0.31496062992125984" top="0.5511811023622047" bottom="0.35433070866141736" header="0.31496062992125984" footer="0.31496062992125984"/>
  <pageSetup firstPageNumber="12" useFirstPageNumber="1" horizontalDpi="300" verticalDpi="300" orientation="portrait" paperSize="9" r:id="rId1"/>
  <headerFooter>
    <oddFooter>&amp;CIII-2-&amp;P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2015-03-31T07:39:50Z</cp:lastPrinted>
  <dcterms:created xsi:type="dcterms:W3CDTF">2009-05-05T14:52:36Z</dcterms:created>
  <dcterms:modified xsi:type="dcterms:W3CDTF">2015-08-17T01:40:42Z</dcterms:modified>
  <cp:category/>
  <cp:version/>
  <cp:contentType/>
  <cp:contentStatus/>
</cp:coreProperties>
</file>