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50" tabRatio="825" activeTab="0"/>
  </bookViews>
  <sheets>
    <sheet name="Table 12-1-1" sheetId="1" r:id="rId1"/>
    <sheet name="Table 12-1-2" sheetId="2" r:id="rId2"/>
    <sheet name="Table 12-1-3" sheetId="3" r:id="rId3"/>
    <sheet name="Table 12-1-4" sheetId="4" r:id="rId4"/>
    <sheet name="Table 12-3-1" sheetId="5" r:id="rId5"/>
    <sheet name="Table 12-3-2" sheetId="6" r:id="rId6"/>
    <sheet name="Table 12-4-1" sheetId="7" r:id="rId7"/>
    <sheet name="Table 12-4-2" sheetId="8" r:id="rId8"/>
    <sheet name="Table 12-5-1" sheetId="9" r:id="rId9"/>
    <sheet name="Table 12-5-2" sheetId="10" r:id="rId10"/>
  </sheets>
  <definedNames>
    <definedName name="_xlnm.Print_Area" localSheetId="0">'Table 12-1-1'!$A$1:$F$30</definedName>
    <definedName name="_xlnm.Print_Area" localSheetId="1">'Table 12-1-2'!$I$1:$N$30</definedName>
    <definedName name="_xlnm.Print_Area" localSheetId="2">'Table 12-1-3'!$A$1:$F$30</definedName>
    <definedName name="_xlnm.Print_Area" localSheetId="3">'Table 12-1-4'!$I$1:$N$30</definedName>
    <definedName name="_xlnm.Print_Area" localSheetId="4">'Table 12-3-1'!$A$1:$F$30</definedName>
    <definedName name="_xlnm.Print_Area" localSheetId="5">'Table 12-3-2'!$I$1:$N$30</definedName>
    <definedName name="_xlnm.Print_Area" localSheetId="6">'Table 12-4-1'!$A$1:$V$32</definedName>
    <definedName name="_xlnm.Print_Area" localSheetId="7">'Table 12-4-2'!$W$1:$AR$32</definedName>
    <definedName name="_xlnm.Print_Area" localSheetId="8">'Table 12-5-1'!$A$1:$G$30</definedName>
    <definedName name="_xlnm.Print_Area" localSheetId="9">'Table 12-5-2'!$K$1:$Q$30</definedName>
  </definedNames>
  <calcPr fullCalcOnLoad="1"/>
</workbook>
</file>

<file path=xl/sharedStrings.xml><?xml version="1.0" encoding="utf-8"?>
<sst xmlns="http://schemas.openxmlformats.org/spreadsheetml/2006/main" count="926" uniqueCount="115">
  <si>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</si>
  <si>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</si>
  <si>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</si>
  <si>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</si>
  <si>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</si>
  <si>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</si>
  <si>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</si>
  <si>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</si>
  <si>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</si>
  <si>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Education</t>
  </si>
  <si>
    <t>Human health and social work activities</t>
  </si>
  <si>
    <t>Arts, entertainment and recreation</t>
  </si>
  <si>
    <t>Other service activities</t>
  </si>
  <si>
    <t>Section of ISIC Rev.4  1)</t>
  </si>
  <si>
    <t>Sex of Representative</t>
  </si>
  <si>
    <t>Total  2)</t>
  </si>
  <si>
    <t>(%)</t>
  </si>
  <si>
    <t xml:space="preserve">Both Sexes  </t>
  </si>
  <si>
    <t>Both Sexes</t>
  </si>
  <si>
    <t>Mining and quarrying</t>
  </si>
  <si>
    <t>Manufacturing</t>
  </si>
  <si>
    <t>Electricity, gas, steam and air conditioning supply</t>
  </si>
  <si>
    <t>Male</t>
  </si>
  <si>
    <t>Female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</si>
  <si>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</si>
  <si>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</si>
  <si>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</si>
  <si>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</si>
  <si>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</si>
  <si>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</si>
  <si>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</si>
  <si>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</si>
  <si>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</si>
  <si>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</si>
  <si>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</si>
  <si>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</si>
  <si>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</si>
  <si>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P</t>
  </si>
  <si>
    <t>Q</t>
  </si>
  <si>
    <t>R</t>
  </si>
  <si>
    <t>S</t>
  </si>
  <si>
    <t xml:space="preserve">  </t>
  </si>
  <si>
    <t xml:space="preserve">   </t>
  </si>
  <si>
    <t>2) Establishments which belong to Section A, O, T, and U of ISIC Rev.4 were not surveyed.</t>
  </si>
  <si>
    <t>Construction</t>
  </si>
  <si>
    <t>Construction</t>
  </si>
  <si>
    <t>Total</t>
  </si>
  <si>
    <t>Others</t>
  </si>
  <si>
    <t>Registered</t>
  </si>
  <si>
    <t>Not Registered</t>
  </si>
  <si>
    <t>Registered or not</t>
  </si>
  <si>
    <t>(1/2)</t>
  </si>
  <si>
    <t>(2/2)</t>
  </si>
  <si>
    <t>Ownership</t>
  </si>
  <si>
    <t>Individual Proprietor</t>
  </si>
  <si>
    <t>General Partner- ship</t>
  </si>
  <si>
    <t>Limited Partner- ship</t>
  </si>
  <si>
    <t>Private Limited Company</t>
  </si>
  <si>
    <t>Public Limited Company</t>
  </si>
  <si>
    <t>Subsidiary of a foreign company</t>
  </si>
  <si>
    <t>Branch of a foreign company</t>
  </si>
  <si>
    <t>Coopera- tive</t>
  </si>
  <si>
    <t>NGO</t>
  </si>
  <si>
    <t>3) Commercial representative office of a foreign company</t>
  </si>
  <si>
    <t>Rep. Office of a foreign company 3)</t>
  </si>
  <si>
    <t>Single Unit</t>
  </si>
  <si>
    <t>Head Office</t>
  </si>
  <si>
    <t>Branch</t>
  </si>
  <si>
    <t>Head Office or Branch</t>
  </si>
  <si>
    <t xml:space="preserve">1) ISIC stands for International Standard Industrial Classification.  </t>
  </si>
  <si>
    <t>(persons engaged)</t>
  </si>
  <si>
    <t>Sex of Persons Engaged</t>
  </si>
  <si>
    <t xml:space="preserve">Sex of Persons Engaged </t>
  </si>
  <si>
    <t>4) "State-owned" includes "Autonomy-owned".</t>
  </si>
  <si>
    <t>Rep. office of a foreign company 3)</t>
  </si>
  <si>
    <t>State- owned       4)</t>
  </si>
  <si>
    <t>2) Establishments which belong to Section A, O, T, and U of ISIC Rev.4 were not surveyed.</t>
  </si>
  <si>
    <t xml:space="preserve">Table 12-3-2. Percent Distribution of Number of Persons Engaged except </t>
  </si>
  <si>
    <t>-</t>
  </si>
  <si>
    <t xml:space="preserve">   Industrial Classification and Sex of Persons Engaged - Cambodia (2009)</t>
  </si>
  <si>
    <t xml:space="preserve">              Industrial Classification and Sex of Representative - Cambodia (2009)</t>
  </si>
  <si>
    <r>
      <t xml:space="preserve">             and whether Registered to </t>
    </r>
    <r>
      <rPr>
        <sz val="10"/>
        <rFont val="Arial"/>
        <family val="2"/>
      </rPr>
      <t>the Ministry of Commerce or Not - Cambodia (2009)</t>
    </r>
  </si>
  <si>
    <t xml:space="preserve">              and Ownership - Cambodia (2009)</t>
  </si>
  <si>
    <t xml:space="preserve">              Classification and Head Office or Branch - Cambodia (2009)</t>
  </si>
  <si>
    <t>3) "Sole Proprietors" are included in "Individual Proprietors" in the above table.</t>
  </si>
  <si>
    <t>Sole Proprietor       3)</t>
  </si>
  <si>
    <t>State- owned      4)</t>
  </si>
  <si>
    <t>Sole Proprietor     3)</t>
  </si>
  <si>
    <t>Sole Proprietor      3)</t>
  </si>
  <si>
    <t xml:space="preserve">                    - Cambodia (2009)</t>
  </si>
  <si>
    <t xml:space="preserve">                    Industrial Classification and Sex of Representative - Cambodia (2009)</t>
  </si>
  <si>
    <t xml:space="preserve">                    by Section of Industrial Classification and Sex of Representative </t>
  </si>
  <si>
    <r>
      <t xml:space="preserve">                    Classification and </t>
    </r>
    <r>
      <rPr>
        <sz val="10"/>
        <rFont val="Arial"/>
        <family val="2"/>
      </rPr>
      <t xml:space="preserve">Whether Registered at the Ministry of Commerce or Not </t>
    </r>
  </si>
  <si>
    <r>
      <rPr>
        <sz val="10"/>
        <rFont val="Arial"/>
        <family val="2"/>
      </rPr>
      <t xml:space="preserve">               </t>
    </r>
    <r>
      <rPr>
        <sz val="10"/>
        <rFont val="Arial Unicode MS"/>
        <family val="3"/>
      </rPr>
      <t xml:space="preserve">     Registered at </t>
    </r>
    <r>
      <rPr>
        <sz val="10"/>
        <rFont val="Arial"/>
        <family val="2"/>
      </rPr>
      <t>the Ministry of Commerce or Not - Cambodia (2009)</t>
    </r>
  </si>
  <si>
    <t xml:space="preserve">                    Classification and Ownership - Cambodia (2009)</t>
  </si>
  <si>
    <t xml:space="preserve">                    Section of Industrial Classification and Ownership - Cambodia (2009)</t>
  </si>
  <si>
    <t xml:space="preserve">                    of Industrial Classification and Ownership - Cambodia (2009)</t>
  </si>
  <si>
    <r>
      <t xml:space="preserve">                    Classification and </t>
    </r>
    <r>
      <rPr>
        <sz val="10"/>
        <rFont val="Arial"/>
        <family val="2"/>
      </rPr>
      <t>Whether Head Office or Branch - Cambodia (2009)</t>
    </r>
  </si>
  <si>
    <t xml:space="preserve">                    by Section of Industrial Classification and Whether Head Office or Branch </t>
  </si>
  <si>
    <t xml:space="preserve">                     - Cambodia (2009)</t>
  </si>
  <si>
    <t xml:space="preserve">                    Industrial Classification and Sex of Persons Engaged  - Cambodia (2009)</t>
  </si>
  <si>
    <t xml:space="preserve">Table 12-1-1. Number of Persons Engaged except Street Businesses by Section of </t>
  </si>
  <si>
    <t xml:space="preserve">Table 12-1-2. Percent Distribution of Number of Persons Engaged except Street Businesses </t>
  </si>
  <si>
    <t xml:space="preserve">Table 12-1-3. Number of Persons Engaged except Street Businesses by Section of </t>
  </si>
  <si>
    <t xml:space="preserve">Table 12-1-4. Percent Distribution of Number of Persons Engaged except Street Businesses </t>
  </si>
  <si>
    <t xml:space="preserve">Table 12-3-1. Number of Persons Engaged except Street Businesses by Section of Industrial </t>
  </si>
  <si>
    <t>Table 12-3-1. Number of Persons Engaged except Street Businesses by Section of Industrial Classification</t>
  </si>
  <si>
    <t xml:space="preserve">                    Street Businesses by Section of Industrial Classification and Whether </t>
  </si>
  <si>
    <t xml:space="preserve">Table 12-4-1. Number of Persons Engaged except Street Businesses by Section of Industrial </t>
  </si>
  <si>
    <t xml:space="preserve">Table 12-4-1. Number of Persons Engaged except Street Businesses by Section of Industrial Classification </t>
  </si>
  <si>
    <t xml:space="preserve">Table 12-4-2. Percent Distribution of Number of Persons Engaged except Street Businesses by </t>
  </si>
  <si>
    <t xml:space="preserve">Table 12-4-2. Percent Distribution of Number of Persons Engaged except Street Businesses by Section </t>
  </si>
  <si>
    <t xml:space="preserve">Table 12-5-1. Number of Persons Engaged except Street Businesses by Section of Industrial </t>
  </si>
  <si>
    <t xml:space="preserve">Table 12-5-2. Percent Distribution of Number of Persons Engaged except Street Businesses </t>
  </si>
  <si>
    <t xml:space="preserve">                    by Section of Industrial Classification and Sex of Persons Engaged </t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</si>
</sst>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0"/>
    <numFmt numFmtId="185" formatCode="#,##0.0_ ;[Red]\-#,##0.0\ "/>
    <numFmt numFmtId="186" formatCode="#,##0_ ;[Red]\-#,##0\ "/>
    <numFmt numFmtId="187" formatCode="#,##0.00_ ;[Red]\-#,##0.00\ "/>
    <numFmt numFmtId="188" formatCode="0.00_);[Red]\(0.00\)"/>
    <numFmt numFmtId="189" formatCode="0.0_ ;[Red]\-0.0\ "/>
    <numFmt numFmtId="190" formatCode="#,##0_ "/>
    <numFmt numFmtId="191" formatCode="0_);[Red]\(0\)"/>
    <numFmt numFmtId="192" formatCode="[$-411]yyyy&quot;年&quot;m&quot;月&quot;d&quot;日&quot;\ dddd"/>
    <numFmt numFmtId="193" formatCode="hh:mm:ss"/>
    <numFmt numFmtId="194" formatCode="###0"/>
    <numFmt numFmtId="195" formatCode="#,##0;[Red]#,##0"/>
  </numFmts>
  <fonts count="47">
    <font>
      <sz val="10"/>
      <name val="Arial"/>
      <family val="2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0"/>
      <name val="Arial Unicode MS"/>
      <family val="3"/>
    </font>
    <font>
      <sz val="12"/>
      <name val="Times New Roman"/>
      <family val="1"/>
    </font>
    <font>
      <sz val="9"/>
      <name val="Arial Unicode MS"/>
      <family val="3"/>
    </font>
    <font>
      <i/>
      <sz val="10"/>
      <name val="Arial Unicode MS"/>
      <family val="3"/>
    </font>
    <font>
      <i/>
      <sz val="9"/>
      <name val="Arial Unicode MS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0"/>
      <color indexed="12"/>
      <name val="Arial"/>
      <family val="2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0"/>
      <color indexed="20"/>
      <name val="Arial"/>
      <family val="2"/>
    </font>
    <font>
      <sz val="11"/>
      <color indexed="17"/>
      <name val="ＭＳ Ｐゴシック"/>
      <family val="3"/>
    </font>
    <font>
      <i/>
      <sz val="10"/>
      <color indexed="10"/>
      <name val="Arial Unicode MS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0"/>
      <color theme="10"/>
      <name val="Arial"/>
      <family val="2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0"/>
      <color theme="11"/>
      <name val="Arial"/>
      <family val="2"/>
    </font>
    <font>
      <sz val="11"/>
      <color rgb="FF006100"/>
      <name val="Calibri"/>
      <family val="3"/>
    </font>
    <font>
      <i/>
      <sz val="10"/>
      <color rgb="FFFF0000"/>
      <name val="Arial Unicode MS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 style="thin"/>
      <top style="thin"/>
      <bottom style="thin"/>
    </border>
    <border>
      <left style="thin"/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 style="thin">
        <color theme="0" tint="-0.24993999302387238"/>
      </right>
      <top style="thin"/>
      <bottom>
        <color indexed="63"/>
      </bottom>
    </border>
    <border>
      <left style="thin">
        <color theme="0" tint="-0.24993999302387238"/>
      </left>
      <right>
        <color indexed="63"/>
      </right>
      <top style="thin"/>
      <bottom>
        <color indexed="63"/>
      </bottom>
    </border>
    <border>
      <left style="thin">
        <color theme="0" tint="-0.3499799966812134"/>
      </left>
      <right style="thin">
        <color theme="0" tint="-0.3499799966812134"/>
      </right>
      <top style="thin"/>
      <bottom>
        <color indexed="63"/>
      </bottom>
    </border>
    <border>
      <left style="thin">
        <color theme="0" tint="-0.3499799966812134"/>
      </left>
      <right style="thin"/>
      <top style="thin"/>
      <bottom>
        <color indexed="63"/>
      </bottom>
    </border>
    <border>
      <left>
        <color indexed="63"/>
      </left>
      <right style="thin">
        <color theme="0" tint="-0.24993999302387238"/>
      </right>
      <top style="thin"/>
      <bottom style="thin"/>
    </border>
    <border>
      <left style="thin">
        <color theme="0" tint="-0.24993999302387238"/>
      </left>
      <right>
        <color indexed="63"/>
      </right>
      <top style="thin"/>
      <bottom style="thin"/>
    </border>
    <border>
      <left style="thin">
        <color theme="0" tint="-0.3499799966812134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>
        <color theme="0" tint="-0.3499799966812134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/>
    </border>
    <border>
      <left>
        <color indexed="63"/>
      </left>
      <right style="thin"/>
      <top style="thin">
        <color theme="0" tint="-0.3499799966812134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180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31" borderId="4" applyNumberFormat="0" applyAlignment="0" applyProtection="0"/>
    <xf numFmtId="0" fontId="1" fillId="0" borderId="0">
      <alignment/>
      <protection/>
    </xf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186" fontId="3" fillId="0" borderId="0" xfId="0" applyNumberFormat="1" applyFont="1" applyBorder="1" applyAlignment="1">
      <alignment horizontal="right" vertical="center"/>
    </xf>
    <xf numFmtId="0" fontId="3" fillId="0" borderId="11" xfId="0" applyFont="1" applyBorder="1" applyAlignment="1">
      <alignment horizontal="left" vertical="center"/>
    </xf>
    <xf numFmtId="186" fontId="3" fillId="0" borderId="12" xfId="0" applyNumberFormat="1" applyFont="1" applyBorder="1" applyAlignment="1">
      <alignment horizontal="right" vertical="center"/>
    </xf>
    <xf numFmtId="0" fontId="3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61" applyFont="1" applyFill="1" applyBorder="1" applyAlignment="1">
      <alignment horizontal="center" vertical="top"/>
      <protection/>
    </xf>
    <xf numFmtId="0" fontId="3" fillId="0" borderId="14" xfId="61" applyFont="1" applyFill="1" applyBorder="1" applyAlignment="1">
      <alignment horizontal="center" vertical="top"/>
      <protection/>
    </xf>
    <xf numFmtId="186" fontId="3" fillId="0" borderId="0" xfId="61" applyNumberFormat="1" applyFont="1" applyFill="1" applyBorder="1" applyAlignment="1">
      <alignment horizontal="right" vertical="center"/>
      <protection/>
    </xf>
    <xf numFmtId="186" fontId="3" fillId="0" borderId="14" xfId="61" applyNumberFormat="1" applyFont="1" applyFill="1" applyBorder="1" applyAlignment="1">
      <alignment horizontal="right" vertical="center"/>
      <protection/>
    </xf>
    <xf numFmtId="0" fontId="3" fillId="0" borderId="16" xfId="61" applyFont="1" applyFill="1" applyBorder="1" applyAlignment="1">
      <alignment horizontal="center" vertical="center"/>
      <protection/>
    </xf>
    <xf numFmtId="0" fontId="3" fillId="0" borderId="17" xfId="61" applyFont="1" applyFill="1" applyBorder="1" applyAlignment="1">
      <alignment horizontal="center" vertical="center"/>
      <protection/>
    </xf>
    <xf numFmtId="0" fontId="3" fillId="0" borderId="0" xfId="0" applyFont="1" applyAlignment="1">
      <alignment horizontal="left" vertical="center"/>
    </xf>
    <xf numFmtId="0" fontId="3" fillId="0" borderId="14" xfId="0" applyFont="1" applyBorder="1" applyAlignment="1">
      <alignment horizontal="center" vertical="center" wrapText="1"/>
    </xf>
    <xf numFmtId="185" fontId="3" fillId="0" borderId="18" xfId="0" applyNumberFormat="1" applyFont="1" applyFill="1" applyBorder="1" applyAlignment="1">
      <alignment horizontal="center" vertical="center" wrapText="1"/>
    </xf>
    <xf numFmtId="185" fontId="3" fillId="0" borderId="19" xfId="0" applyNumberFormat="1" applyFont="1" applyFill="1" applyBorder="1" applyAlignment="1">
      <alignment horizontal="center" vertical="center" wrapText="1"/>
    </xf>
    <xf numFmtId="185" fontId="3" fillId="0" borderId="20" xfId="0" applyNumberFormat="1" applyFont="1" applyFill="1" applyBorder="1" applyAlignment="1">
      <alignment horizontal="center" vertical="center" wrapText="1"/>
    </xf>
    <xf numFmtId="185" fontId="3" fillId="0" borderId="10" xfId="61" applyNumberFormat="1" applyFont="1" applyFill="1" applyBorder="1" applyAlignment="1">
      <alignment horizontal="right" vertical="center"/>
      <protection/>
    </xf>
    <xf numFmtId="185" fontId="3" fillId="0" borderId="0" xfId="61" applyNumberFormat="1" applyFont="1" applyFill="1" applyBorder="1" applyAlignment="1">
      <alignment horizontal="right" vertical="center"/>
      <protection/>
    </xf>
    <xf numFmtId="185" fontId="3" fillId="0" borderId="14" xfId="61" applyNumberFormat="1" applyFont="1" applyFill="1" applyBorder="1" applyAlignment="1">
      <alignment horizontal="right" vertical="center"/>
      <protection/>
    </xf>
    <xf numFmtId="185" fontId="3" fillId="0" borderId="11" xfId="61" applyNumberFormat="1" applyFont="1" applyFill="1" applyBorder="1" applyAlignment="1">
      <alignment horizontal="right" vertical="center"/>
      <protection/>
    </xf>
    <xf numFmtId="185" fontId="3" fillId="0" borderId="12" xfId="61" applyNumberFormat="1" applyFont="1" applyFill="1" applyBorder="1" applyAlignment="1">
      <alignment horizontal="right" vertical="center"/>
      <protection/>
    </xf>
    <xf numFmtId="185" fontId="3" fillId="0" borderId="15" xfId="61" applyNumberFormat="1" applyFont="1" applyFill="1" applyBorder="1" applyAlignment="1">
      <alignment horizontal="right" vertical="center"/>
      <protection/>
    </xf>
    <xf numFmtId="0" fontId="4" fillId="0" borderId="0" xfId="0" applyFont="1" applyAlignment="1">
      <alignment horizontal="right"/>
    </xf>
    <xf numFmtId="0" fontId="5" fillId="33" borderId="21" xfId="61" applyFont="1" applyFill="1" applyBorder="1" applyAlignment="1">
      <alignment horizontal="center" vertical="center" wrapText="1"/>
      <protection/>
    </xf>
    <xf numFmtId="0" fontId="5" fillId="33" borderId="22" xfId="61" applyFont="1" applyFill="1" applyBorder="1" applyAlignment="1">
      <alignment horizontal="center" vertical="center" wrapText="1"/>
      <protection/>
    </xf>
    <xf numFmtId="0" fontId="5" fillId="33" borderId="23" xfId="61" applyFont="1" applyFill="1" applyBorder="1" applyAlignment="1">
      <alignment horizontal="center" vertical="center" wrapText="1"/>
      <protection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5" fillId="33" borderId="24" xfId="61" applyFont="1" applyFill="1" applyBorder="1" applyAlignment="1">
      <alignment horizontal="center" vertical="center" wrapText="1"/>
      <protection/>
    </xf>
    <xf numFmtId="0" fontId="5" fillId="33" borderId="25" xfId="61" applyFont="1" applyFill="1" applyBorder="1" applyAlignment="1">
      <alignment horizontal="center" vertical="center" wrapText="1"/>
      <protection/>
    </xf>
    <xf numFmtId="0" fontId="5" fillId="33" borderId="26" xfId="61" applyFont="1" applyFill="1" applyBorder="1" applyAlignment="1">
      <alignment horizontal="center" vertical="center" wrapText="1"/>
      <protection/>
    </xf>
    <xf numFmtId="0" fontId="5" fillId="33" borderId="27" xfId="61" applyFont="1" applyFill="1" applyBorder="1" applyAlignment="1">
      <alignment horizontal="center" vertical="center" wrapText="1"/>
      <protection/>
    </xf>
    <xf numFmtId="0" fontId="3" fillId="0" borderId="27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vertical="center"/>
    </xf>
    <xf numFmtId="0" fontId="3" fillId="0" borderId="19" xfId="0" applyFont="1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186" fontId="3" fillId="0" borderId="14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14" fontId="0" fillId="0" borderId="0" xfId="0" applyNumberFormat="1" applyFont="1" applyFill="1" applyAlignment="1">
      <alignment horizontal="right"/>
    </xf>
    <xf numFmtId="0" fontId="0" fillId="0" borderId="0" xfId="0" applyFont="1" applyFill="1" applyAlignment="1">
      <alignment horizontal="right"/>
    </xf>
    <xf numFmtId="0" fontId="5" fillId="33" borderId="28" xfId="61" applyFont="1" applyFill="1" applyBorder="1" applyAlignment="1">
      <alignment horizontal="center" vertical="center" wrapText="1"/>
      <protection/>
    </xf>
    <xf numFmtId="186" fontId="3" fillId="0" borderId="11" xfId="0" applyNumberFormat="1" applyFont="1" applyBorder="1" applyAlignment="1">
      <alignment horizontal="right" vertical="center"/>
    </xf>
    <xf numFmtId="0" fontId="3" fillId="0" borderId="29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185" fontId="3" fillId="0" borderId="0" xfId="0" applyNumberFormat="1" applyFont="1" applyFill="1" applyBorder="1" applyAlignment="1">
      <alignment vertical="center"/>
    </xf>
    <xf numFmtId="185" fontId="3" fillId="0" borderId="14" xfId="0" applyNumberFormat="1" applyFont="1" applyFill="1" applyBorder="1" applyAlignment="1">
      <alignment vertical="center"/>
    </xf>
    <xf numFmtId="185" fontId="3" fillId="0" borderId="10" xfId="0" applyNumberFormat="1" applyFont="1" applyFill="1" applyBorder="1" applyAlignment="1">
      <alignment vertical="center"/>
    </xf>
    <xf numFmtId="185" fontId="3" fillId="0" borderId="11" xfId="0" applyNumberFormat="1" applyFont="1" applyFill="1" applyBorder="1" applyAlignment="1">
      <alignment vertical="center"/>
    </xf>
    <xf numFmtId="185" fontId="3" fillId="0" borderId="12" xfId="0" applyNumberFormat="1" applyFont="1" applyFill="1" applyBorder="1" applyAlignment="1">
      <alignment vertical="center"/>
    </xf>
    <xf numFmtId="185" fontId="3" fillId="0" borderId="15" xfId="0" applyNumberFormat="1" applyFont="1" applyFill="1" applyBorder="1" applyAlignment="1">
      <alignment vertical="center"/>
    </xf>
    <xf numFmtId="0" fontId="0" fillId="0" borderId="0" xfId="0" applyFont="1" applyAlignment="1">
      <alignment/>
    </xf>
    <xf numFmtId="0" fontId="6" fillId="0" borderId="0" xfId="0" applyFont="1" applyBorder="1" applyAlignment="1">
      <alignment horizontal="left" vertical="center"/>
    </xf>
    <xf numFmtId="0" fontId="6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49" fontId="6" fillId="0" borderId="0" xfId="0" applyNumberFormat="1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center" vertical="center" wrapText="1"/>
    </xf>
    <xf numFmtId="186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/>
    </xf>
    <xf numFmtId="186" fontId="3" fillId="0" borderId="11" xfId="0" applyNumberFormat="1" applyFont="1" applyFill="1" applyBorder="1" applyAlignment="1">
      <alignment horizontal="right" vertical="center"/>
    </xf>
    <xf numFmtId="186" fontId="3" fillId="0" borderId="10" xfId="0" applyNumberFormat="1" applyFont="1" applyFill="1" applyBorder="1" applyAlignment="1">
      <alignment horizontal="right" vertical="center"/>
    </xf>
    <xf numFmtId="186" fontId="3" fillId="0" borderId="14" xfId="0" applyNumberFormat="1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/>
    </xf>
    <xf numFmtId="0" fontId="0" fillId="0" borderId="14" xfId="0" applyFont="1" applyFill="1" applyBorder="1" applyAlignment="1">
      <alignment horizontal="right"/>
    </xf>
    <xf numFmtId="0" fontId="3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14" xfId="0" applyFont="1" applyFill="1" applyBorder="1" applyAlignment="1">
      <alignment vertical="center"/>
    </xf>
    <xf numFmtId="0" fontId="3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right"/>
    </xf>
    <xf numFmtId="186" fontId="3" fillId="0" borderId="12" xfId="0" applyNumberFormat="1" applyFont="1" applyFill="1" applyBorder="1" applyAlignment="1">
      <alignment horizontal="right" vertical="center"/>
    </xf>
    <xf numFmtId="0" fontId="7" fillId="0" borderId="0" xfId="0" applyFont="1" applyAlignment="1">
      <alignment/>
    </xf>
    <xf numFmtId="0" fontId="5" fillId="0" borderId="22" xfId="61" applyFont="1" applyFill="1" applyBorder="1" applyAlignment="1">
      <alignment horizontal="center" vertical="center" wrapText="1"/>
      <protection/>
    </xf>
    <xf numFmtId="0" fontId="5" fillId="0" borderId="23" xfId="61" applyFont="1" applyFill="1" applyBorder="1" applyAlignment="1">
      <alignment horizontal="center" vertical="center" wrapText="1"/>
      <protection/>
    </xf>
    <xf numFmtId="0" fontId="5" fillId="0" borderId="25" xfId="61" applyFont="1" applyFill="1" applyBorder="1" applyAlignment="1">
      <alignment horizontal="center" vertical="center" wrapText="1"/>
      <protection/>
    </xf>
    <xf numFmtId="0" fontId="5" fillId="0" borderId="26" xfId="61" applyFont="1" applyFill="1" applyBorder="1" applyAlignment="1">
      <alignment horizontal="center" vertical="center" wrapText="1"/>
      <protection/>
    </xf>
    <xf numFmtId="0" fontId="5" fillId="0" borderId="27" xfId="61" applyFont="1" applyFill="1" applyBorder="1" applyAlignment="1">
      <alignment horizontal="center" vertical="center" wrapText="1"/>
      <protection/>
    </xf>
    <xf numFmtId="0" fontId="5" fillId="0" borderId="28" xfId="61" applyFont="1" applyFill="1" applyBorder="1" applyAlignment="1">
      <alignment horizontal="center" vertical="center" wrapText="1"/>
      <protection/>
    </xf>
    <xf numFmtId="0" fontId="5" fillId="0" borderId="24" xfId="61" applyFont="1" applyFill="1" applyBorder="1" applyAlignment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Alignment="1">
      <alignment horizontal="left" vertical="center"/>
    </xf>
    <xf numFmtId="185" fontId="3" fillId="0" borderId="0" xfId="0" applyNumberFormat="1" applyFont="1" applyFill="1" applyBorder="1" applyAlignment="1">
      <alignment horizontal="right" vertical="center"/>
    </xf>
    <xf numFmtId="185" fontId="3" fillId="0" borderId="12" xfId="0" applyNumberFormat="1" applyFont="1" applyFill="1" applyBorder="1" applyAlignment="1">
      <alignment horizontal="right" vertical="center"/>
    </xf>
    <xf numFmtId="49" fontId="46" fillId="0" borderId="0" xfId="0" applyNumberFormat="1" applyFont="1" applyFill="1" applyBorder="1" applyAlignment="1">
      <alignment horizontal="left" vertical="center"/>
    </xf>
    <xf numFmtId="186" fontId="3" fillId="0" borderId="15" xfId="0" applyNumberFormat="1" applyFont="1" applyFill="1" applyBorder="1" applyAlignment="1">
      <alignment horizontal="right" vertical="center"/>
    </xf>
    <xf numFmtId="191" fontId="0" fillId="0" borderId="0" xfId="0" applyNumberFormat="1" applyFont="1" applyFill="1" applyBorder="1" applyAlignment="1">
      <alignment horizontal="right" vertical="center"/>
    </xf>
    <xf numFmtId="191" fontId="0" fillId="0" borderId="14" xfId="0" applyNumberFormat="1" applyFont="1" applyFill="1" applyBorder="1" applyAlignment="1">
      <alignment horizontal="right" vertical="center"/>
    </xf>
    <xf numFmtId="191" fontId="3" fillId="0" borderId="0" xfId="0" applyNumberFormat="1" applyFont="1" applyFill="1" applyBorder="1" applyAlignment="1">
      <alignment horizontal="right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0" xfId="0" applyFont="1" applyAlignment="1" quotePrefix="1">
      <alignment horizontal="left" vertical="center"/>
    </xf>
    <xf numFmtId="0" fontId="3" fillId="0" borderId="0" xfId="0" applyFont="1" applyBorder="1" applyAlignment="1" quotePrefix="1">
      <alignment vertical="center"/>
    </xf>
    <xf numFmtId="0" fontId="3" fillId="0" borderId="18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5" fillId="0" borderId="33" xfId="61" applyFont="1" applyFill="1" applyBorder="1" applyAlignment="1">
      <alignment horizontal="center" vertical="center"/>
      <protection/>
    </xf>
    <xf numFmtId="0" fontId="5" fillId="0" borderId="34" xfId="61" applyFont="1" applyFill="1" applyBorder="1" applyAlignment="1">
      <alignment horizontal="center" vertical="center"/>
      <protection/>
    </xf>
    <xf numFmtId="0" fontId="5" fillId="0" borderId="35" xfId="61" applyFont="1" applyFill="1" applyBorder="1" applyAlignment="1">
      <alignment horizontal="center" vertical="center"/>
      <protection/>
    </xf>
    <xf numFmtId="0" fontId="3" fillId="0" borderId="18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5" fillId="33" borderId="33" xfId="61" applyFont="1" applyFill="1" applyBorder="1" applyAlignment="1">
      <alignment horizontal="center" vertical="center"/>
      <protection/>
    </xf>
    <xf numFmtId="0" fontId="5" fillId="33" borderId="34" xfId="61" applyFont="1" applyFill="1" applyBorder="1" applyAlignment="1">
      <alignment horizontal="center" vertical="center"/>
      <protection/>
    </xf>
    <xf numFmtId="0" fontId="5" fillId="33" borderId="35" xfId="6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I32"/>
  <sheetViews>
    <sheetView showGridLines="0" tabSelected="1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4.57421875" style="2" customWidth="1"/>
    <col min="3" max="3" width="38.8515625" style="2" customWidth="1"/>
    <col min="4" max="5" width="13.421875" style="35" customWidth="1"/>
    <col min="6" max="6" width="14.140625" style="35" customWidth="1"/>
    <col min="7" max="7" width="2.140625" style="35" customWidth="1"/>
    <col min="8" max="8" width="3.140625" style="35" customWidth="1"/>
    <col min="9" max="9" width="9.140625" style="35" customWidth="1"/>
    <col min="10" max="16384" width="9.140625" style="2" customWidth="1"/>
  </cols>
  <sheetData>
    <row r="2" spans="2:7" ht="15">
      <c r="B2" s="20" t="s">
        <v>101</v>
      </c>
      <c r="C2" s="20"/>
      <c r="D2" s="81"/>
      <c r="E2" s="81"/>
      <c r="F2" s="81"/>
      <c r="G2" s="78"/>
    </row>
    <row r="3" spans="2:7" ht="15">
      <c r="B3" s="20" t="s">
        <v>100</v>
      </c>
      <c r="C3" s="20"/>
      <c r="D3" s="81"/>
      <c r="E3" s="81"/>
      <c r="F3" s="81"/>
      <c r="G3" s="78"/>
    </row>
    <row r="4" spans="2:7" ht="15">
      <c r="B4" s="20"/>
      <c r="C4" s="20"/>
      <c r="D4" s="81"/>
      <c r="E4" s="81"/>
      <c r="F4" s="81"/>
      <c r="G4" s="78"/>
    </row>
    <row r="5" spans="2:7" ht="15">
      <c r="B5" s="20"/>
      <c r="C5" s="20"/>
      <c r="D5" s="81"/>
      <c r="E5" s="81"/>
      <c r="F5" s="82" t="s">
        <v>70</v>
      </c>
      <c r="G5" s="78"/>
    </row>
    <row r="6" spans="2:6" ht="15">
      <c r="B6" s="108" t="s">
        <v>13</v>
      </c>
      <c r="C6" s="109"/>
      <c r="D6" s="112" t="s">
        <v>71</v>
      </c>
      <c r="E6" s="113"/>
      <c r="F6" s="114"/>
    </row>
    <row r="7" spans="2:6" ht="30" customHeight="1">
      <c r="B7" s="110"/>
      <c r="C7" s="111"/>
      <c r="D7" s="9" t="s">
        <v>17</v>
      </c>
      <c r="E7" s="18" t="s">
        <v>22</v>
      </c>
      <c r="F7" s="19" t="s">
        <v>23</v>
      </c>
    </row>
    <row r="8" spans="2:6" ht="6.75" customHeight="1">
      <c r="B8" s="12"/>
      <c r="C8" s="21"/>
      <c r="D8" s="3"/>
      <c r="E8" s="14"/>
      <c r="F8" s="15"/>
    </row>
    <row r="9" spans="2:6" ht="12.75" customHeight="1">
      <c r="B9" s="4" t="s">
        <v>15</v>
      </c>
      <c r="C9" s="10"/>
      <c r="D9" s="16">
        <f>E9+F9</f>
        <v>1469711.9999999907</v>
      </c>
      <c r="E9" s="16">
        <f>SUM(E11:E27)</f>
        <v>626782.9999999995</v>
      </c>
      <c r="F9" s="17">
        <f>SUM(F11:F27)</f>
        <v>842928.9999999913</v>
      </c>
    </row>
    <row r="10" spans="2:6" ht="6" customHeight="1">
      <c r="B10" s="4"/>
      <c r="C10" s="10"/>
      <c r="D10" s="16"/>
      <c r="E10" s="16"/>
      <c r="F10" s="17"/>
    </row>
    <row r="11" spans="2:6" ht="15">
      <c r="B11" s="4" t="s">
        <v>24</v>
      </c>
      <c r="C11" s="10" t="s">
        <v>19</v>
      </c>
      <c r="D11" s="71">
        <f aca="true" t="shared" si="0" ref="D11:D27">E11+F11</f>
        <v>2733.999999999999</v>
      </c>
      <c r="E11" s="71">
        <v>1906.9999999999993</v>
      </c>
      <c r="F11" s="75">
        <v>826.9999999999997</v>
      </c>
    </row>
    <row r="12" spans="2:6" ht="20.25" customHeight="1">
      <c r="B12" s="4" t="s">
        <v>25</v>
      </c>
      <c r="C12" s="10" t="s">
        <v>20</v>
      </c>
      <c r="D12" s="71">
        <f t="shared" si="0"/>
        <v>527924.9999999971</v>
      </c>
      <c r="E12" s="71">
        <v>155626.9999999993</v>
      </c>
      <c r="F12" s="75">
        <v>372297.9999999978</v>
      </c>
    </row>
    <row r="13" spans="2:6" ht="45" customHeight="1">
      <c r="B13" s="4" t="s">
        <v>26</v>
      </c>
      <c r="C13" s="10" t="s">
        <v>21</v>
      </c>
      <c r="D13" s="71">
        <f t="shared" si="0"/>
        <v>14805.999999999996</v>
      </c>
      <c r="E13" s="71">
        <v>9652.999999999995</v>
      </c>
      <c r="F13" s="75">
        <v>5153.000000000001</v>
      </c>
    </row>
    <row r="14" spans="2:6" ht="54.75" customHeight="1">
      <c r="B14" s="4" t="s">
        <v>27</v>
      </c>
      <c r="C14" s="10" t="s">
        <v>0</v>
      </c>
      <c r="D14" s="71">
        <f t="shared" si="0"/>
        <v>3678.999999999999</v>
      </c>
      <c r="E14" s="71">
        <v>2307.999999999999</v>
      </c>
      <c r="F14" s="75">
        <v>1371.0000000000002</v>
      </c>
    </row>
    <row r="15" spans="2:6" ht="15">
      <c r="B15" s="4" t="s">
        <v>28</v>
      </c>
      <c r="C15" s="10" t="s">
        <v>44</v>
      </c>
      <c r="D15" s="71">
        <f t="shared" si="0"/>
        <v>2825</v>
      </c>
      <c r="E15" s="71">
        <v>2078</v>
      </c>
      <c r="F15" s="75">
        <v>747.0000000000001</v>
      </c>
    </row>
    <row r="16" spans="2:6" ht="54.75" customHeight="1">
      <c r="B16" s="4" t="s">
        <v>29</v>
      </c>
      <c r="C16" s="10" t="s">
        <v>1</v>
      </c>
      <c r="D16" s="71">
        <f t="shared" si="0"/>
        <v>431859.99999999354</v>
      </c>
      <c r="E16" s="71">
        <v>181956.00000000023</v>
      </c>
      <c r="F16" s="75">
        <v>249903.9999999933</v>
      </c>
    </row>
    <row r="17" spans="2:6" ht="15">
      <c r="B17" s="4" t="s">
        <v>30</v>
      </c>
      <c r="C17" s="10" t="s">
        <v>2</v>
      </c>
      <c r="D17" s="71">
        <f t="shared" si="0"/>
        <v>11759.00000000001</v>
      </c>
      <c r="E17" s="71">
        <v>9027.000000000011</v>
      </c>
      <c r="F17" s="75">
        <v>2731.999999999998</v>
      </c>
    </row>
    <row r="18" spans="2:9" ht="40.5" customHeight="1">
      <c r="B18" s="4" t="s">
        <v>31</v>
      </c>
      <c r="C18" s="10" t="s">
        <v>3</v>
      </c>
      <c r="D18" s="71">
        <f t="shared" si="0"/>
        <v>113092.0000000002</v>
      </c>
      <c r="E18" s="71">
        <v>45443.000000000175</v>
      </c>
      <c r="F18" s="75">
        <v>67649.00000000003</v>
      </c>
      <c r="I18" s="35" t="s">
        <v>41</v>
      </c>
    </row>
    <row r="19" spans="2:6" ht="15">
      <c r="B19" s="4" t="s">
        <v>32</v>
      </c>
      <c r="C19" s="10" t="s">
        <v>4</v>
      </c>
      <c r="D19" s="71">
        <f t="shared" si="0"/>
        <v>9431.999999999985</v>
      </c>
      <c r="E19" s="71">
        <v>6473.999999999983</v>
      </c>
      <c r="F19" s="75">
        <v>2958.0000000000027</v>
      </c>
    </row>
    <row r="20" spans="2:6" ht="15">
      <c r="B20" s="4" t="s">
        <v>33</v>
      </c>
      <c r="C20" s="10" t="s">
        <v>5</v>
      </c>
      <c r="D20" s="71">
        <f t="shared" si="0"/>
        <v>24821.999999999978</v>
      </c>
      <c r="E20" s="71">
        <v>13835.99999999997</v>
      </c>
      <c r="F20" s="75">
        <v>10986.000000000005</v>
      </c>
    </row>
    <row r="21" spans="2:6" ht="15">
      <c r="B21" s="4" t="s">
        <v>34</v>
      </c>
      <c r="C21" s="10" t="s">
        <v>6</v>
      </c>
      <c r="D21" s="71">
        <f t="shared" si="0"/>
        <v>464.0000000000001</v>
      </c>
      <c r="E21" s="71">
        <v>300.00000000000006</v>
      </c>
      <c r="F21" s="75">
        <v>164.00000000000003</v>
      </c>
    </row>
    <row r="22" spans="2:6" ht="45" customHeight="1">
      <c r="B22" s="4" t="s">
        <v>35</v>
      </c>
      <c r="C22" s="10" t="s">
        <v>7</v>
      </c>
      <c r="D22" s="71">
        <f t="shared" si="0"/>
        <v>3775.9999999999995</v>
      </c>
      <c r="E22" s="71">
        <v>2261.9999999999995</v>
      </c>
      <c r="F22" s="75">
        <v>1514</v>
      </c>
    </row>
    <row r="23" spans="2:6" ht="40.5" customHeight="1">
      <c r="B23" s="4" t="s">
        <v>36</v>
      </c>
      <c r="C23" s="10" t="s">
        <v>8</v>
      </c>
      <c r="D23" s="71">
        <f t="shared" si="0"/>
        <v>19904.999999999985</v>
      </c>
      <c r="E23" s="71">
        <v>13092.00000000002</v>
      </c>
      <c r="F23" s="75">
        <v>6812.999999999967</v>
      </c>
    </row>
    <row r="24" spans="2:6" ht="15">
      <c r="B24" s="4" t="s">
        <v>37</v>
      </c>
      <c r="C24" s="10" t="s">
        <v>9</v>
      </c>
      <c r="D24" s="71">
        <f t="shared" si="0"/>
        <v>123324.9999999998</v>
      </c>
      <c r="E24" s="71">
        <v>74471.9999999997</v>
      </c>
      <c r="F24" s="75">
        <v>48853.0000000001</v>
      </c>
    </row>
    <row r="25" spans="2:6" ht="40.5" customHeight="1">
      <c r="B25" s="4" t="s">
        <v>38</v>
      </c>
      <c r="C25" s="10" t="s">
        <v>10</v>
      </c>
      <c r="D25" s="71">
        <f t="shared" si="0"/>
        <v>24616.000000000015</v>
      </c>
      <c r="E25" s="71">
        <v>13305</v>
      </c>
      <c r="F25" s="75">
        <v>11311.000000000015</v>
      </c>
    </row>
    <row r="26" spans="2:6" ht="15">
      <c r="B26" s="4" t="s">
        <v>39</v>
      </c>
      <c r="C26" s="10" t="s">
        <v>11</v>
      </c>
      <c r="D26" s="71">
        <f t="shared" si="0"/>
        <v>30851.999999999978</v>
      </c>
      <c r="E26" s="71">
        <v>13845.000000000002</v>
      </c>
      <c r="F26" s="75">
        <v>17006.999999999978</v>
      </c>
    </row>
    <row r="27" spans="2:6" ht="15">
      <c r="B27" s="7" t="s">
        <v>40</v>
      </c>
      <c r="C27" s="11" t="s">
        <v>12</v>
      </c>
      <c r="D27" s="83">
        <f t="shared" si="0"/>
        <v>123840.00000000023</v>
      </c>
      <c r="E27" s="83">
        <v>81198.00000000019</v>
      </c>
      <c r="F27" s="101">
        <v>42642.000000000044</v>
      </c>
    </row>
    <row r="28" spans="2:6" ht="15">
      <c r="B28" s="66" t="s">
        <v>69</v>
      </c>
      <c r="C28" s="5"/>
      <c r="D28" s="71"/>
      <c r="E28" s="71"/>
      <c r="F28" s="71"/>
    </row>
    <row r="29" ht="15">
      <c r="B29" s="67" t="s">
        <v>43</v>
      </c>
    </row>
    <row r="31" ht="15">
      <c r="B31" s="2" t="s">
        <v>42</v>
      </c>
    </row>
    <row r="32" ht="16.5">
      <c r="C32" s="31"/>
    </row>
  </sheetData>
  <sheetProtection/>
  <mergeCells count="2">
    <mergeCell ref="B6:C7"/>
    <mergeCell ref="D6:F6"/>
  </mergeCells>
  <printOptions/>
  <pageMargins left="0.7" right="0.7" top="0.75" bottom="0.75" header="0.3" footer="0.3"/>
  <pageSetup horizontalDpi="600" verticalDpi="600" orientation="portrait" paperSize="9" r:id="rId1"/>
  <headerFooter>
    <oddFooter>&amp;CIV-2-1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2:R32"/>
  <sheetViews>
    <sheetView showGridLines="0" workbookViewId="0" topLeftCell="K1">
      <selection activeCell="K1" sqref="K1"/>
    </sheetView>
  </sheetViews>
  <sheetFormatPr defaultColWidth="9.140625" defaultRowHeight="12.75"/>
  <cols>
    <col min="1" max="1" width="2.4218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35" customWidth="1"/>
    <col min="8" max="8" width="2.140625" style="2" customWidth="1"/>
    <col min="9" max="9" width="3.00390625" style="65" customWidth="1"/>
    <col min="10" max="10" width="9.140625" style="65" customWidth="1"/>
    <col min="11" max="11" width="1.7109375" style="2" customWidth="1"/>
    <col min="12" max="12" width="5.28125" style="2" customWidth="1"/>
    <col min="13" max="13" width="34.140625" style="2" customWidth="1"/>
    <col min="14" max="14" width="11.7109375" style="2" customWidth="1"/>
    <col min="15" max="15" width="12.28125" style="2" customWidth="1"/>
    <col min="16" max="16" width="12.8515625" style="2" customWidth="1"/>
    <col min="17" max="17" width="11.7109375" style="2" customWidth="1"/>
    <col min="18" max="18" width="2.140625" style="2" customWidth="1"/>
    <col min="19" max="19" width="5.140625" style="65" customWidth="1"/>
    <col min="20" max="16384" width="9.140625" style="65" customWidth="1"/>
  </cols>
  <sheetData>
    <row r="2" spans="2:18" ht="15">
      <c r="B2" s="20" t="s">
        <v>112</v>
      </c>
      <c r="C2" s="20"/>
      <c r="D2" s="20"/>
      <c r="E2" s="81"/>
      <c r="F2" s="81"/>
      <c r="G2" s="81"/>
      <c r="H2" s="1"/>
      <c r="L2" s="20" t="s">
        <v>113</v>
      </c>
      <c r="M2" s="20"/>
      <c r="N2" s="20"/>
      <c r="O2" s="20"/>
      <c r="P2" s="20"/>
      <c r="Q2" s="20"/>
      <c r="R2" s="1"/>
    </row>
    <row r="3" spans="2:18" ht="15">
      <c r="B3" s="20" t="s">
        <v>83</v>
      </c>
      <c r="C3" s="20"/>
      <c r="D3" s="20"/>
      <c r="E3" s="81"/>
      <c r="F3" s="81"/>
      <c r="G3" s="81"/>
      <c r="H3" s="1"/>
      <c r="L3" s="20" t="s">
        <v>98</v>
      </c>
      <c r="M3" s="20"/>
      <c r="N3" s="20"/>
      <c r="O3" s="20"/>
      <c r="P3" s="20"/>
      <c r="Q3" s="20"/>
      <c r="R3" s="1"/>
    </row>
    <row r="4" spans="2:18" ht="15">
      <c r="B4" s="20"/>
      <c r="C4" s="20"/>
      <c r="D4" s="20"/>
      <c r="E4" s="81"/>
      <c r="F4" s="81"/>
      <c r="G4" s="81"/>
      <c r="H4" s="1"/>
      <c r="L4" s="106" t="s">
        <v>99</v>
      </c>
      <c r="M4" s="20"/>
      <c r="N4" s="20"/>
      <c r="O4" s="20"/>
      <c r="P4" s="20"/>
      <c r="Q4" s="20"/>
      <c r="R4" s="1"/>
    </row>
    <row r="5" spans="2:18" ht="15">
      <c r="B5" s="20"/>
      <c r="C5" s="20"/>
      <c r="D5" s="20"/>
      <c r="E5" s="81"/>
      <c r="F5" s="81"/>
      <c r="G5" s="82" t="s">
        <v>70</v>
      </c>
      <c r="H5" s="1"/>
      <c r="L5" s="20"/>
      <c r="M5" s="20"/>
      <c r="N5" s="20"/>
      <c r="O5" s="20"/>
      <c r="P5" s="20"/>
      <c r="Q5" s="13" t="s">
        <v>16</v>
      </c>
      <c r="R5" s="1"/>
    </row>
    <row r="6" spans="2:17" ht="17.25" customHeight="1">
      <c r="B6" s="108" t="s">
        <v>13</v>
      </c>
      <c r="C6" s="109"/>
      <c r="D6" s="115" t="s">
        <v>68</v>
      </c>
      <c r="E6" s="116"/>
      <c r="F6" s="116"/>
      <c r="G6" s="117"/>
      <c r="L6" s="108" t="s">
        <v>13</v>
      </c>
      <c r="M6" s="109"/>
      <c r="N6" s="115" t="s">
        <v>68</v>
      </c>
      <c r="O6" s="116"/>
      <c r="P6" s="116"/>
      <c r="Q6" s="117"/>
    </row>
    <row r="7" spans="2:17" ht="15">
      <c r="B7" s="110"/>
      <c r="C7" s="111"/>
      <c r="D7" s="54" t="s">
        <v>46</v>
      </c>
      <c r="E7" s="55" t="s">
        <v>65</v>
      </c>
      <c r="F7" s="56" t="s">
        <v>66</v>
      </c>
      <c r="G7" s="57" t="s">
        <v>67</v>
      </c>
      <c r="L7" s="110"/>
      <c r="M7" s="111"/>
      <c r="N7" s="54" t="s">
        <v>46</v>
      </c>
      <c r="O7" s="55" t="s">
        <v>65</v>
      </c>
      <c r="P7" s="56" t="s">
        <v>66</v>
      </c>
      <c r="Q7" s="57" t="s">
        <v>67</v>
      </c>
    </row>
    <row r="8" spans="2:17" ht="15">
      <c r="B8" s="12"/>
      <c r="C8" s="21"/>
      <c r="D8" s="3"/>
      <c r="E8" s="3"/>
      <c r="F8" s="14"/>
      <c r="G8" s="15"/>
      <c r="L8" s="12"/>
      <c r="M8" s="21"/>
      <c r="N8" s="3"/>
      <c r="O8" s="3"/>
      <c r="P8" s="14"/>
      <c r="Q8" s="15"/>
    </row>
    <row r="9" spans="2:17" ht="15">
      <c r="B9" s="4" t="s">
        <v>15</v>
      </c>
      <c r="C9" s="10"/>
      <c r="D9" s="16">
        <f>SUM(D11:D27)</f>
        <v>1469711.9999999942</v>
      </c>
      <c r="E9" s="16">
        <f>SUM(E11:E27)</f>
        <v>1307410.9999999942</v>
      </c>
      <c r="F9" s="16">
        <f>SUM(F11:F27)</f>
        <v>73562</v>
      </c>
      <c r="G9" s="17">
        <f>SUM(G11:G27)</f>
        <v>88739.00000000001</v>
      </c>
      <c r="L9" s="4" t="s">
        <v>15</v>
      </c>
      <c r="M9" s="5"/>
      <c r="N9" s="25">
        <f>D9/$D$9*100</f>
        <v>100</v>
      </c>
      <c r="O9" s="26">
        <f>E9/$D$9*100</f>
        <v>88.95695211034538</v>
      </c>
      <c r="P9" s="26">
        <f>F9/$D$9*100</f>
        <v>5.005198297353515</v>
      </c>
      <c r="Q9" s="27">
        <f>G9/$D$9*100</f>
        <v>6.037849592301102</v>
      </c>
    </row>
    <row r="10" spans="2:17" ht="15">
      <c r="B10" s="4"/>
      <c r="C10" s="10"/>
      <c r="D10" s="16"/>
      <c r="E10" s="16"/>
      <c r="F10" s="16"/>
      <c r="G10" s="17"/>
      <c r="L10" s="4"/>
      <c r="M10" s="10"/>
      <c r="N10" s="25"/>
      <c r="O10" s="26"/>
      <c r="P10" s="26"/>
      <c r="Q10" s="17"/>
    </row>
    <row r="11" spans="2:17" ht="27.75" customHeight="1">
      <c r="B11" s="4" t="s">
        <v>24</v>
      </c>
      <c r="C11" s="10" t="s">
        <v>19</v>
      </c>
      <c r="D11" s="6">
        <f>SUM(E11:G11)</f>
        <v>2734.0000000000005</v>
      </c>
      <c r="E11" s="71">
        <v>2387.0000000000005</v>
      </c>
      <c r="F11" s="71">
        <v>157</v>
      </c>
      <c r="G11" s="75">
        <v>190</v>
      </c>
      <c r="L11" s="4" t="s">
        <v>24</v>
      </c>
      <c r="M11" s="10" t="s">
        <v>19</v>
      </c>
      <c r="N11" s="25">
        <f aca="true" t="shared" si="0" ref="N11:N27">D11/$D$9*100</f>
        <v>0.18602283984889634</v>
      </c>
      <c r="O11" s="26">
        <f>E11/$D$9*100</f>
        <v>0.1624127720260847</v>
      </c>
      <c r="P11" s="26">
        <f>F11/$D$9*100</f>
        <v>0.010682364980349935</v>
      </c>
      <c r="Q11" s="27">
        <f>G11/$D$9*100</f>
        <v>0.012927702842461704</v>
      </c>
    </row>
    <row r="12" spans="2:17" ht="25.5" customHeight="1">
      <c r="B12" s="4" t="s">
        <v>25</v>
      </c>
      <c r="C12" s="10" t="s">
        <v>20</v>
      </c>
      <c r="D12" s="6">
        <f aca="true" t="shared" si="1" ref="D12:D27">SUM(E12:G12)</f>
        <v>527924.9999999981</v>
      </c>
      <c r="E12" s="71">
        <v>438265.9999999982</v>
      </c>
      <c r="F12" s="71">
        <v>53260.00000000001</v>
      </c>
      <c r="G12" s="75">
        <v>36398.99999999999</v>
      </c>
      <c r="L12" s="4" t="s">
        <v>25</v>
      </c>
      <c r="M12" s="10" t="s">
        <v>20</v>
      </c>
      <c r="N12" s="25">
        <f t="shared" si="0"/>
        <v>35.92030275319248</v>
      </c>
      <c r="O12" s="26">
        <f aca="true" t="shared" si="2" ref="O12:O27">E12/$D$9*100</f>
        <v>29.819855862917354</v>
      </c>
      <c r="P12" s="26">
        <f aca="true" t="shared" si="3" ref="P12:P27">F12/$D$9*100</f>
        <v>3.6238392283658447</v>
      </c>
      <c r="Q12" s="27">
        <f aca="true" t="shared" si="4" ref="Q12:Q27">G12/$D$9*100</f>
        <v>2.476607661909281</v>
      </c>
    </row>
    <row r="13" spans="2:17" ht="42" customHeight="1">
      <c r="B13" s="4" t="s">
        <v>26</v>
      </c>
      <c r="C13" s="10" t="s">
        <v>21</v>
      </c>
      <c r="D13" s="6">
        <f t="shared" si="1"/>
        <v>14806.000000000022</v>
      </c>
      <c r="E13" s="71">
        <v>13934.000000000022</v>
      </c>
      <c r="F13" s="71">
        <v>280</v>
      </c>
      <c r="G13" s="75">
        <v>592</v>
      </c>
      <c r="L13" s="4" t="s">
        <v>26</v>
      </c>
      <c r="M13" s="10" t="s">
        <v>21</v>
      </c>
      <c r="N13" s="25">
        <f t="shared" si="0"/>
        <v>1.0074082541341487</v>
      </c>
      <c r="O13" s="26">
        <f t="shared" si="2"/>
        <v>0.9480769021413772</v>
      </c>
      <c r="P13" s="26">
        <f t="shared" si="3"/>
        <v>0.019051351557311986</v>
      </c>
      <c r="Q13" s="27">
        <f t="shared" si="4"/>
        <v>0.04028000043545962</v>
      </c>
    </row>
    <row r="14" spans="2:17" ht="53.25" customHeight="1">
      <c r="B14" s="4" t="s">
        <v>27</v>
      </c>
      <c r="C14" s="10" t="s">
        <v>0</v>
      </c>
      <c r="D14" s="6">
        <f t="shared" si="1"/>
        <v>3679.000000000004</v>
      </c>
      <c r="E14" s="71">
        <v>3424.000000000004</v>
      </c>
      <c r="F14" s="71">
        <v>95</v>
      </c>
      <c r="G14" s="75">
        <v>160</v>
      </c>
      <c r="L14" s="4" t="s">
        <v>27</v>
      </c>
      <c r="M14" s="10" t="s">
        <v>0</v>
      </c>
      <c r="N14" s="25">
        <f t="shared" si="0"/>
        <v>0.2503211513548245</v>
      </c>
      <c r="O14" s="26">
        <f t="shared" si="2"/>
        <v>0.2329708133294154</v>
      </c>
      <c r="P14" s="26">
        <f t="shared" si="3"/>
        <v>0.006463851421230852</v>
      </c>
      <c r="Q14" s="27">
        <f t="shared" si="4"/>
        <v>0.010886486604178278</v>
      </c>
    </row>
    <row r="15" spans="2:17" ht="27" customHeight="1">
      <c r="B15" s="4" t="s">
        <v>28</v>
      </c>
      <c r="C15" s="10" t="s">
        <v>44</v>
      </c>
      <c r="D15" s="6">
        <f t="shared" si="1"/>
        <v>2825.000000000001</v>
      </c>
      <c r="E15" s="71">
        <v>2326.000000000001</v>
      </c>
      <c r="F15" s="71">
        <v>278</v>
      </c>
      <c r="G15" s="75">
        <v>220.99999999999997</v>
      </c>
      <c r="L15" s="4" t="s">
        <v>28</v>
      </c>
      <c r="M15" s="10" t="s">
        <v>44</v>
      </c>
      <c r="N15" s="25">
        <f t="shared" si="0"/>
        <v>0.19221452910502276</v>
      </c>
      <c r="O15" s="26">
        <f t="shared" si="2"/>
        <v>0.15826229900824176</v>
      </c>
      <c r="P15" s="26">
        <f t="shared" si="3"/>
        <v>0.018915270474759757</v>
      </c>
      <c r="Q15" s="27">
        <f t="shared" si="4"/>
        <v>0.015036959622021244</v>
      </c>
    </row>
    <row r="16" spans="2:17" ht="56.25" customHeight="1">
      <c r="B16" s="4" t="s">
        <v>29</v>
      </c>
      <c r="C16" s="10" t="s">
        <v>1</v>
      </c>
      <c r="D16" s="6">
        <f t="shared" si="1"/>
        <v>431859.99999999715</v>
      </c>
      <c r="E16" s="71">
        <v>423398.99999999715</v>
      </c>
      <c r="F16" s="71">
        <v>2377.9999999999995</v>
      </c>
      <c r="G16" s="75">
        <v>6083.000000000003</v>
      </c>
      <c r="L16" s="4" t="s">
        <v>29</v>
      </c>
      <c r="M16" s="10" t="s">
        <v>1</v>
      </c>
      <c r="N16" s="25">
        <f t="shared" si="0"/>
        <v>29.3839881555025</v>
      </c>
      <c r="O16" s="26">
        <f t="shared" si="2"/>
        <v>28.808297135765294</v>
      </c>
      <c r="P16" s="26">
        <f t="shared" si="3"/>
        <v>0.16180040715459962</v>
      </c>
      <c r="Q16" s="27">
        <f t="shared" si="4"/>
        <v>0.41389061258260307</v>
      </c>
    </row>
    <row r="17" spans="2:17" ht="29.25" customHeight="1">
      <c r="B17" s="4" t="s">
        <v>30</v>
      </c>
      <c r="C17" s="10" t="s">
        <v>2</v>
      </c>
      <c r="D17" s="6">
        <f t="shared" si="1"/>
        <v>11758.999999999995</v>
      </c>
      <c r="E17" s="71">
        <v>9222.999999999995</v>
      </c>
      <c r="F17" s="71">
        <v>1181</v>
      </c>
      <c r="G17" s="75">
        <v>1354.9999999999998</v>
      </c>
      <c r="L17" s="4" t="s">
        <v>30</v>
      </c>
      <c r="M17" s="10" t="s">
        <v>2</v>
      </c>
      <c r="N17" s="25">
        <f t="shared" si="0"/>
        <v>0.8000887248658269</v>
      </c>
      <c r="O17" s="26">
        <f t="shared" si="2"/>
        <v>0.6275379121896012</v>
      </c>
      <c r="P17" s="26">
        <f t="shared" si="3"/>
        <v>0.0803558792470909</v>
      </c>
      <c r="Q17" s="27">
        <f t="shared" si="4"/>
        <v>0.09219493342913476</v>
      </c>
    </row>
    <row r="18" spans="2:17" ht="36" customHeight="1">
      <c r="B18" s="4" t="s">
        <v>31</v>
      </c>
      <c r="C18" s="10" t="s">
        <v>3</v>
      </c>
      <c r="D18" s="6">
        <f t="shared" si="1"/>
        <v>113091.99999999962</v>
      </c>
      <c r="E18" s="71">
        <v>108904.99999999962</v>
      </c>
      <c r="F18" s="71">
        <v>1525</v>
      </c>
      <c r="G18" s="75">
        <v>2662</v>
      </c>
      <c r="L18" s="4" t="s">
        <v>31</v>
      </c>
      <c r="M18" s="10" t="s">
        <v>3</v>
      </c>
      <c r="N18" s="25">
        <f t="shared" si="0"/>
        <v>7.694840893998285</v>
      </c>
      <c r="O18" s="26">
        <f t="shared" si="2"/>
        <v>7.409955147675194</v>
      </c>
      <c r="P18" s="26">
        <f t="shared" si="3"/>
        <v>0.1037618254460742</v>
      </c>
      <c r="Q18" s="27">
        <f t="shared" si="4"/>
        <v>0.18112392087701606</v>
      </c>
    </row>
    <row r="19" spans="2:17" ht="27" customHeight="1">
      <c r="B19" s="4" t="s">
        <v>32</v>
      </c>
      <c r="C19" s="10" t="s">
        <v>4</v>
      </c>
      <c r="D19" s="6">
        <f t="shared" si="1"/>
        <v>9431.999999999996</v>
      </c>
      <c r="E19" s="71">
        <v>4498</v>
      </c>
      <c r="F19" s="71">
        <v>1991.0000000000002</v>
      </c>
      <c r="G19" s="75">
        <v>2942.999999999997</v>
      </c>
      <c r="L19" s="4" t="s">
        <v>32</v>
      </c>
      <c r="M19" s="10" t="s">
        <v>4</v>
      </c>
      <c r="N19" s="25">
        <f t="shared" si="0"/>
        <v>0.6417583853163091</v>
      </c>
      <c r="O19" s="26">
        <f t="shared" si="2"/>
        <v>0.30604635465996183</v>
      </c>
      <c r="P19" s="26">
        <f t="shared" si="3"/>
        <v>0.13546871768074345</v>
      </c>
      <c r="Q19" s="27">
        <f t="shared" si="4"/>
        <v>0.20024331297560397</v>
      </c>
    </row>
    <row r="20" spans="2:17" ht="24.75" customHeight="1">
      <c r="B20" s="4" t="s">
        <v>33</v>
      </c>
      <c r="C20" s="10" t="s">
        <v>5</v>
      </c>
      <c r="D20" s="6">
        <f t="shared" si="1"/>
        <v>24821.99999999993</v>
      </c>
      <c r="E20" s="71">
        <v>11491.999999999924</v>
      </c>
      <c r="F20" s="71">
        <v>2648</v>
      </c>
      <c r="G20" s="75">
        <v>10682.000000000007</v>
      </c>
      <c r="L20" s="4" t="s">
        <v>33</v>
      </c>
      <c r="M20" s="10" t="s">
        <v>5</v>
      </c>
      <c r="N20" s="25">
        <f t="shared" si="0"/>
        <v>1.6889023155557028</v>
      </c>
      <c r="O20" s="26">
        <f t="shared" si="2"/>
        <v>0.7819219003450996</v>
      </c>
      <c r="P20" s="26">
        <f t="shared" si="3"/>
        <v>0.1801713532991505</v>
      </c>
      <c r="Q20" s="27">
        <f t="shared" si="4"/>
        <v>0.7268090619114527</v>
      </c>
    </row>
    <row r="21" spans="2:17" ht="23.25" customHeight="1">
      <c r="B21" s="4" t="s">
        <v>34</v>
      </c>
      <c r="C21" s="10" t="s">
        <v>6</v>
      </c>
      <c r="D21" s="6">
        <f t="shared" si="1"/>
        <v>463.99999999999994</v>
      </c>
      <c r="E21" s="71">
        <v>300.99999999999994</v>
      </c>
      <c r="F21" s="71">
        <v>103</v>
      </c>
      <c r="G21" s="75">
        <v>60</v>
      </c>
      <c r="L21" s="4" t="s">
        <v>34</v>
      </c>
      <c r="M21" s="10" t="s">
        <v>6</v>
      </c>
      <c r="N21" s="25">
        <f t="shared" si="0"/>
        <v>0.031570811152117004</v>
      </c>
      <c r="O21" s="26">
        <f t="shared" si="2"/>
        <v>0.020480202924110378</v>
      </c>
      <c r="P21" s="26">
        <f t="shared" si="3"/>
        <v>0.007008175751439766</v>
      </c>
      <c r="Q21" s="27">
        <f t="shared" si="4"/>
        <v>0.004082432476566853</v>
      </c>
    </row>
    <row r="22" spans="2:17" ht="37.5" customHeight="1">
      <c r="B22" s="4" t="s">
        <v>35</v>
      </c>
      <c r="C22" s="10" t="s">
        <v>7</v>
      </c>
      <c r="D22" s="6">
        <f t="shared" si="1"/>
        <v>3776.0000000000036</v>
      </c>
      <c r="E22" s="71">
        <v>3325.0000000000036</v>
      </c>
      <c r="F22" s="71">
        <v>355</v>
      </c>
      <c r="G22" s="75">
        <v>96.00000000000001</v>
      </c>
      <c r="L22" s="4" t="s">
        <v>35</v>
      </c>
      <c r="M22" s="10" t="s">
        <v>7</v>
      </c>
      <c r="N22" s="25">
        <f t="shared" si="0"/>
        <v>0.25692108385860757</v>
      </c>
      <c r="O22" s="26">
        <f t="shared" si="2"/>
        <v>0.22623479974308008</v>
      </c>
      <c r="P22" s="26">
        <f t="shared" si="3"/>
        <v>0.02415439215302055</v>
      </c>
      <c r="Q22" s="27">
        <f t="shared" si="4"/>
        <v>0.006531891962506967</v>
      </c>
    </row>
    <row r="23" spans="2:17" ht="39.75" customHeight="1">
      <c r="B23" s="4" t="s">
        <v>36</v>
      </c>
      <c r="C23" s="10" t="s">
        <v>8</v>
      </c>
      <c r="D23" s="6">
        <f t="shared" si="1"/>
        <v>19904.99999999998</v>
      </c>
      <c r="E23" s="71">
        <v>16256.999999999982</v>
      </c>
      <c r="F23" s="71">
        <v>1186.9999999999998</v>
      </c>
      <c r="G23" s="75">
        <v>2460.9999999999995</v>
      </c>
      <c r="L23" s="4" t="s">
        <v>36</v>
      </c>
      <c r="M23" s="10" t="s">
        <v>8</v>
      </c>
      <c r="N23" s="25">
        <f t="shared" si="0"/>
        <v>1.3543469741010525</v>
      </c>
      <c r="O23" s="26">
        <f t="shared" si="2"/>
        <v>1.1061350795257878</v>
      </c>
      <c r="P23" s="26">
        <f t="shared" si="3"/>
        <v>0.08076412249474758</v>
      </c>
      <c r="Q23" s="27">
        <f t="shared" si="4"/>
        <v>0.1674477720805171</v>
      </c>
    </row>
    <row r="24" spans="2:17" ht="24" customHeight="1">
      <c r="B24" s="4" t="s">
        <v>37</v>
      </c>
      <c r="C24" s="10" t="s">
        <v>9</v>
      </c>
      <c r="D24" s="6">
        <f t="shared" si="1"/>
        <v>123324.9999999995</v>
      </c>
      <c r="E24" s="71">
        <v>110807.99999999949</v>
      </c>
      <c r="F24" s="71">
        <v>3729.9999999999995</v>
      </c>
      <c r="G24" s="75">
        <v>8787.000000000011</v>
      </c>
      <c r="L24" s="4" t="s">
        <v>37</v>
      </c>
      <c r="M24" s="10" t="s">
        <v>9</v>
      </c>
      <c r="N24" s="25">
        <f t="shared" si="0"/>
        <v>8.391099752876753</v>
      </c>
      <c r="O24" s="26">
        <f t="shared" si="2"/>
        <v>7.539436297723631</v>
      </c>
      <c r="P24" s="26">
        <f t="shared" si="3"/>
        <v>0.2537912189599061</v>
      </c>
      <c r="Q24" s="27">
        <f t="shared" si="4"/>
        <v>0.5978722361932165</v>
      </c>
    </row>
    <row r="25" spans="2:17" ht="34.5" customHeight="1">
      <c r="B25" s="4" t="s">
        <v>38</v>
      </c>
      <c r="C25" s="10" t="s">
        <v>10</v>
      </c>
      <c r="D25" s="6">
        <f t="shared" si="1"/>
        <v>24616.00000000003</v>
      </c>
      <c r="E25" s="71">
        <v>20978.00000000003</v>
      </c>
      <c r="F25" s="71">
        <v>1266.9999999999998</v>
      </c>
      <c r="G25" s="75">
        <v>2371</v>
      </c>
      <c r="L25" s="4" t="s">
        <v>38</v>
      </c>
      <c r="M25" s="10" t="s">
        <v>10</v>
      </c>
      <c r="N25" s="25">
        <f t="shared" si="0"/>
        <v>1.6748859640528297</v>
      </c>
      <c r="O25" s="26">
        <f t="shared" si="2"/>
        <v>1.4273544748903264</v>
      </c>
      <c r="P25" s="26">
        <f t="shared" si="3"/>
        <v>0.08620736579683672</v>
      </c>
      <c r="Q25" s="27">
        <f t="shared" si="4"/>
        <v>0.16132412336566682</v>
      </c>
    </row>
    <row r="26" spans="2:17" ht="21.75" customHeight="1">
      <c r="B26" s="4" t="s">
        <v>39</v>
      </c>
      <c r="C26" s="10" t="s">
        <v>11</v>
      </c>
      <c r="D26" s="6">
        <f t="shared" si="1"/>
        <v>30852.00000000003</v>
      </c>
      <c r="E26" s="71">
        <v>25013.00000000003</v>
      </c>
      <c r="F26" s="71">
        <v>156</v>
      </c>
      <c r="G26" s="75">
        <v>5683</v>
      </c>
      <c r="L26" s="4" t="s">
        <v>39</v>
      </c>
      <c r="M26" s="10" t="s">
        <v>11</v>
      </c>
      <c r="N26" s="25">
        <f t="shared" si="0"/>
        <v>2.099186779450678</v>
      </c>
      <c r="O26" s="26">
        <f t="shared" si="2"/>
        <v>1.701898058939447</v>
      </c>
      <c r="P26" s="26">
        <f t="shared" si="3"/>
        <v>0.01061432443907382</v>
      </c>
      <c r="Q26" s="27">
        <f t="shared" si="4"/>
        <v>0.38667439607215714</v>
      </c>
    </row>
    <row r="27" spans="2:17" ht="24.75" customHeight="1">
      <c r="B27" s="7" t="s">
        <v>40</v>
      </c>
      <c r="C27" s="11" t="s">
        <v>12</v>
      </c>
      <c r="D27" s="53">
        <f t="shared" si="1"/>
        <v>123839.99999999981</v>
      </c>
      <c r="E27" s="83">
        <v>112874.99999999981</v>
      </c>
      <c r="F27" s="83">
        <v>2971.000000000002</v>
      </c>
      <c r="G27" s="101">
        <v>7993.999999999999</v>
      </c>
      <c r="L27" s="7" t="s">
        <v>40</v>
      </c>
      <c r="M27" s="11" t="s">
        <v>12</v>
      </c>
      <c r="N27" s="28">
        <f t="shared" si="0"/>
        <v>8.426140631633974</v>
      </c>
      <c r="O27" s="29">
        <f t="shared" si="2"/>
        <v>7.680076096541382</v>
      </c>
      <c r="P27" s="29">
        <f t="shared" si="3"/>
        <v>0.2021484481313355</v>
      </c>
      <c r="Q27" s="30">
        <f t="shared" si="4"/>
        <v>0.543916086961257</v>
      </c>
    </row>
    <row r="28" spans="2:17" ht="15">
      <c r="B28" s="66" t="s">
        <v>69</v>
      </c>
      <c r="C28" s="5"/>
      <c r="D28" s="6"/>
      <c r="E28" s="71"/>
      <c r="F28" s="71"/>
      <c r="G28" s="71"/>
      <c r="L28" s="66" t="s">
        <v>69</v>
      </c>
      <c r="M28" s="5"/>
      <c r="N28" s="6"/>
      <c r="O28" s="6"/>
      <c r="P28" s="6"/>
      <c r="Q28" s="6"/>
    </row>
    <row r="29" spans="2:12" ht="15">
      <c r="B29" s="67" t="s">
        <v>43</v>
      </c>
      <c r="L29" s="84" t="s">
        <v>76</v>
      </c>
    </row>
    <row r="31" spans="2:12" ht="15">
      <c r="B31" s="2" t="s">
        <v>42</v>
      </c>
      <c r="L31" s="2" t="s">
        <v>42</v>
      </c>
    </row>
    <row r="32" spans="3:13" ht="16.5">
      <c r="C32" s="31"/>
      <c r="M32" s="31"/>
    </row>
  </sheetData>
  <sheetProtection/>
  <mergeCells count="4">
    <mergeCell ref="B6:C7"/>
    <mergeCell ref="D6:G6"/>
    <mergeCell ref="L6:M7"/>
    <mergeCell ref="N6:Q6"/>
  </mergeCells>
  <printOptions/>
  <pageMargins left="0.7" right="0.7" top="0.75" bottom="0.75" header="0.3" footer="0.3"/>
  <pageSetup horizontalDpi="300" verticalDpi="300" orientation="portrait" paperSize="9" scale="97" r:id="rId1"/>
  <headerFooter>
    <oddFooter>&amp;CIV-2-15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B2:O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1.7109375" style="2" customWidth="1"/>
    <col min="2" max="2" width="9.7109375" style="2" customWidth="1"/>
    <col min="3" max="3" width="28.8515625" style="2" customWidth="1"/>
    <col min="4" max="6" width="11.7109375" style="35" customWidth="1"/>
    <col min="7" max="7" width="2.140625" style="35" customWidth="1"/>
    <col min="8" max="8" width="9.140625" style="2" customWidth="1"/>
    <col min="9" max="9" width="1.7109375" style="2" customWidth="1"/>
    <col min="10" max="10" width="4.421875" style="2" customWidth="1"/>
    <col min="11" max="11" width="36.8515625" style="2" customWidth="1"/>
    <col min="12" max="12" width="13.421875" style="2" customWidth="1"/>
    <col min="13" max="13" width="13.140625" style="2" customWidth="1"/>
    <col min="14" max="14" width="13.00390625" style="2" customWidth="1"/>
    <col min="15" max="15" width="2.140625" style="2" customWidth="1"/>
    <col min="16" max="16" width="2.8515625" style="2" customWidth="1"/>
    <col min="17" max="16384" width="9.140625" style="2" customWidth="1"/>
  </cols>
  <sheetData>
    <row r="2" spans="2:15" ht="15">
      <c r="B2" s="20" t="s">
        <v>101</v>
      </c>
      <c r="C2" s="20"/>
      <c r="D2" s="81"/>
      <c r="E2" s="81"/>
      <c r="F2" s="81"/>
      <c r="G2" s="78"/>
      <c r="J2" s="20" t="s">
        <v>102</v>
      </c>
      <c r="K2" s="20"/>
      <c r="L2" s="20"/>
      <c r="M2" s="20"/>
      <c r="N2" s="20"/>
      <c r="O2" s="1"/>
    </row>
    <row r="3" spans="2:15" ht="15">
      <c r="B3" s="20" t="s">
        <v>79</v>
      </c>
      <c r="C3" s="20"/>
      <c r="D3" s="81"/>
      <c r="E3" s="81"/>
      <c r="F3" s="81"/>
      <c r="G3" s="78"/>
      <c r="J3" s="20" t="s">
        <v>114</v>
      </c>
      <c r="K3" s="20"/>
      <c r="L3" s="20"/>
      <c r="M3" s="20"/>
      <c r="N3" s="20"/>
      <c r="O3" s="1"/>
    </row>
    <row r="4" spans="2:15" ht="15">
      <c r="B4" s="20"/>
      <c r="C4" s="20"/>
      <c r="D4" s="81"/>
      <c r="E4" s="81"/>
      <c r="F4" s="81"/>
      <c r="G4" s="78"/>
      <c r="J4" s="20" t="s">
        <v>89</v>
      </c>
      <c r="K4" s="20"/>
      <c r="L4" s="20"/>
      <c r="M4" s="20"/>
      <c r="N4" s="20"/>
      <c r="O4" s="1"/>
    </row>
    <row r="5" spans="2:15" ht="15">
      <c r="B5" s="20"/>
      <c r="C5" s="20"/>
      <c r="D5" s="81"/>
      <c r="E5" s="81"/>
      <c r="F5" s="82" t="s">
        <v>70</v>
      </c>
      <c r="G5" s="78"/>
      <c r="J5" s="20"/>
      <c r="K5" s="20"/>
      <c r="L5" s="20"/>
      <c r="M5" s="20"/>
      <c r="N5" s="13" t="s">
        <v>16</v>
      </c>
      <c r="O5" s="1"/>
    </row>
    <row r="6" spans="2:14" ht="15" customHeight="1">
      <c r="B6" s="108" t="s">
        <v>13</v>
      </c>
      <c r="C6" s="109"/>
      <c r="D6" s="112" t="s">
        <v>71</v>
      </c>
      <c r="E6" s="113"/>
      <c r="F6" s="114"/>
      <c r="J6" s="108" t="s">
        <v>13</v>
      </c>
      <c r="K6" s="109"/>
      <c r="L6" s="115" t="s">
        <v>72</v>
      </c>
      <c r="M6" s="116"/>
      <c r="N6" s="117"/>
    </row>
    <row r="7" spans="2:14" ht="30" customHeight="1">
      <c r="B7" s="110"/>
      <c r="C7" s="111"/>
      <c r="D7" s="9" t="s">
        <v>17</v>
      </c>
      <c r="E7" s="18" t="s">
        <v>22</v>
      </c>
      <c r="F7" s="19" t="s">
        <v>23</v>
      </c>
      <c r="J7" s="110"/>
      <c r="K7" s="111"/>
      <c r="L7" s="9" t="s">
        <v>18</v>
      </c>
      <c r="M7" s="18" t="s">
        <v>22</v>
      </c>
      <c r="N7" s="19" t="s">
        <v>23</v>
      </c>
    </row>
    <row r="8" spans="2:14" ht="6.75" customHeight="1">
      <c r="B8" s="12"/>
      <c r="C8" s="21"/>
      <c r="D8" s="3"/>
      <c r="E8" s="14"/>
      <c r="F8" s="15"/>
      <c r="J8" s="12"/>
      <c r="K8" s="21"/>
      <c r="L8" s="22"/>
      <c r="M8" s="23"/>
      <c r="N8" s="24"/>
    </row>
    <row r="9" spans="2:14" ht="15">
      <c r="B9" s="4" t="s">
        <v>15</v>
      </c>
      <c r="C9" s="10"/>
      <c r="D9" s="16">
        <f>E9+F9</f>
        <v>1469711.9999999907</v>
      </c>
      <c r="E9" s="16">
        <f>SUM(E11:E27)</f>
        <v>626782.9999999995</v>
      </c>
      <c r="F9" s="17">
        <f>SUM(F11:F27)</f>
        <v>842928.9999999913</v>
      </c>
      <c r="J9" s="4" t="s">
        <v>15</v>
      </c>
      <c r="K9" s="10"/>
      <c r="L9" s="25">
        <f>D9/D9*100</f>
        <v>100</v>
      </c>
      <c r="M9" s="26">
        <f>E9/D9*100</f>
        <v>42.64665458266678</v>
      </c>
      <c r="N9" s="27">
        <f>F9/D9*100</f>
        <v>57.35334541733324</v>
      </c>
    </row>
    <row r="10" spans="2:14" ht="6.75" customHeight="1">
      <c r="B10" s="4"/>
      <c r="C10" s="10"/>
      <c r="D10" s="16"/>
      <c r="E10" s="16"/>
      <c r="F10" s="17"/>
      <c r="J10" s="4"/>
      <c r="K10" s="10"/>
      <c r="L10" s="25"/>
      <c r="M10" s="26"/>
      <c r="N10" s="27"/>
    </row>
    <row r="11" spans="2:14" ht="15">
      <c r="B11" s="4" t="s">
        <v>24</v>
      </c>
      <c r="C11" s="10" t="s">
        <v>19</v>
      </c>
      <c r="D11" s="71">
        <f aca="true" t="shared" si="0" ref="D11:D27">E11+F11</f>
        <v>2733.999999999999</v>
      </c>
      <c r="E11" s="71">
        <v>1906.9999999999993</v>
      </c>
      <c r="F11" s="75">
        <v>826.9999999999997</v>
      </c>
      <c r="J11" s="4" t="s">
        <v>24</v>
      </c>
      <c r="K11" s="10" t="s">
        <v>19</v>
      </c>
      <c r="L11" s="25">
        <f>D11/D9*100</f>
        <v>0.1860228398488967</v>
      </c>
      <c r="M11" s="26">
        <f>E11/D9*100</f>
        <v>0.1297533122135501</v>
      </c>
      <c r="N11" s="27">
        <f>F11/D9*100</f>
        <v>0.05626952763534658</v>
      </c>
    </row>
    <row r="12" spans="2:14" ht="20.25" customHeight="1">
      <c r="B12" s="4" t="s">
        <v>25</v>
      </c>
      <c r="C12" s="10" t="s">
        <v>20</v>
      </c>
      <c r="D12" s="71">
        <f t="shared" si="0"/>
        <v>527924.9999999971</v>
      </c>
      <c r="E12" s="71">
        <v>155626.9999999993</v>
      </c>
      <c r="F12" s="75">
        <v>372297.9999999978</v>
      </c>
      <c r="J12" s="4" t="s">
        <v>25</v>
      </c>
      <c r="K12" s="10" t="s">
        <v>20</v>
      </c>
      <c r="L12" s="25">
        <f>D12/D9*100</f>
        <v>35.92030275319249</v>
      </c>
      <c r="M12" s="26">
        <f>E12/D9*100</f>
        <v>10.588945317177807</v>
      </c>
      <c r="N12" s="27">
        <f>F12/D9*100</f>
        <v>25.331357436014684</v>
      </c>
    </row>
    <row r="13" spans="2:14" ht="45" customHeight="1">
      <c r="B13" s="4" t="s">
        <v>26</v>
      </c>
      <c r="C13" s="10" t="s">
        <v>21</v>
      </c>
      <c r="D13" s="71">
        <f t="shared" si="0"/>
        <v>14805.999999999996</v>
      </c>
      <c r="E13" s="71">
        <v>9652.999999999995</v>
      </c>
      <c r="F13" s="75">
        <v>5153.000000000001</v>
      </c>
      <c r="J13" s="4" t="s">
        <v>26</v>
      </c>
      <c r="K13" s="10" t="s">
        <v>21</v>
      </c>
      <c r="L13" s="25">
        <f>D13/D9*100</f>
        <v>1.0074082541341494</v>
      </c>
      <c r="M13" s="26">
        <f>E13/D9*100</f>
        <v>0.6567953449383318</v>
      </c>
      <c r="N13" s="27">
        <f>F13/D9*100</f>
        <v>0.3506129091958175</v>
      </c>
    </row>
    <row r="14" spans="2:14" ht="54.75" customHeight="1">
      <c r="B14" s="4" t="s">
        <v>27</v>
      </c>
      <c r="C14" s="10" t="s">
        <v>0</v>
      </c>
      <c r="D14" s="71">
        <f t="shared" si="0"/>
        <v>3678.999999999999</v>
      </c>
      <c r="E14" s="71">
        <v>2307.999999999999</v>
      </c>
      <c r="F14" s="75">
        <v>1371.0000000000002</v>
      </c>
      <c r="J14" s="4" t="s">
        <v>27</v>
      </c>
      <c r="K14" s="10" t="s">
        <v>0</v>
      </c>
      <c r="L14" s="25">
        <f>D14/D9*100</f>
        <v>0.2503211513548248</v>
      </c>
      <c r="M14" s="26">
        <f>E14/D9*100</f>
        <v>0.15703756926527196</v>
      </c>
      <c r="N14" s="27">
        <f>F14/D9*100</f>
        <v>0.09328358208955284</v>
      </c>
    </row>
    <row r="15" spans="2:14" ht="15">
      <c r="B15" s="4" t="s">
        <v>28</v>
      </c>
      <c r="C15" s="10" t="s">
        <v>44</v>
      </c>
      <c r="D15" s="71">
        <f t="shared" si="0"/>
        <v>2825</v>
      </c>
      <c r="E15" s="71">
        <v>2078</v>
      </c>
      <c r="F15" s="75">
        <v>747.0000000000001</v>
      </c>
      <c r="J15" s="4" t="s">
        <v>28</v>
      </c>
      <c r="K15" s="10" t="s">
        <v>44</v>
      </c>
      <c r="L15" s="25">
        <f>D15/D9*100</f>
        <v>0.19221452910502315</v>
      </c>
      <c r="M15" s="26">
        <f>E15/D9*100</f>
        <v>0.1413882447717657</v>
      </c>
      <c r="N15" s="27">
        <f>F15/D9*100</f>
        <v>0.050826284333257456</v>
      </c>
    </row>
    <row r="16" spans="2:14" ht="54.75" customHeight="1">
      <c r="B16" s="4" t="s">
        <v>29</v>
      </c>
      <c r="C16" s="10" t="s">
        <v>1</v>
      </c>
      <c r="D16" s="71">
        <f t="shared" si="0"/>
        <v>431859.99999999354</v>
      </c>
      <c r="E16" s="71">
        <v>181956.00000000023</v>
      </c>
      <c r="F16" s="75">
        <v>249903.9999999933</v>
      </c>
      <c r="J16" s="4" t="s">
        <v>29</v>
      </c>
      <c r="K16" s="10" t="s">
        <v>1</v>
      </c>
      <c r="L16" s="25">
        <f>D16/D9*100</f>
        <v>29.383988155502323</v>
      </c>
      <c r="M16" s="26">
        <f>E16/D9*100</f>
        <v>12.380384728436686</v>
      </c>
      <c r="N16" s="27">
        <f>F16/D9*100</f>
        <v>17.003603427065634</v>
      </c>
    </row>
    <row r="17" spans="2:14" ht="15">
      <c r="B17" s="4" t="s">
        <v>30</v>
      </c>
      <c r="C17" s="10" t="s">
        <v>2</v>
      </c>
      <c r="D17" s="71">
        <f t="shared" si="0"/>
        <v>11759.00000000001</v>
      </c>
      <c r="E17" s="71">
        <v>9027.000000000011</v>
      </c>
      <c r="F17" s="75">
        <v>2731.999999999998</v>
      </c>
      <c r="J17" s="4" t="s">
        <v>30</v>
      </c>
      <c r="K17" s="10" t="s">
        <v>2</v>
      </c>
      <c r="L17" s="25">
        <f>D17/D9*100</f>
        <v>0.8000887248658297</v>
      </c>
      <c r="M17" s="26">
        <f>E17/D9*100</f>
        <v>0.6142019660994854</v>
      </c>
      <c r="N17" s="27">
        <f>F17/D9*100</f>
        <v>0.1858867587663444</v>
      </c>
    </row>
    <row r="18" spans="2:14" ht="40.5" customHeight="1">
      <c r="B18" s="4" t="s">
        <v>31</v>
      </c>
      <c r="C18" s="10" t="s">
        <v>3</v>
      </c>
      <c r="D18" s="71">
        <f t="shared" si="0"/>
        <v>113092.0000000002</v>
      </c>
      <c r="E18" s="71">
        <v>45443.000000000175</v>
      </c>
      <c r="F18" s="75">
        <v>67649.00000000003</v>
      </c>
      <c r="J18" s="4" t="s">
        <v>31</v>
      </c>
      <c r="K18" s="10" t="s">
        <v>3</v>
      </c>
      <c r="L18" s="25">
        <f>D18/D9*100</f>
        <v>7.694840893998342</v>
      </c>
      <c r="M18" s="26">
        <f>E18/D9*100</f>
        <v>3.091966317210478</v>
      </c>
      <c r="N18" s="27">
        <f>F18/D9*100</f>
        <v>4.6028745767878645</v>
      </c>
    </row>
    <row r="19" spans="2:14" ht="15">
      <c r="B19" s="4" t="s">
        <v>32</v>
      </c>
      <c r="C19" s="10" t="s">
        <v>4</v>
      </c>
      <c r="D19" s="71">
        <f t="shared" si="0"/>
        <v>9431.999999999985</v>
      </c>
      <c r="E19" s="71">
        <v>6473.999999999983</v>
      </c>
      <c r="F19" s="75">
        <v>2958.0000000000027</v>
      </c>
      <c r="J19" s="4" t="s">
        <v>32</v>
      </c>
      <c r="K19" s="10" t="s">
        <v>4</v>
      </c>
      <c r="L19" s="25">
        <f>D19/D9*100</f>
        <v>0.6417583853163099</v>
      </c>
      <c r="M19" s="26">
        <f>E19/D9*100</f>
        <v>0.4404944642215634</v>
      </c>
      <c r="N19" s="27">
        <f>F19/D9*100</f>
        <v>0.20126392109474658</v>
      </c>
    </row>
    <row r="20" spans="2:14" ht="15">
      <c r="B20" s="4" t="s">
        <v>33</v>
      </c>
      <c r="C20" s="10" t="s">
        <v>5</v>
      </c>
      <c r="D20" s="71">
        <f t="shared" si="0"/>
        <v>24821.999999999978</v>
      </c>
      <c r="E20" s="71">
        <v>13835.99999999997</v>
      </c>
      <c r="F20" s="75">
        <v>10986.000000000005</v>
      </c>
      <c r="J20" s="4" t="s">
        <v>33</v>
      </c>
      <c r="K20" s="10" t="s">
        <v>5</v>
      </c>
      <c r="L20" s="25">
        <f>D20/D9*100</f>
        <v>1.6889023155557097</v>
      </c>
      <c r="M20" s="26">
        <f>E20/D9*100</f>
        <v>0.9414089290963167</v>
      </c>
      <c r="N20" s="27">
        <f>F20/D9*100</f>
        <v>0.7474933864593931</v>
      </c>
    </row>
    <row r="21" spans="2:14" ht="15">
      <c r="B21" s="4" t="s">
        <v>34</v>
      </c>
      <c r="C21" s="10" t="s">
        <v>6</v>
      </c>
      <c r="D21" s="71">
        <f t="shared" si="0"/>
        <v>464.0000000000001</v>
      </c>
      <c r="E21" s="71">
        <v>300.00000000000006</v>
      </c>
      <c r="F21" s="75">
        <v>164.00000000000003</v>
      </c>
      <c r="J21" s="4" t="s">
        <v>34</v>
      </c>
      <c r="K21" s="10" t="s">
        <v>6</v>
      </c>
      <c r="L21" s="25">
        <f>D21/D9*100</f>
        <v>0.03157081115211709</v>
      </c>
      <c r="M21" s="26">
        <f>E21/D9*100</f>
        <v>0.02041216238283432</v>
      </c>
      <c r="N21" s="27">
        <f>F21/D9*100</f>
        <v>0.011158648769282763</v>
      </c>
    </row>
    <row r="22" spans="2:14" ht="45" customHeight="1">
      <c r="B22" s="4" t="s">
        <v>35</v>
      </c>
      <c r="C22" s="10" t="s">
        <v>7</v>
      </c>
      <c r="D22" s="71">
        <f t="shared" si="0"/>
        <v>3775.9999999999995</v>
      </c>
      <c r="E22" s="71">
        <v>2261.9999999999995</v>
      </c>
      <c r="F22" s="75">
        <v>1514</v>
      </c>
      <c r="J22" s="4" t="s">
        <v>35</v>
      </c>
      <c r="K22" s="10" t="s">
        <v>7</v>
      </c>
      <c r="L22" s="25">
        <f>D22/D9*100</f>
        <v>0.2569210838586079</v>
      </c>
      <c r="M22" s="26">
        <f>E22/D9*100</f>
        <v>0.15390770436657072</v>
      </c>
      <c r="N22" s="27">
        <f>F22/D9*100</f>
        <v>0.10301337949203719</v>
      </c>
    </row>
    <row r="23" spans="2:14" ht="40.5" customHeight="1">
      <c r="B23" s="4" t="s">
        <v>36</v>
      </c>
      <c r="C23" s="10" t="s">
        <v>8</v>
      </c>
      <c r="D23" s="71">
        <f t="shared" si="0"/>
        <v>19904.999999999985</v>
      </c>
      <c r="E23" s="71">
        <v>13092.00000000002</v>
      </c>
      <c r="F23" s="75">
        <v>6812.999999999967</v>
      </c>
      <c r="J23" s="4" t="s">
        <v>36</v>
      </c>
      <c r="K23" s="10" t="s">
        <v>8</v>
      </c>
      <c r="L23" s="25">
        <f>D23/D9*100</f>
        <v>1.3543469741010559</v>
      </c>
      <c r="M23" s="26">
        <f>E23/D9*100</f>
        <v>0.8907867663868909</v>
      </c>
      <c r="N23" s="27">
        <f>F23/D9*100</f>
        <v>0.4635602077141652</v>
      </c>
    </row>
    <row r="24" spans="2:14" ht="15">
      <c r="B24" s="4" t="s">
        <v>37</v>
      </c>
      <c r="C24" s="10" t="s">
        <v>9</v>
      </c>
      <c r="D24" s="71">
        <f t="shared" si="0"/>
        <v>123324.9999999998</v>
      </c>
      <c r="E24" s="71">
        <v>74471.9999999997</v>
      </c>
      <c r="F24" s="75">
        <v>48853.0000000001</v>
      </c>
      <c r="J24" s="4" t="s">
        <v>37</v>
      </c>
      <c r="K24" s="10" t="s">
        <v>9</v>
      </c>
      <c r="L24" s="25">
        <f>D24/D9*100</f>
        <v>8.391099752876793</v>
      </c>
      <c r="M24" s="26">
        <f>E24/D9*100</f>
        <v>5.0671151899147695</v>
      </c>
      <c r="N24" s="27">
        <f>F24/D9*100</f>
        <v>3.3239845629620235</v>
      </c>
    </row>
    <row r="25" spans="2:14" ht="40.5" customHeight="1">
      <c r="B25" s="4" t="s">
        <v>38</v>
      </c>
      <c r="C25" s="10" t="s">
        <v>10</v>
      </c>
      <c r="D25" s="71">
        <f t="shared" si="0"/>
        <v>24616.000000000015</v>
      </c>
      <c r="E25" s="71">
        <v>13305</v>
      </c>
      <c r="F25" s="75">
        <v>11311.000000000015</v>
      </c>
      <c r="J25" s="4" t="s">
        <v>38</v>
      </c>
      <c r="K25" s="10" t="s">
        <v>10</v>
      </c>
      <c r="L25" s="25">
        <f>D25/D9*100</f>
        <v>1.6748859640528329</v>
      </c>
      <c r="M25" s="26">
        <f>E25/D9*100</f>
        <v>0.9052794016787019</v>
      </c>
      <c r="N25" s="27">
        <f>F25/D9*100</f>
        <v>0.7696065623741308</v>
      </c>
    </row>
    <row r="26" spans="2:14" ht="15">
      <c r="B26" s="4" t="s">
        <v>39</v>
      </c>
      <c r="C26" s="10" t="s">
        <v>11</v>
      </c>
      <c r="D26" s="71">
        <f t="shared" si="0"/>
        <v>30851.999999999978</v>
      </c>
      <c r="E26" s="71">
        <v>13845.000000000002</v>
      </c>
      <c r="F26" s="75">
        <v>17006.999999999978</v>
      </c>
      <c r="J26" s="4" t="s">
        <v>39</v>
      </c>
      <c r="K26" s="10" t="s">
        <v>11</v>
      </c>
      <c r="L26" s="25">
        <f>D26/D9*100</f>
        <v>2.09918677945068</v>
      </c>
      <c r="M26" s="26">
        <f>E26/D9*100</f>
        <v>0.9420212939678039</v>
      </c>
      <c r="N26" s="27">
        <f>F26/D9*100</f>
        <v>1.157165485482876</v>
      </c>
    </row>
    <row r="27" spans="2:14" ht="15">
      <c r="B27" s="7" t="s">
        <v>40</v>
      </c>
      <c r="C27" s="11" t="s">
        <v>12</v>
      </c>
      <c r="D27" s="83">
        <f t="shared" si="0"/>
        <v>123840.00000000023</v>
      </c>
      <c r="E27" s="83">
        <v>81198.00000000019</v>
      </c>
      <c r="F27" s="101">
        <v>42642.000000000044</v>
      </c>
      <c r="J27" s="7" t="s">
        <v>40</v>
      </c>
      <c r="K27" s="11" t="s">
        <v>12</v>
      </c>
      <c r="L27" s="28">
        <f>D27/D9*100</f>
        <v>8.426140631634022</v>
      </c>
      <c r="M27" s="29">
        <f>E27/D9*100</f>
        <v>5.524755870537949</v>
      </c>
      <c r="N27" s="30">
        <f>F27/D9*100</f>
        <v>2.901384761096073</v>
      </c>
    </row>
    <row r="28" spans="2:14" ht="15">
      <c r="B28" s="66" t="s">
        <v>69</v>
      </c>
      <c r="C28" s="5"/>
      <c r="D28" s="71"/>
      <c r="E28" s="71"/>
      <c r="F28" s="71"/>
      <c r="J28" s="66" t="s">
        <v>69</v>
      </c>
      <c r="K28" s="5"/>
      <c r="L28" s="6"/>
      <c r="M28" s="6"/>
      <c r="N28" s="6"/>
    </row>
    <row r="29" spans="2:10" ht="15">
      <c r="B29" s="84" t="s">
        <v>76</v>
      </c>
      <c r="J29" s="84" t="s">
        <v>76</v>
      </c>
    </row>
    <row r="31" spans="2:10" ht="15">
      <c r="B31" s="2" t="s">
        <v>42</v>
      </c>
      <c r="J31" s="2" t="s">
        <v>42</v>
      </c>
    </row>
    <row r="32" ht="16.5">
      <c r="C32" s="31"/>
    </row>
  </sheetData>
  <sheetProtection/>
  <mergeCells count="4">
    <mergeCell ref="B6:C7"/>
    <mergeCell ref="D6:F6"/>
    <mergeCell ref="J6:K7"/>
    <mergeCell ref="L6:N6"/>
  </mergeCells>
  <printOptions/>
  <pageMargins left="0.7" right="0.7" top="0.75" bottom="0.75" header="0.3" footer="0.3"/>
  <pageSetup horizontalDpi="600" verticalDpi="600" orientation="portrait" paperSize="9" r:id="rId1"/>
  <headerFooter>
    <oddFooter>&amp;CIV-2-2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2:I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6.421875" style="2" customWidth="1"/>
    <col min="3" max="3" width="36.7109375" style="2" customWidth="1"/>
    <col min="4" max="4" width="14.140625" style="35" customWidth="1"/>
    <col min="5" max="5" width="12.57421875" style="35" customWidth="1"/>
    <col min="6" max="6" width="13.421875" style="35" customWidth="1"/>
    <col min="7" max="7" width="5.7109375" style="35" customWidth="1"/>
    <col min="8" max="8" width="3.140625" style="2" customWidth="1"/>
    <col min="9" max="16384" width="9.140625" style="2" customWidth="1"/>
  </cols>
  <sheetData>
    <row r="2" spans="2:7" ht="15">
      <c r="B2" s="20" t="s">
        <v>103</v>
      </c>
      <c r="C2" s="20"/>
      <c r="D2" s="81"/>
      <c r="E2" s="81"/>
      <c r="F2" s="81"/>
      <c r="G2" s="78"/>
    </row>
    <row r="3" spans="2:7" ht="15">
      <c r="B3" s="20" t="s">
        <v>90</v>
      </c>
      <c r="C3" s="20"/>
      <c r="D3" s="81"/>
      <c r="E3" s="81"/>
      <c r="F3" s="81"/>
      <c r="G3" s="78"/>
    </row>
    <row r="4" spans="2:7" ht="9.75" customHeight="1">
      <c r="B4" s="20"/>
      <c r="C4" s="20"/>
      <c r="D4" s="81"/>
      <c r="E4" s="81"/>
      <c r="F4" s="81"/>
      <c r="G4" s="78"/>
    </row>
    <row r="5" spans="2:7" ht="15">
      <c r="B5" s="20"/>
      <c r="C5" s="20"/>
      <c r="D5" s="81"/>
      <c r="E5" s="81"/>
      <c r="F5" s="82" t="s">
        <v>70</v>
      </c>
      <c r="G5" s="78"/>
    </row>
    <row r="6" spans="2:6" ht="16.5" customHeight="1">
      <c r="B6" s="108" t="s">
        <v>13</v>
      </c>
      <c r="C6" s="109"/>
      <c r="D6" s="112" t="s">
        <v>14</v>
      </c>
      <c r="E6" s="113"/>
      <c r="F6" s="114"/>
    </row>
    <row r="7" spans="2:6" ht="30" customHeight="1">
      <c r="B7" s="110"/>
      <c r="C7" s="111"/>
      <c r="D7" s="9" t="s">
        <v>17</v>
      </c>
      <c r="E7" s="18" t="s">
        <v>22</v>
      </c>
      <c r="F7" s="19" t="s">
        <v>23</v>
      </c>
    </row>
    <row r="8" spans="2:6" ht="6.75" customHeight="1">
      <c r="B8" s="12"/>
      <c r="C8" s="21"/>
      <c r="D8" s="3"/>
      <c r="E8" s="14"/>
      <c r="F8" s="15"/>
    </row>
    <row r="9" spans="2:6" ht="12.75" customHeight="1">
      <c r="B9" s="4" t="s">
        <v>15</v>
      </c>
      <c r="C9" s="10"/>
      <c r="D9" s="16">
        <f>E9+F9</f>
        <v>1469712.0000000005</v>
      </c>
      <c r="E9" s="16">
        <f>SUM(E11:E27)</f>
        <v>1033427.0000000008</v>
      </c>
      <c r="F9" s="17">
        <f>SUM(F11:F27)</f>
        <v>436284.99999999953</v>
      </c>
    </row>
    <row r="10" spans="2:6" ht="6" customHeight="1">
      <c r="B10" s="4"/>
      <c r="C10" s="10"/>
      <c r="D10" s="16"/>
      <c r="E10" s="16"/>
      <c r="F10" s="17"/>
    </row>
    <row r="11" spans="2:6" ht="15">
      <c r="B11" s="4" t="s">
        <v>24</v>
      </c>
      <c r="C11" s="10" t="s">
        <v>19</v>
      </c>
      <c r="D11" s="71">
        <f aca="true" t="shared" si="0" ref="D11:D16">E11+F11</f>
        <v>2734.0000000000014</v>
      </c>
      <c r="E11" s="71">
        <v>2466.0000000000014</v>
      </c>
      <c r="F11" s="75">
        <v>268.0000000000001</v>
      </c>
    </row>
    <row r="12" spans="2:6" ht="20.25" customHeight="1">
      <c r="B12" s="4" t="s">
        <v>25</v>
      </c>
      <c r="C12" s="10" t="s">
        <v>20</v>
      </c>
      <c r="D12" s="71">
        <f t="shared" si="0"/>
        <v>527925.0000000005</v>
      </c>
      <c r="E12" s="71">
        <v>442099.0000000005</v>
      </c>
      <c r="F12" s="75">
        <v>85825.99999999999</v>
      </c>
    </row>
    <row r="13" spans="2:6" ht="45" customHeight="1">
      <c r="B13" s="4" t="s">
        <v>26</v>
      </c>
      <c r="C13" s="10" t="s">
        <v>21</v>
      </c>
      <c r="D13" s="71">
        <f t="shared" si="0"/>
        <v>14806.000000000005</v>
      </c>
      <c r="E13" s="71">
        <v>13355.000000000007</v>
      </c>
      <c r="F13" s="75">
        <v>1450.9999999999986</v>
      </c>
    </row>
    <row r="14" spans="2:6" ht="54.75" customHeight="1">
      <c r="B14" s="4" t="s">
        <v>27</v>
      </c>
      <c r="C14" s="10" t="s">
        <v>0</v>
      </c>
      <c r="D14" s="71">
        <f t="shared" si="0"/>
        <v>3679.0000000000023</v>
      </c>
      <c r="E14" s="71">
        <v>2838.0000000000014</v>
      </c>
      <c r="F14" s="75">
        <v>841.0000000000008</v>
      </c>
    </row>
    <row r="15" spans="2:6" ht="15">
      <c r="B15" s="4" t="s">
        <v>28</v>
      </c>
      <c r="C15" s="10" t="s">
        <v>44</v>
      </c>
      <c r="D15" s="71">
        <f t="shared" si="0"/>
        <v>2825.0000000000014</v>
      </c>
      <c r="E15" s="71">
        <v>2716.0000000000014</v>
      </c>
      <c r="F15" s="75">
        <v>109</v>
      </c>
    </row>
    <row r="16" spans="2:6" ht="54.75" customHeight="1">
      <c r="B16" s="4" t="s">
        <v>29</v>
      </c>
      <c r="C16" s="10" t="s">
        <v>1</v>
      </c>
      <c r="D16" s="71">
        <f t="shared" si="0"/>
        <v>431859.9999999998</v>
      </c>
      <c r="E16" s="71">
        <v>195802.00000000023</v>
      </c>
      <c r="F16" s="75">
        <v>236057.9999999996</v>
      </c>
    </row>
    <row r="17" spans="2:6" ht="15">
      <c r="B17" s="4" t="s">
        <v>30</v>
      </c>
      <c r="C17" s="10" t="s">
        <v>2</v>
      </c>
      <c r="D17" s="71">
        <f aca="true" t="shared" si="1" ref="D17:D27">E17+F17</f>
        <v>11759.000000000005</v>
      </c>
      <c r="E17" s="71">
        <v>10756.000000000005</v>
      </c>
      <c r="F17" s="75">
        <v>1003.0000000000007</v>
      </c>
    </row>
    <row r="18" spans="2:9" ht="40.5" customHeight="1">
      <c r="B18" s="4" t="s">
        <v>31</v>
      </c>
      <c r="C18" s="10" t="s">
        <v>3</v>
      </c>
      <c r="D18" s="71">
        <f t="shared" si="1"/>
        <v>113092.00000000003</v>
      </c>
      <c r="E18" s="71">
        <v>63246.999999999956</v>
      </c>
      <c r="F18" s="75">
        <v>49845.000000000065</v>
      </c>
      <c r="I18" s="2" t="s">
        <v>41</v>
      </c>
    </row>
    <row r="19" spans="2:6" ht="15">
      <c r="B19" s="4" t="s">
        <v>32</v>
      </c>
      <c r="C19" s="10" t="s">
        <v>4</v>
      </c>
      <c r="D19" s="71">
        <f t="shared" si="1"/>
        <v>9431.999999999984</v>
      </c>
      <c r="E19" s="71">
        <v>8394.999999999984</v>
      </c>
      <c r="F19" s="75">
        <v>1036.9999999999993</v>
      </c>
    </row>
    <row r="20" spans="2:6" ht="15">
      <c r="B20" s="4" t="s">
        <v>33</v>
      </c>
      <c r="C20" s="10" t="s">
        <v>5</v>
      </c>
      <c r="D20" s="71">
        <f t="shared" si="1"/>
        <v>24821.99999999999</v>
      </c>
      <c r="E20" s="71">
        <v>17838.99999999999</v>
      </c>
      <c r="F20" s="75">
        <v>6983.000000000001</v>
      </c>
    </row>
    <row r="21" spans="2:6" ht="15">
      <c r="B21" s="4" t="s">
        <v>34</v>
      </c>
      <c r="C21" s="10" t="s">
        <v>6</v>
      </c>
      <c r="D21" s="71">
        <f t="shared" si="1"/>
        <v>464</v>
      </c>
      <c r="E21" s="71">
        <v>415</v>
      </c>
      <c r="F21" s="75">
        <v>49</v>
      </c>
    </row>
    <row r="22" spans="2:6" ht="45" customHeight="1">
      <c r="B22" s="4" t="s">
        <v>35</v>
      </c>
      <c r="C22" s="10" t="s">
        <v>7</v>
      </c>
      <c r="D22" s="71">
        <f t="shared" si="1"/>
        <v>3775.999999999998</v>
      </c>
      <c r="E22" s="71">
        <v>2957.9999999999977</v>
      </c>
      <c r="F22" s="75">
        <v>818.0000000000003</v>
      </c>
    </row>
    <row r="23" spans="2:6" ht="40.5" customHeight="1">
      <c r="B23" s="4" t="s">
        <v>36</v>
      </c>
      <c r="C23" s="10" t="s">
        <v>8</v>
      </c>
      <c r="D23" s="71">
        <f t="shared" si="1"/>
        <v>19904.999999999996</v>
      </c>
      <c r="E23" s="71">
        <v>16436.999999999996</v>
      </c>
      <c r="F23" s="75">
        <v>3467.9999999999995</v>
      </c>
    </row>
    <row r="24" spans="2:6" ht="15">
      <c r="B24" s="4" t="s">
        <v>37</v>
      </c>
      <c r="C24" s="10" t="s">
        <v>9</v>
      </c>
      <c r="D24" s="71">
        <f t="shared" si="1"/>
        <v>123324.99999999972</v>
      </c>
      <c r="E24" s="71">
        <v>110491.99999999972</v>
      </c>
      <c r="F24" s="75">
        <v>12832.999999999995</v>
      </c>
    </row>
    <row r="25" spans="2:6" ht="40.5" customHeight="1">
      <c r="B25" s="4" t="s">
        <v>38</v>
      </c>
      <c r="C25" s="10" t="s">
        <v>10</v>
      </c>
      <c r="D25" s="71">
        <f t="shared" si="1"/>
        <v>24616.00000000006</v>
      </c>
      <c r="E25" s="71">
        <v>21465.00000000006</v>
      </c>
      <c r="F25" s="75">
        <v>3150.999999999999</v>
      </c>
    </row>
    <row r="26" spans="2:6" ht="15">
      <c r="B26" s="4" t="s">
        <v>39</v>
      </c>
      <c r="C26" s="10" t="s">
        <v>11</v>
      </c>
      <c r="D26" s="71">
        <f t="shared" si="1"/>
        <v>30851.99999999998</v>
      </c>
      <c r="E26" s="71">
        <v>27408.99999999998</v>
      </c>
      <c r="F26" s="75">
        <v>3443</v>
      </c>
    </row>
    <row r="27" spans="2:6" ht="15">
      <c r="B27" s="7" t="s">
        <v>40</v>
      </c>
      <c r="C27" s="11" t="s">
        <v>12</v>
      </c>
      <c r="D27" s="83">
        <f t="shared" si="1"/>
        <v>123840.00000000022</v>
      </c>
      <c r="E27" s="83">
        <v>94738.0000000003</v>
      </c>
      <c r="F27" s="101">
        <v>29101.99999999991</v>
      </c>
    </row>
    <row r="28" spans="2:6" ht="15">
      <c r="B28" s="66" t="s">
        <v>69</v>
      </c>
      <c r="C28" s="5"/>
      <c r="D28" s="71"/>
      <c r="E28" s="71"/>
      <c r="F28" s="71"/>
    </row>
    <row r="29" ht="15">
      <c r="B29" s="84" t="s">
        <v>76</v>
      </c>
    </row>
    <row r="31" ht="15">
      <c r="B31" s="2" t="s">
        <v>42</v>
      </c>
    </row>
    <row r="32" ht="16.5">
      <c r="C32" s="31"/>
    </row>
  </sheetData>
  <sheetProtection/>
  <mergeCells count="2">
    <mergeCell ref="B6:C7"/>
    <mergeCell ref="D6:F6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B2:O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2.28125" style="2" customWidth="1"/>
    <col min="2" max="2" width="9.7109375" style="2" customWidth="1"/>
    <col min="3" max="3" width="28.8515625" style="2" customWidth="1"/>
    <col min="4" max="6" width="11.7109375" style="35" customWidth="1"/>
    <col min="7" max="7" width="2.140625" style="35" customWidth="1"/>
    <col min="8" max="8" width="9.140625" style="2" customWidth="1"/>
    <col min="9" max="9" width="1.7109375" style="2" customWidth="1"/>
    <col min="10" max="10" width="5.57421875" style="2" customWidth="1"/>
    <col min="11" max="11" width="43.00390625" style="2" customWidth="1"/>
    <col min="12" max="12" width="13.00390625" style="2" customWidth="1"/>
    <col min="13" max="13" width="12.8515625" style="2" customWidth="1"/>
    <col min="14" max="14" width="13.00390625" style="2" customWidth="1"/>
    <col min="15" max="15" width="2.140625" style="2" customWidth="1"/>
    <col min="16" max="16" width="2.8515625" style="2" customWidth="1"/>
    <col min="17" max="16384" width="9.140625" style="2" customWidth="1"/>
  </cols>
  <sheetData>
    <row r="2" spans="2:15" ht="15">
      <c r="B2" s="20" t="s">
        <v>103</v>
      </c>
      <c r="C2" s="20"/>
      <c r="D2" s="81"/>
      <c r="E2" s="81"/>
      <c r="F2" s="81"/>
      <c r="G2" s="78"/>
      <c r="J2" s="20" t="s">
        <v>104</v>
      </c>
      <c r="K2" s="20"/>
      <c r="L2" s="20"/>
      <c r="M2" s="20"/>
      <c r="N2" s="20"/>
      <c r="O2" s="1"/>
    </row>
    <row r="3" spans="2:15" ht="15">
      <c r="B3" s="20" t="s">
        <v>80</v>
      </c>
      <c r="C3" s="20"/>
      <c r="D3" s="81"/>
      <c r="E3" s="81"/>
      <c r="F3" s="81"/>
      <c r="G3" s="78"/>
      <c r="J3" s="20" t="s">
        <v>91</v>
      </c>
      <c r="K3" s="20"/>
      <c r="L3" s="20"/>
      <c r="M3" s="20"/>
      <c r="N3" s="20"/>
      <c r="O3" s="1"/>
    </row>
    <row r="4" spans="2:15" ht="15">
      <c r="B4" s="20"/>
      <c r="C4" s="20"/>
      <c r="D4" s="81"/>
      <c r="E4" s="81"/>
      <c r="F4" s="81"/>
      <c r="G4" s="78"/>
      <c r="J4" s="106" t="s">
        <v>89</v>
      </c>
      <c r="K4" s="20"/>
      <c r="L4" s="20"/>
      <c r="M4" s="20"/>
      <c r="N4" s="20"/>
      <c r="O4" s="1"/>
    </row>
    <row r="5" spans="2:15" ht="15">
      <c r="B5" s="20"/>
      <c r="C5" s="20"/>
      <c r="D5" s="81"/>
      <c r="E5" s="81"/>
      <c r="F5" s="82" t="s">
        <v>70</v>
      </c>
      <c r="G5" s="78"/>
      <c r="J5" s="20"/>
      <c r="K5" s="20"/>
      <c r="L5" s="20"/>
      <c r="M5" s="20"/>
      <c r="N5" s="13" t="s">
        <v>16</v>
      </c>
      <c r="O5" s="1"/>
    </row>
    <row r="6" spans="2:14" ht="20.25" customHeight="1">
      <c r="B6" s="108" t="s">
        <v>13</v>
      </c>
      <c r="C6" s="109"/>
      <c r="D6" s="112" t="s">
        <v>14</v>
      </c>
      <c r="E6" s="113"/>
      <c r="F6" s="114"/>
      <c r="J6" s="108" t="s">
        <v>13</v>
      </c>
      <c r="K6" s="109"/>
      <c r="L6" s="115" t="s">
        <v>14</v>
      </c>
      <c r="M6" s="116"/>
      <c r="N6" s="117"/>
    </row>
    <row r="7" spans="2:14" ht="30" customHeight="1">
      <c r="B7" s="110"/>
      <c r="C7" s="111"/>
      <c r="D7" s="9" t="s">
        <v>17</v>
      </c>
      <c r="E7" s="18" t="s">
        <v>22</v>
      </c>
      <c r="F7" s="19" t="s">
        <v>23</v>
      </c>
      <c r="J7" s="110"/>
      <c r="K7" s="111"/>
      <c r="L7" s="9" t="s">
        <v>18</v>
      </c>
      <c r="M7" s="18" t="s">
        <v>22</v>
      </c>
      <c r="N7" s="19" t="s">
        <v>23</v>
      </c>
    </row>
    <row r="8" spans="2:14" ht="6.75" customHeight="1">
      <c r="B8" s="12"/>
      <c r="C8" s="21"/>
      <c r="D8" s="3"/>
      <c r="E8" s="14"/>
      <c r="F8" s="15"/>
      <c r="J8" s="12"/>
      <c r="K8" s="21"/>
      <c r="L8" s="22"/>
      <c r="M8" s="23"/>
      <c r="N8" s="24"/>
    </row>
    <row r="9" spans="2:14" ht="15">
      <c r="B9" s="4" t="s">
        <v>15</v>
      </c>
      <c r="C9" s="10"/>
      <c r="D9" s="16">
        <f>E9+F9</f>
        <v>1469712.0000000005</v>
      </c>
      <c r="E9" s="16">
        <f>SUM(E11:E27)</f>
        <v>1033427.0000000008</v>
      </c>
      <c r="F9" s="17">
        <f>SUM(F11:F27)</f>
        <v>436284.99999999953</v>
      </c>
      <c r="J9" s="4" t="s">
        <v>15</v>
      </c>
      <c r="K9" s="10"/>
      <c r="L9" s="25">
        <f>D9/D9*100</f>
        <v>100</v>
      </c>
      <c r="M9" s="26">
        <f>E9/D9*100</f>
        <v>70.31493244935065</v>
      </c>
      <c r="N9" s="27">
        <f>F9/D9*100</f>
        <v>29.685067550649336</v>
      </c>
    </row>
    <row r="10" spans="2:14" ht="6.75" customHeight="1">
      <c r="B10" s="4"/>
      <c r="C10" s="10"/>
      <c r="D10" s="16"/>
      <c r="E10" s="16"/>
      <c r="F10" s="17"/>
      <c r="J10" s="4"/>
      <c r="K10" s="10"/>
      <c r="L10" s="25"/>
      <c r="M10" s="26"/>
      <c r="N10" s="27"/>
    </row>
    <row r="11" spans="2:14" ht="15">
      <c r="B11" s="4" t="s">
        <v>24</v>
      </c>
      <c r="C11" s="10" t="s">
        <v>19</v>
      </c>
      <c r="D11" s="71">
        <f aca="true" t="shared" si="0" ref="D11:D27">E11+F11</f>
        <v>2734.0000000000014</v>
      </c>
      <c r="E11" s="71">
        <v>2466.0000000000014</v>
      </c>
      <c r="F11" s="75">
        <v>268.0000000000001</v>
      </c>
      <c r="J11" s="4" t="s">
        <v>24</v>
      </c>
      <c r="K11" s="10" t="s">
        <v>19</v>
      </c>
      <c r="L11" s="25">
        <f>D11/D9*100</f>
        <v>0.18602283984889562</v>
      </c>
      <c r="M11" s="26">
        <f>E11/D9*100</f>
        <v>0.16778797478689708</v>
      </c>
      <c r="N11" s="27">
        <f>F11/D9*100</f>
        <v>0.018234865061998545</v>
      </c>
    </row>
    <row r="12" spans="2:14" ht="20.25" customHeight="1">
      <c r="B12" s="4" t="s">
        <v>25</v>
      </c>
      <c r="C12" s="10" t="s">
        <v>20</v>
      </c>
      <c r="D12" s="71">
        <f t="shared" si="0"/>
        <v>527925.0000000005</v>
      </c>
      <c r="E12" s="71">
        <v>442099.0000000005</v>
      </c>
      <c r="F12" s="75">
        <v>85825.99999999999</v>
      </c>
      <c r="J12" s="4" t="s">
        <v>25</v>
      </c>
      <c r="K12" s="10" t="s">
        <v>20</v>
      </c>
      <c r="L12" s="25">
        <f>D12/D9*100</f>
        <v>35.92030275319249</v>
      </c>
      <c r="M12" s="26">
        <f>E12/D9*100</f>
        <v>30.08065525762873</v>
      </c>
      <c r="N12" s="27">
        <f>F12/D9*100</f>
        <v>5.839647495563754</v>
      </c>
    </row>
    <row r="13" spans="2:14" ht="45" customHeight="1">
      <c r="B13" s="4" t="s">
        <v>26</v>
      </c>
      <c r="C13" s="10" t="s">
        <v>21</v>
      </c>
      <c r="D13" s="71">
        <f t="shared" si="0"/>
        <v>14806.000000000005</v>
      </c>
      <c r="E13" s="71">
        <v>13355.000000000007</v>
      </c>
      <c r="F13" s="75">
        <v>1450.9999999999986</v>
      </c>
      <c r="J13" s="4" t="s">
        <v>26</v>
      </c>
      <c r="K13" s="10" t="s">
        <v>21</v>
      </c>
      <c r="L13" s="25">
        <f>D13/D9*100</f>
        <v>1.0074082541341434</v>
      </c>
      <c r="M13" s="26">
        <f>E13/D9*100</f>
        <v>0.9086814287425021</v>
      </c>
      <c r="N13" s="27">
        <f>F13/D9*100</f>
        <v>0.09872682539164124</v>
      </c>
    </row>
    <row r="14" spans="2:14" ht="54.75" customHeight="1">
      <c r="B14" s="4" t="s">
        <v>27</v>
      </c>
      <c r="C14" s="10" t="s">
        <v>0</v>
      </c>
      <c r="D14" s="71">
        <f t="shared" si="0"/>
        <v>3679.0000000000023</v>
      </c>
      <c r="E14" s="71">
        <v>2838.0000000000014</v>
      </c>
      <c r="F14" s="75">
        <v>841.0000000000008</v>
      </c>
      <c r="J14" s="4" t="s">
        <v>27</v>
      </c>
      <c r="K14" s="10" t="s">
        <v>0</v>
      </c>
      <c r="L14" s="25">
        <f>D14/D9*100</f>
        <v>0.25032115135482336</v>
      </c>
      <c r="M14" s="26">
        <f>E14/D9*100</f>
        <v>0.19309905614161146</v>
      </c>
      <c r="N14" s="27">
        <f>F14/D9*100</f>
        <v>0.05722209521321187</v>
      </c>
    </row>
    <row r="15" spans="2:14" ht="15">
      <c r="B15" s="4" t="s">
        <v>28</v>
      </c>
      <c r="C15" s="10" t="s">
        <v>44</v>
      </c>
      <c r="D15" s="71">
        <f t="shared" si="0"/>
        <v>2825.0000000000014</v>
      </c>
      <c r="E15" s="71">
        <v>2716.0000000000014</v>
      </c>
      <c r="F15" s="75">
        <v>109</v>
      </c>
      <c r="J15" s="4" t="s">
        <v>28</v>
      </c>
      <c r="K15" s="10" t="s">
        <v>45</v>
      </c>
      <c r="L15" s="25">
        <f>D15/D9*100</f>
        <v>0.19221452910502196</v>
      </c>
      <c r="M15" s="26">
        <f>E15/D9*100</f>
        <v>0.18479811010592553</v>
      </c>
      <c r="N15" s="27">
        <f>F15/D9*100</f>
        <v>0.0074164189990964195</v>
      </c>
    </row>
    <row r="16" spans="2:14" ht="54.75" customHeight="1">
      <c r="B16" s="4" t="s">
        <v>29</v>
      </c>
      <c r="C16" s="10" t="s">
        <v>1</v>
      </c>
      <c r="D16" s="71">
        <f t="shared" si="0"/>
        <v>431859.9999999998</v>
      </c>
      <c r="E16" s="71">
        <v>195802.00000000023</v>
      </c>
      <c r="F16" s="75">
        <v>236057.9999999996</v>
      </c>
      <c r="J16" s="4" t="s">
        <v>29</v>
      </c>
      <c r="K16" s="10" t="s">
        <v>1</v>
      </c>
      <c r="L16" s="25">
        <f>D16/D9*100</f>
        <v>29.383988155502553</v>
      </c>
      <c r="M16" s="26">
        <f>E16/D9*100</f>
        <v>13.322474062945677</v>
      </c>
      <c r="N16" s="27">
        <f>F16/D9*100</f>
        <v>16.061514092556877</v>
      </c>
    </row>
    <row r="17" spans="2:14" ht="15">
      <c r="B17" s="4" t="s">
        <v>30</v>
      </c>
      <c r="C17" s="10" t="s">
        <v>2</v>
      </c>
      <c r="D17" s="71">
        <f t="shared" si="0"/>
        <v>11759.000000000005</v>
      </c>
      <c r="E17" s="71">
        <v>10756.000000000005</v>
      </c>
      <c r="F17" s="75">
        <v>1003.0000000000007</v>
      </c>
      <c r="J17" s="4" t="s">
        <v>30</v>
      </c>
      <c r="K17" s="10" t="s">
        <v>2</v>
      </c>
      <c r="L17" s="25">
        <f>D17/D9*100</f>
        <v>0.8000887248658242</v>
      </c>
      <c r="M17" s="26">
        <f>E17/D9*100</f>
        <v>0.7318440619658819</v>
      </c>
      <c r="N17" s="27">
        <f>F17/D9*100</f>
        <v>0.06824466289994233</v>
      </c>
    </row>
    <row r="18" spans="2:14" ht="40.5" customHeight="1">
      <c r="B18" s="4" t="s">
        <v>31</v>
      </c>
      <c r="C18" s="10" t="s">
        <v>3</v>
      </c>
      <c r="D18" s="71">
        <f t="shared" si="0"/>
        <v>113092.00000000003</v>
      </c>
      <c r="E18" s="71">
        <v>63246.999999999956</v>
      </c>
      <c r="F18" s="75">
        <v>49845.000000000065</v>
      </c>
      <c r="J18" s="4" t="s">
        <v>31</v>
      </c>
      <c r="K18" s="10" t="s">
        <v>3</v>
      </c>
      <c r="L18" s="25">
        <f>D18/D9*100</f>
        <v>7.69484089399828</v>
      </c>
      <c r="M18" s="26">
        <f>E18/D9*100</f>
        <v>4.303360114090375</v>
      </c>
      <c r="N18" s="27">
        <f>F18/D9*100</f>
        <v>3.3914807799079036</v>
      </c>
    </row>
    <row r="19" spans="2:14" ht="15">
      <c r="B19" s="4" t="s">
        <v>32</v>
      </c>
      <c r="C19" s="10" t="s">
        <v>4</v>
      </c>
      <c r="D19" s="71">
        <f t="shared" si="0"/>
        <v>9431.999999999984</v>
      </c>
      <c r="E19" s="71">
        <v>8394.999999999984</v>
      </c>
      <c r="F19" s="75">
        <v>1036.9999999999993</v>
      </c>
      <c r="J19" s="4" t="s">
        <v>32</v>
      </c>
      <c r="K19" s="10" t="s">
        <v>4</v>
      </c>
      <c r="L19" s="25">
        <f>D19/D9*100</f>
        <v>0.6417583853163055</v>
      </c>
      <c r="M19" s="26">
        <f>E19/D9*100</f>
        <v>0.5712003440129754</v>
      </c>
      <c r="N19" s="27">
        <f>F19/D9*100</f>
        <v>0.0705580413033301</v>
      </c>
    </row>
    <row r="20" spans="2:14" ht="15">
      <c r="B20" s="4" t="s">
        <v>33</v>
      </c>
      <c r="C20" s="10" t="s">
        <v>5</v>
      </c>
      <c r="D20" s="71">
        <f t="shared" si="0"/>
        <v>24821.99999999999</v>
      </c>
      <c r="E20" s="71">
        <v>17838.99999999999</v>
      </c>
      <c r="F20" s="75">
        <v>6983.000000000001</v>
      </c>
      <c r="J20" s="4" t="s">
        <v>33</v>
      </c>
      <c r="K20" s="10" t="s">
        <v>5</v>
      </c>
      <c r="L20" s="25">
        <f>D20/D9*100</f>
        <v>1.6889023155556995</v>
      </c>
      <c r="M20" s="26">
        <f>E20/D9*100</f>
        <v>1.2137752158245958</v>
      </c>
      <c r="N20" s="27">
        <f>F20/D9*100</f>
        <v>0.4751270997311037</v>
      </c>
    </row>
    <row r="21" spans="2:14" ht="15">
      <c r="B21" s="4" t="s">
        <v>34</v>
      </c>
      <c r="C21" s="10" t="s">
        <v>6</v>
      </c>
      <c r="D21" s="71">
        <f t="shared" si="0"/>
        <v>464</v>
      </c>
      <c r="E21" s="71">
        <v>415</v>
      </c>
      <c r="F21" s="75">
        <v>49</v>
      </c>
      <c r="J21" s="4" t="s">
        <v>34</v>
      </c>
      <c r="K21" s="10" t="s">
        <v>6</v>
      </c>
      <c r="L21" s="25">
        <f>D21/D9*100</f>
        <v>0.031570811152116865</v>
      </c>
      <c r="M21" s="26">
        <f>E21/D9*100</f>
        <v>0.028236824629587282</v>
      </c>
      <c r="N21" s="27">
        <f>F21/D9*100</f>
        <v>0.0033339865225295827</v>
      </c>
    </row>
    <row r="22" spans="2:14" ht="45" customHeight="1">
      <c r="B22" s="4" t="s">
        <v>35</v>
      </c>
      <c r="C22" s="10" t="s">
        <v>7</v>
      </c>
      <c r="D22" s="71">
        <f t="shared" si="0"/>
        <v>3775.999999999998</v>
      </c>
      <c r="E22" s="71">
        <v>2957.9999999999977</v>
      </c>
      <c r="F22" s="75">
        <v>818.0000000000003</v>
      </c>
      <c r="J22" s="4" t="s">
        <v>35</v>
      </c>
      <c r="K22" s="10" t="s">
        <v>7</v>
      </c>
      <c r="L22" s="25">
        <f>D22/D9*100</f>
        <v>0.2569210838586061</v>
      </c>
      <c r="M22" s="26">
        <f>E22/D9*100</f>
        <v>0.2012639210947449</v>
      </c>
      <c r="N22" s="27">
        <f>F22/D9*100</f>
        <v>0.05565716276386123</v>
      </c>
    </row>
    <row r="23" spans="2:14" ht="40.5" customHeight="1">
      <c r="B23" s="4" t="s">
        <v>36</v>
      </c>
      <c r="C23" s="10" t="s">
        <v>8</v>
      </c>
      <c r="D23" s="71">
        <f t="shared" si="0"/>
        <v>19904.999999999996</v>
      </c>
      <c r="E23" s="71">
        <v>16436.999999999996</v>
      </c>
      <c r="F23" s="75">
        <v>3467.9999999999995</v>
      </c>
      <c r="J23" s="4" t="s">
        <v>36</v>
      </c>
      <c r="K23" s="10" t="s">
        <v>8</v>
      </c>
      <c r="L23" s="25">
        <f>D23/D9*100</f>
        <v>1.3543469741010479</v>
      </c>
      <c r="M23" s="26">
        <f>E23/D9*100</f>
        <v>1.1183823769554846</v>
      </c>
      <c r="N23" s="27">
        <f>F23/D9*100</f>
        <v>0.23596459714556312</v>
      </c>
    </row>
    <row r="24" spans="2:14" ht="15">
      <c r="B24" s="4" t="s">
        <v>37</v>
      </c>
      <c r="C24" s="10" t="s">
        <v>9</v>
      </c>
      <c r="D24" s="71">
        <f t="shared" si="0"/>
        <v>123324.99999999972</v>
      </c>
      <c r="E24" s="71">
        <v>110491.99999999972</v>
      </c>
      <c r="F24" s="75">
        <v>12832.999999999995</v>
      </c>
      <c r="J24" s="4" t="s">
        <v>37</v>
      </c>
      <c r="K24" s="10" t="s">
        <v>9</v>
      </c>
      <c r="L24" s="25">
        <f>D24/D9*100</f>
        <v>8.391099752876732</v>
      </c>
      <c r="M24" s="26">
        <f>E24/D9*100</f>
        <v>7.517935486680362</v>
      </c>
      <c r="N24" s="27">
        <f>F24/D9*100</f>
        <v>0.8731642661963699</v>
      </c>
    </row>
    <row r="25" spans="2:14" ht="40.5" customHeight="1">
      <c r="B25" s="4" t="s">
        <v>38</v>
      </c>
      <c r="C25" s="10" t="s">
        <v>10</v>
      </c>
      <c r="D25" s="71">
        <f t="shared" si="0"/>
        <v>24616.00000000006</v>
      </c>
      <c r="E25" s="71">
        <v>21465.00000000006</v>
      </c>
      <c r="F25" s="75">
        <v>3150.999999999999</v>
      </c>
      <c r="J25" s="4" t="s">
        <v>38</v>
      </c>
      <c r="K25" s="10" t="s">
        <v>10</v>
      </c>
      <c r="L25" s="25">
        <f>D25/D9*100</f>
        <v>1.6748859640528246</v>
      </c>
      <c r="M25" s="26">
        <f>E25/D9*100</f>
        <v>1.4604902184917896</v>
      </c>
      <c r="N25" s="27">
        <f>F25/D9*100</f>
        <v>0.21439574556103494</v>
      </c>
    </row>
    <row r="26" spans="2:14" ht="15">
      <c r="B26" s="4" t="s">
        <v>39</v>
      </c>
      <c r="C26" s="10" t="s">
        <v>11</v>
      </c>
      <c r="D26" s="71">
        <f t="shared" si="0"/>
        <v>30851.99999999998</v>
      </c>
      <c r="E26" s="71">
        <v>27408.99999999998</v>
      </c>
      <c r="F26" s="75">
        <v>3443</v>
      </c>
      <c r="J26" s="4" t="s">
        <v>39</v>
      </c>
      <c r="K26" s="10" t="s">
        <v>11</v>
      </c>
      <c r="L26" s="25">
        <f>D26/D9*100</f>
        <v>2.099186779450666</v>
      </c>
      <c r="M26" s="26">
        <f>E26/D9*100</f>
        <v>1.8649231958370056</v>
      </c>
      <c r="N26" s="27">
        <f>F26/D9*100</f>
        <v>0.23426358361366026</v>
      </c>
    </row>
    <row r="27" spans="2:14" ht="15">
      <c r="B27" s="7" t="s">
        <v>40</v>
      </c>
      <c r="C27" s="11" t="s">
        <v>12</v>
      </c>
      <c r="D27" s="83">
        <f t="shared" si="0"/>
        <v>123840.00000000022</v>
      </c>
      <c r="E27" s="83">
        <v>94738.0000000003</v>
      </c>
      <c r="F27" s="101">
        <v>29101.99999999991</v>
      </c>
      <c r="J27" s="7" t="s">
        <v>40</v>
      </c>
      <c r="K27" s="11" t="s">
        <v>12</v>
      </c>
      <c r="L27" s="28">
        <f>D27/D9*100</f>
        <v>8.426140631633965</v>
      </c>
      <c r="M27" s="29">
        <f>E27/D9*100</f>
        <v>6.446024799416502</v>
      </c>
      <c r="N27" s="30">
        <f>F27/D9*100</f>
        <v>1.9801158322174617</v>
      </c>
    </row>
    <row r="28" spans="2:14" ht="15">
      <c r="B28" s="66" t="s">
        <v>69</v>
      </c>
      <c r="C28" s="5"/>
      <c r="D28" s="71"/>
      <c r="E28" s="71"/>
      <c r="F28" s="71"/>
      <c r="J28" s="66" t="s">
        <v>69</v>
      </c>
      <c r="K28" s="5"/>
      <c r="L28" s="6"/>
      <c r="M28" s="6"/>
      <c r="N28" s="6"/>
    </row>
    <row r="29" spans="2:10" ht="15">
      <c r="B29" s="84" t="s">
        <v>76</v>
      </c>
      <c r="J29" s="84" t="s">
        <v>76</v>
      </c>
    </row>
    <row r="31" spans="2:10" ht="15">
      <c r="B31" s="2" t="s">
        <v>42</v>
      </c>
      <c r="J31" s="2" t="s">
        <v>42</v>
      </c>
    </row>
    <row r="32" ht="16.5">
      <c r="C32" s="31"/>
    </row>
  </sheetData>
  <sheetProtection/>
  <mergeCells count="4">
    <mergeCell ref="J6:K7"/>
    <mergeCell ref="L6:N6"/>
    <mergeCell ref="B6:C7"/>
    <mergeCell ref="D6:F6"/>
  </mergeCells>
  <printOptions/>
  <pageMargins left="0.7086614173228346" right="0.7086614173228346" top="0.7480314960629921" bottom="0.7480314960629921" header="0.31496062992125984" footer="0.31496062992125984"/>
  <pageSetup horizontalDpi="300" verticalDpi="300" orientation="portrait" paperSize="9" r:id="rId1"/>
  <headerFooter>
    <oddFooter>&amp;C&amp;"Arial Unicode MS,標準"IV-2-4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I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421875" style="2" customWidth="1"/>
    <col min="3" max="3" width="38.00390625" style="2" customWidth="1"/>
    <col min="4" max="4" width="13.140625" style="2" customWidth="1"/>
    <col min="5" max="5" width="13.421875" style="35" customWidth="1"/>
    <col min="6" max="6" width="11.7109375" style="35" customWidth="1"/>
    <col min="7" max="7" width="0.9921875" style="35" customWidth="1"/>
    <col min="8" max="8" width="3.7109375" style="35" customWidth="1"/>
    <col min="9" max="16384" width="9.140625" style="2" customWidth="1"/>
  </cols>
  <sheetData>
    <row r="2" spans="1:9" s="36" customFormat="1" ht="15" customHeight="1">
      <c r="A2" s="35"/>
      <c r="B2" s="1" t="s">
        <v>105</v>
      </c>
      <c r="C2" s="1"/>
      <c r="D2" s="1"/>
      <c r="E2" s="78"/>
      <c r="F2" s="78"/>
      <c r="G2" s="78"/>
      <c r="H2" s="78"/>
      <c r="I2" s="1"/>
    </row>
    <row r="3" spans="1:9" s="36" customFormat="1" ht="15" customHeight="1">
      <c r="A3" s="35"/>
      <c r="B3" s="1" t="s">
        <v>92</v>
      </c>
      <c r="C3" s="1"/>
      <c r="D3" s="1"/>
      <c r="E3" s="78"/>
      <c r="F3" s="78"/>
      <c r="G3" s="78"/>
      <c r="H3" s="78"/>
      <c r="I3" s="1"/>
    </row>
    <row r="4" spans="1:9" s="36" customFormat="1" ht="15" customHeight="1">
      <c r="A4" s="35"/>
      <c r="B4" s="107" t="s">
        <v>89</v>
      </c>
      <c r="C4" s="1"/>
      <c r="D4" s="1"/>
      <c r="E4" s="78"/>
      <c r="F4" s="78"/>
      <c r="G4" s="78"/>
      <c r="H4" s="78"/>
      <c r="I4" s="1"/>
    </row>
    <row r="5" spans="2:7" ht="15">
      <c r="B5" s="20"/>
      <c r="C5" s="20"/>
      <c r="D5" s="20"/>
      <c r="E5" s="81"/>
      <c r="F5" s="82" t="s">
        <v>70</v>
      </c>
      <c r="G5" s="78"/>
    </row>
    <row r="6" spans="2:6" ht="15" customHeight="1">
      <c r="B6" s="108" t="s">
        <v>13</v>
      </c>
      <c r="C6" s="109"/>
      <c r="D6" s="115" t="s">
        <v>50</v>
      </c>
      <c r="E6" s="116"/>
      <c r="F6" s="117"/>
    </row>
    <row r="7" spans="2:6" ht="30" customHeight="1">
      <c r="B7" s="110"/>
      <c r="C7" s="111"/>
      <c r="D7" s="32" t="s">
        <v>46</v>
      </c>
      <c r="E7" s="85" t="s">
        <v>48</v>
      </c>
      <c r="F7" s="86" t="s">
        <v>49</v>
      </c>
    </row>
    <row r="8" spans="2:6" ht="6.75" customHeight="1">
      <c r="B8" s="12"/>
      <c r="C8" s="21"/>
      <c r="D8" s="3"/>
      <c r="E8" s="14"/>
      <c r="F8" s="15"/>
    </row>
    <row r="9" spans="2:6" ht="12.75" customHeight="1">
      <c r="B9" s="4" t="s">
        <v>15</v>
      </c>
      <c r="C9" s="10"/>
      <c r="D9" s="16">
        <f>E9+F9</f>
        <v>1469711.999999998</v>
      </c>
      <c r="E9" s="16">
        <f>SUM(E11:E27)</f>
        <v>396086.0000000003</v>
      </c>
      <c r="F9" s="17">
        <f>SUM(F11:F27)</f>
        <v>1073625.9999999977</v>
      </c>
    </row>
    <row r="10" spans="2:6" ht="6" customHeight="1">
      <c r="B10" s="4"/>
      <c r="C10" s="10"/>
      <c r="D10" s="16"/>
      <c r="E10" s="16"/>
      <c r="F10" s="17"/>
    </row>
    <row r="11" spans="2:6" ht="15">
      <c r="B11" s="4" t="s">
        <v>24</v>
      </c>
      <c r="C11" s="10" t="s">
        <v>19</v>
      </c>
      <c r="D11" s="6">
        <f aca="true" t="shared" si="0" ref="D11:D27">E11+F11</f>
        <v>2734.000000000001</v>
      </c>
      <c r="E11" s="71">
        <v>1066.0000000000007</v>
      </c>
      <c r="F11" s="75">
        <v>1668</v>
      </c>
    </row>
    <row r="12" spans="2:6" ht="20.25" customHeight="1">
      <c r="B12" s="4" t="s">
        <v>25</v>
      </c>
      <c r="C12" s="10" t="s">
        <v>20</v>
      </c>
      <c r="D12" s="6">
        <f t="shared" si="0"/>
        <v>527924.9999999976</v>
      </c>
      <c r="E12" s="71">
        <v>295910.0000000003</v>
      </c>
      <c r="F12" s="75">
        <v>232014.99999999726</v>
      </c>
    </row>
    <row r="13" spans="2:6" ht="45" customHeight="1">
      <c r="B13" s="4" t="s">
        <v>26</v>
      </c>
      <c r="C13" s="10" t="s">
        <v>21</v>
      </c>
      <c r="D13" s="6">
        <f t="shared" si="0"/>
        <v>14805.999999999965</v>
      </c>
      <c r="E13" s="71">
        <v>2410.9999999999995</v>
      </c>
      <c r="F13" s="75">
        <v>12394.999999999965</v>
      </c>
    </row>
    <row r="14" spans="2:6" ht="54.75" customHeight="1">
      <c r="B14" s="4" t="s">
        <v>27</v>
      </c>
      <c r="C14" s="10" t="s">
        <v>0</v>
      </c>
      <c r="D14" s="6">
        <f t="shared" si="0"/>
        <v>3679.000000000003</v>
      </c>
      <c r="E14" s="71">
        <v>304</v>
      </c>
      <c r="F14" s="75">
        <v>3375.000000000003</v>
      </c>
    </row>
    <row r="15" spans="2:6" ht="15">
      <c r="B15" s="4" t="s">
        <v>28</v>
      </c>
      <c r="C15" s="10" t="s">
        <v>44</v>
      </c>
      <c r="D15" s="6">
        <f t="shared" si="0"/>
        <v>2824.9999999999995</v>
      </c>
      <c r="E15" s="71">
        <v>1671.9999999999995</v>
      </c>
      <c r="F15" s="75">
        <v>1153</v>
      </c>
    </row>
    <row r="16" spans="2:6" ht="54.75" customHeight="1">
      <c r="B16" s="4" t="s">
        <v>29</v>
      </c>
      <c r="C16" s="10" t="s">
        <v>1</v>
      </c>
      <c r="D16" s="6">
        <f t="shared" si="0"/>
        <v>431860.00000000076</v>
      </c>
      <c r="E16" s="71">
        <v>14861.000000000004</v>
      </c>
      <c r="F16" s="75">
        <v>416999.00000000076</v>
      </c>
    </row>
    <row r="17" spans="2:6" ht="15">
      <c r="B17" s="4" t="s">
        <v>30</v>
      </c>
      <c r="C17" s="10" t="s">
        <v>2</v>
      </c>
      <c r="D17" s="6">
        <f t="shared" si="0"/>
        <v>11758.999999999993</v>
      </c>
      <c r="E17" s="71">
        <v>5455.999999999999</v>
      </c>
      <c r="F17" s="75">
        <v>6302.9999999999945</v>
      </c>
    </row>
    <row r="18" spans="2:9" ht="40.5" customHeight="1">
      <c r="B18" s="4" t="s">
        <v>31</v>
      </c>
      <c r="C18" s="10" t="s">
        <v>3</v>
      </c>
      <c r="D18" s="6">
        <f t="shared" si="0"/>
        <v>113091.99999999985</v>
      </c>
      <c r="E18" s="71">
        <v>16518</v>
      </c>
      <c r="F18" s="75">
        <v>96573.99999999985</v>
      </c>
      <c r="I18" s="2" t="s">
        <v>41</v>
      </c>
    </row>
    <row r="19" spans="2:6" ht="15">
      <c r="B19" s="4" t="s">
        <v>32</v>
      </c>
      <c r="C19" s="10" t="s">
        <v>4</v>
      </c>
      <c r="D19" s="6">
        <f t="shared" si="0"/>
        <v>9432.000000000004</v>
      </c>
      <c r="E19" s="71">
        <v>5284.999999999998</v>
      </c>
      <c r="F19" s="75">
        <v>4147.0000000000055</v>
      </c>
    </row>
    <row r="20" spans="2:6" ht="29.25" customHeight="1">
      <c r="B20" s="4" t="s">
        <v>33</v>
      </c>
      <c r="C20" s="10" t="s">
        <v>5</v>
      </c>
      <c r="D20" s="6">
        <f t="shared" si="0"/>
        <v>24821.999999999964</v>
      </c>
      <c r="E20" s="71">
        <v>12795.000000000002</v>
      </c>
      <c r="F20" s="75">
        <v>12026.99999999996</v>
      </c>
    </row>
    <row r="21" spans="2:6" ht="15">
      <c r="B21" s="4" t="s">
        <v>34</v>
      </c>
      <c r="C21" s="10" t="s">
        <v>6</v>
      </c>
      <c r="D21" s="6">
        <f t="shared" si="0"/>
        <v>464.00000000000006</v>
      </c>
      <c r="E21" s="71">
        <v>329.00000000000006</v>
      </c>
      <c r="F21" s="75">
        <v>135</v>
      </c>
    </row>
    <row r="22" spans="2:6" ht="45" customHeight="1">
      <c r="B22" s="4" t="s">
        <v>35</v>
      </c>
      <c r="C22" s="10" t="s">
        <v>7</v>
      </c>
      <c r="D22" s="6">
        <f t="shared" si="0"/>
        <v>3776.000000000001</v>
      </c>
      <c r="E22" s="71">
        <v>934.0000000000003</v>
      </c>
      <c r="F22" s="75">
        <v>2842.0000000000005</v>
      </c>
    </row>
    <row r="23" spans="2:6" ht="40.5" customHeight="1">
      <c r="B23" s="4" t="s">
        <v>36</v>
      </c>
      <c r="C23" s="10" t="s">
        <v>8</v>
      </c>
      <c r="D23" s="6">
        <f t="shared" si="0"/>
        <v>19904.99999999998</v>
      </c>
      <c r="E23" s="71">
        <v>3755.999999999996</v>
      </c>
      <c r="F23" s="75">
        <v>16148.999999999985</v>
      </c>
    </row>
    <row r="24" spans="2:6" ht="15">
      <c r="B24" s="4" t="s">
        <v>37</v>
      </c>
      <c r="C24" s="10" t="s">
        <v>9</v>
      </c>
      <c r="D24" s="6">
        <f t="shared" si="0"/>
        <v>123325.00000000028</v>
      </c>
      <c r="E24" s="71">
        <v>8167.999999999997</v>
      </c>
      <c r="F24" s="75">
        <v>115157.00000000028</v>
      </c>
    </row>
    <row r="25" spans="2:6" ht="40.5" customHeight="1">
      <c r="B25" s="4" t="s">
        <v>38</v>
      </c>
      <c r="C25" s="10" t="s">
        <v>10</v>
      </c>
      <c r="D25" s="6">
        <f t="shared" si="0"/>
        <v>24615.999999999993</v>
      </c>
      <c r="E25" s="71">
        <v>2002.0000000000016</v>
      </c>
      <c r="F25" s="75">
        <v>22613.999999999993</v>
      </c>
    </row>
    <row r="26" spans="2:6" ht="15">
      <c r="B26" s="4" t="s">
        <v>39</v>
      </c>
      <c r="C26" s="10" t="s">
        <v>11</v>
      </c>
      <c r="D26" s="6">
        <f t="shared" si="0"/>
        <v>30851.999999999978</v>
      </c>
      <c r="E26" s="71">
        <v>18136</v>
      </c>
      <c r="F26" s="75">
        <v>12715.999999999976</v>
      </c>
    </row>
    <row r="27" spans="2:6" ht="28.5" customHeight="1">
      <c r="B27" s="7" t="s">
        <v>40</v>
      </c>
      <c r="C27" s="11" t="s">
        <v>12</v>
      </c>
      <c r="D27" s="8">
        <f t="shared" si="0"/>
        <v>123839.9999999995</v>
      </c>
      <c r="E27" s="83">
        <v>6483.000000000001</v>
      </c>
      <c r="F27" s="101">
        <v>117356.9999999995</v>
      </c>
    </row>
    <row r="28" spans="2:6" ht="15">
      <c r="B28" s="66" t="s">
        <v>69</v>
      </c>
      <c r="C28" s="5"/>
      <c r="D28" s="6"/>
      <c r="E28" s="71"/>
      <c r="F28" s="71"/>
    </row>
    <row r="29" ht="15">
      <c r="B29" s="84" t="s">
        <v>76</v>
      </c>
    </row>
    <row r="31" ht="15">
      <c r="B31" s="2" t="s">
        <v>42</v>
      </c>
    </row>
    <row r="32" ht="16.5">
      <c r="C32" s="31"/>
    </row>
  </sheetData>
  <sheetProtection/>
  <mergeCells count="2">
    <mergeCell ref="B6:C7"/>
    <mergeCell ref="D6:F6"/>
  </mergeCells>
  <printOptions/>
  <pageMargins left="0.7" right="0.7" top="0.75" bottom="0.75" header="0.3" footer="0.3"/>
  <pageSetup horizontalDpi="300" verticalDpi="300" orientation="portrait" paperSize="9" r:id="rId1"/>
  <headerFooter>
    <oddFooter>&amp;CIV-2-8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2:N32"/>
  <sheetViews>
    <sheetView showGridLines="0" workbookViewId="0" topLeftCell="I1">
      <selection activeCell="I1" sqref="I1"/>
    </sheetView>
  </sheetViews>
  <sheetFormatPr defaultColWidth="9.140625" defaultRowHeight="12.75"/>
  <cols>
    <col min="1" max="1" width="4.8515625" style="2" customWidth="1"/>
    <col min="2" max="2" width="9.7109375" style="2" customWidth="1"/>
    <col min="3" max="3" width="28.8515625" style="2" customWidth="1"/>
    <col min="4" max="4" width="11.7109375" style="2" customWidth="1"/>
    <col min="5" max="6" width="11.7109375" style="35" customWidth="1"/>
    <col min="7" max="7" width="2.140625" style="35" customWidth="1"/>
    <col min="8" max="8" width="16.140625" style="2" customWidth="1"/>
    <col min="9" max="9" width="1.7109375" style="2" customWidth="1"/>
    <col min="10" max="10" width="4.421875" style="2" customWidth="1"/>
    <col min="11" max="11" width="39.8515625" style="2" customWidth="1"/>
    <col min="12" max="12" width="13.00390625" style="2" customWidth="1"/>
    <col min="13" max="14" width="11.7109375" style="2" customWidth="1"/>
    <col min="15" max="15" width="2.8515625" style="2" customWidth="1"/>
    <col min="16" max="16" width="2.421875" style="2" customWidth="1"/>
    <col min="17" max="16384" width="9.140625" style="2" customWidth="1"/>
  </cols>
  <sheetData>
    <row r="2" spans="2:14" ht="15">
      <c r="B2" s="1" t="s">
        <v>106</v>
      </c>
      <c r="C2" s="1"/>
      <c r="D2" s="1"/>
      <c r="E2" s="78"/>
      <c r="F2" s="78"/>
      <c r="G2" s="78"/>
      <c r="J2" s="20" t="s">
        <v>77</v>
      </c>
      <c r="K2" s="20"/>
      <c r="L2" s="20"/>
      <c r="M2" s="20"/>
      <c r="N2" s="20"/>
    </row>
    <row r="3" spans="2:14" ht="15">
      <c r="B3" s="1" t="s">
        <v>81</v>
      </c>
      <c r="C3" s="1"/>
      <c r="D3" s="1"/>
      <c r="E3" s="78"/>
      <c r="F3" s="78"/>
      <c r="G3" s="78"/>
      <c r="J3" s="20" t="s">
        <v>107</v>
      </c>
      <c r="K3" s="20"/>
      <c r="L3" s="20"/>
      <c r="M3" s="20"/>
      <c r="N3" s="20"/>
    </row>
    <row r="4" spans="2:14" ht="15">
      <c r="B4" s="1"/>
      <c r="C4" s="1"/>
      <c r="D4" s="1"/>
      <c r="E4" s="78"/>
      <c r="F4" s="78"/>
      <c r="G4" s="78"/>
      <c r="J4" s="1" t="s">
        <v>93</v>
      </c>
      <c r="K4" s="20"/>
      <c r="L4" s="20"/>
      <c r="M4" s="20"/>
      <c r="N4" s="13"/>
    </row>
    <row r="5" spans="2:14" ht="15" customHeight="1">
      <c r="B5" s="20"/>
      <c r="C5" s="20"/>
      <c r="D5" s="20"/>
      <c r="E5" s="81"/>
      <c r="F5" s="82" t="s">
        <v>70</v>
      </c>
      <c r="J5" s="20"/>
      <c r="K5" s="20"/>
      <c r="L5" s="20"/>
      <c r="M5" s="20"/>
      <c r="N5" s="13" t="s">
        <v>16</v>
      </c>
    </row>
    <row r="6" spans="2:14" ht="15" customHeight="1">
      <c r="B6" s="108" t="s">
        <v>13</v>
      </c>
      <c r="C6" s="109"/>
      <c r="D6" s="115" t="s">
        <v>50</v>
      </c>
      <c r="E6" s="116"/>
      <c r="F6" s="117"/>
      <c r="J6" s="108" t="s">
        <v>13</v>
      </c>
      <c r="K6" s="109"/>
      <c r="L6" s="115" t="s">
        <v>50</v>
      </c>
      <c r="M6" s="116"/>
      <c r="N6" s="117"/>
    </row>
    <row r="7" spans="2:14" ht="30" customHeight="1">
      <c r="B7" s="110"/>
      <c r="C7" s="111"/>
      <c r="D7" s="32" t="s">
        <v>46</v>
      </c>
      <c r="E7" s="85" t="s">
        <v>48</v>
      </c>
      <c r="F7" s="86" t="s">
        <v>49</v>
      </c>
      <c r="J7" s="110"/>
      <c r="K7" s="111"/>
      <c r="L7" s="32" t="s">
        <v>46</v>
      </c>
      <c r="M7" s="33" t="s">
        <v>48</v>
      </c>
      <c r="N7" s="34" t="s">
        <v>49</v>
      </c>
    </row>
    <row r="8" spans="2:14" ht="6.75" customHeight="1">
      <c r="B8" s="12"/>
      <c r="C8" s="21"/>
      <c r="D8" s="3"/>
      <c r="E8" s="14"/>
      <c r="F8" s="15"/>
      <c r="J8" s="12"/>
      <c r="K8" s="21"/>
      <c r="L8" s="22"/>
      <c r="M8" s="23"/>
      <c r="N8" s="24"/>
    </row>
    <row r="9" spans="2:14" ht="15" customHeight="1">
      <c r="B9" s="4" t="s">
        <v>15</v>
      </c>
      <c r="C9" s="10"/>
      <c r="D9" s="16">
        <f>E9+F9</f>
        <v>1469711.999999998</v>
      </c>
      <c r="E9" s="16">
        <f>SUM(E11:E27)</f>
        <v>396086.0000000003</v>
      </c>
      <c r="F9" s="17">
        <f>SUM(F11:F27)</f>
        <v>1073625.9999999977</v>
      </c>
      <c r="J9" s="4" t="s">
        <v>15</v>
      </c>
      <c r="K9" s="10"/>
      <c r="L9" s="25">
        <f>D9/D9*100</f>
        <v>100</v>
      </c>
      <c r="M9" s="26">
        <f>E9/D9*100</f>
        <v>26.94990583189093</v>
      </c>
      <c r="N9" s="27">
        <f>F9/D9*100</f>
        <v>73.05009416810907</v>
      </c>
    </row>
    <row r="10" spans="2:14" ht="6.75" customHeight="1">
      <c r="B10" s="4"/>
      <c r="C10" s="10"/>
      <c r="D10" s="16"/>
      <c r="E10" s="16"/>
      <c r="F10" s="17"/>
      <c r="J10" s="4"/>
      <c r="K10" s="10"/>
      <c r="L10" s="25"/>
      <c r="M10" s="26"/>
      <c r="N10" s="27"/>
    </row>
    <row r="11" spans="2:14" ht="20.25" customHeight="1">
      <c r="B11" s="4" t="s">
        <v>24</v>
      </c>
      <c r="C11" s="10" t="s">
        <v>19</v>
      </c>
      <c r="D11" s="6">
        <f aca="true" t="shared" si="0" ref="D11:D27">E11+F11</f>
        <v>2734.000000000001</v>
      </c>
      <c r="E11" s="71">
        <v>1066.0000000000007</v>
      </c>
      <c r="F11" s="75">
        <v>1668</v>
      </c>
      <c r="J11" s="4" t="s">
        <v>24</v>
      </c>
      <c r="K11" s="10" t="s">
        <v>19</v>
      </c>
      <c r="L11" s="25">
        <f>D11/D9*100</f>
        <v>0.1860228398488959</v>
      </c>
      <c r="M11" s="26">
        <f>E11/D9*100</f>
        <v>0.07253121700033763</v>
      </c>
      <c r="N11" s="27">
        <f>F11/D9*100</f>
        <v>0.11349162284855824</v>
      </c>
    </row>
    <row r="12" spans="2:14" ht="23.25" customHeight="1">
      <c r="B12" s="4" t="s">
        <v>25</v>
      </c>
      <c r="C12" s="10" t="s">
        <v>20</v>
      </c>
      <c r="D12" s="6">
        <f t="shared" si="0"/>
        <v>527924.9999999976</v>
      </c>
      <c r="E12" s="71">
        <v>295910.0000000003</v>
      </c>
      <c r="F12" s="75">
        <v>232014.99999999726</v>
      </c>
      <c r="J12" s="4" t="s">
        <v>25</v>
      </c>
      <c r="K12" s="10" t="s">
        <v>20</v>
      </c>
      <c r="L12" s="25">
        <f>D12/D9*100</f>
        <v>35.920302753192345</v>
      </c>
      <c r="M12" s="26">
        <f>E12/D9*100</f>
        <v>20.13387656901493</v>
      </c>
      <c r="N12" s="27">
        <f>F12/D9*100</f>
        <v>15.786426184177415</v>
      </c>
    </row>
    <row r="13" spans="2:14" ht="39.75" customHeight="1">
      <c r="B13" s="4" t="s">
        <v>26</v>
      </c>
      <c r="C13" s="10" t="s">
        <v>21</v>
      </c>
      <c r="D13" s="6">
        <f t="shared" si="0"/>
        <v>14805.999999999965</v>
      </c>
      <c r="E13" s="71">
        <v>2410.9999999999995</v>
      </c>
      <c r="F13" s="75">
        <v>12394.999999999965</v>
      </c>
      <c r="J13" s="4" t="s">
        <v>26</v>
      </c>
      <c r="K13" s="10" t="s">
        <v>21</v>
      </c>
      <c r="L13" s="25">
        <f>D13/D9*100</f>
        <v>1.0074082541341423</v>
      </c>
      <c r="M13" s="26">
        <f>E13/D9*100</f>
        <v>0.16404574501671096</v>
      </c>
      <c r="N13" s="27">
        <f>F13/D9*100</f>
        <v>0.8433625091174313</v>
      </c>
    </row>
    <row r="14" spans="2:14" ht="45">
      <c r="B14" s="4" t="s">
        <v>27</v>
      </c>
      <c r="C14" s="10" t="s">
        <v>0</v>
      </c>
      <c r="D14" s="6">
        <f t="shared" si="0"/>
        <v>3679.000000000003</v>
      </c>
      <c r="E14" s="71">
        <v>304</v>
      </c>
      <c r="F14" s="75">
        <v>3375.000000000003</v>
      </c>
      <c r="J14" s="4" t="s">
        <v>27</v>
      </c>
      <c r="K14" s="10" t="s">
        <v>0</v>
      </c>
      <c r="L14" s="25">
        <f>D14/D9*100</f>
        <v>0.2503211513548238</v>
      </c>
      <c r="M14" s="26">
        <f>E14/D9*100</f>
        <v>0.02068432454793867</v>
      </c>
      <c r="N14" s="27">
        <f>F14/D9*100</f>
        <v>0.22963682680688513</v>
      </c>
    </row>
    <row r="15" spans="2:14" ht="32.25" customHeight="1">
      <c r="B15" s="4" t="s">
        <v>28</v>
      </c>
      <c r="C15" s="10" t="s">
        <v>44</v>
      </c>
      <c r="D15" s="6">
        <f t="shared" si="0"/>
        <v>2824.9999999999995</v>
      </c>
      <c r="E15" s="71">
        <v>1671.9999999999995</v>
      </c>
      <c r="F15" s="75">
        <v>1153</v>
      </c>
      <c r="J15" s="4" t="s">
        <v>28</v>
      </c>
      <c r="K15" s="10" t="s">
        <v>44</v>
      </c>
      <c r="L15" s="25">
        <f>D15/D9*100</f>
        <v>0.19221452910502218</v>
      </c>
      <c r="M15" s="26">
        <f>E15/D9*100</f>
        <v>0.11376378501366266</v>
      </c>
      <c r="N15" s="27">
        <f>F15/D9*100</f>
        <v>0.0784507440913595</v>
      </c>
    </row>
    <row r="16" spans="2:14" ht="45">
      <c r="B16" s="4" t="s">
        <v>29</v>
      </c>
      <c r="C16" s="10" t="s">
        <v>1</v>
      </c>
      <c r="D16" s="6">
        <f t="shared" si="0"/>
        <v>431860.00000000076</v>
      </c>
      <c r="E16" s="71">
        <v>14861.000000000004</v>
      </c>
      <c r="F16" s="75">
        <v>416999.00000000076</v>
      </c>
      <c r="J16" s="4" t="s">
        <v>29</v>
      </c>
      <c r="K16" s="10" t="s">
        <v>1</v>
      </c>
      <c r="L16" s="25">
        <f>D16/D9*100</f>
        <v>29.383988155502667</v>
      </c>
      <c r="M16" s="26">
        <f>E16/D9*100</f>
        <v>1.0111504839043313</v>
      </c>
      <c r="N16" s="27">
        <f>F16/D9*100</f>
        <v>28.37283767159834</v>
      </c>
    </row>
    <row r="17" spans="2:14" ht="33" customHeight="1">
      <c r="B17" s="4" t="s">
        <v>30</v>
      </c>
      <c r="C17" s="10" t="s">
        <v>2</v>
      </c>
      <c r="D17" s="6">
        <f t="shared" si="0"/>
        <v>11758.999999999993</v>
      </c>
      <c r="E17" s="71">
        <v>5455.999999999999</v>
      </c>
      <c r="F17" s="75">
        <v>6302.9999999999945</v>
      </c>
      <c r="J17" s="4" t="s">
        <v>30</v>
      </c>
      <c r="K17" s="10" t="s">
        <v>2</v>
      </c>
      <c r="L17" s="25">
        <f>D17/D9*100</f>
        <v>0.8000887248658247</v>
      </c>
      <c r="M17" s="26">
        <f>E17/D9*100</f>
        <v>0.3712291932024782</v>
      </c>
      <c r="N17" s="27">
        <f>F17/D9*100</f>
        <v>0.4288595316633465</v>
      </c>
    </row>
    <row r="18" spans="2:14" ht="30">
      <c r="B18" s="4" t="s">
        <v>31</v>
      </c>
      <c r="C18" s="10" t="s">
        <v>3</v>
      </c>
      <c r="D18" s="6">
        <f t="shared" si="0"/>
        <v>113091.99999999985</v>
      </c>
      <c r="E18" s="71">
        <v>16518</v>
      </c>
      <c r="F18" s="75">
        <v>96573.99999999985</v>
      </c>
      <c r="J18" s="4" t="s">
        <v>31</v>
      </c>
      <c r="K18" s="10" t="s">
        <v>3</v>
      </c>
      <c r="L18" s="25">
        <f>D18/D9*100</f>
        <v>7.694840893998281</v>
      </c>
      <c r="M18" s="26">
        <f>E18/D9*100</f>
        <v>1.1238936607988521</v>
      </c>
      <c r="N18" s="27">
        <f>F18/D9*100</f>
        <v>6.570947233199428</v>
      </c>
    </row>
    <row r="19" spans="2:14" ht="24.75" customHeight="1">
      <c r="B19" s="4" t="s">
        <v>32</v>
      </c>
      <c r="C19" s="10" t="s">
        <v>4</v>
      </c>
      <c r="D19" s="6">
        <f t="shared" si="0"/>
        <v>9432.000000000004</v>
      </c>
      <c r="E19" s="71">
        <v>5284.999999999998</v>
      </c>
      <c r="F19" s="75">
        <v>4147.0000000000055</v>
      </c>
      <c r="J19" s="4" t="s">
        <v>32</v>
      </c>
      <c r="K19" s="10" t="s">
        <v>4</v>
      </c>
      <c r="L19" s="25">
        <f>D19/D9*100</f>
        <v>0.641758385316308</v>
      </c>
      <c r="M19" s="26">
        <f>E19/D9*100</f>
        <v>0.35959426064426264</v>
      </c>
      <c r="N19" s="27">
        <f>F19/D9*100</f>
        <v>0.2821641246720454</v>
      </c>
    </row>
    <row r="20" spans="2:14" ht="33.75" customHeight="1">
      <c r="B20" s="4" t="s">
        <v>33</v>
      </c>
      <c r="C20" s="10" t="s">
        <v>5</v>
      </c>
      <c r="D20" s="6">
        <f t="shared" si="0"/>
        <v>24821.999999999964</v>
      </c>
      <c r="E20" s="71">
        <v>12795.000000000002</v>
      </c>
      <c r="F20" s="75">
        <v>12026.99999999996</v>
      </c>
      <c r="J20" s="4" t="s">
        <v>33</v>
      </c>
      <c r="K20" s="10" t="s">
        <v>5</v>
      </c>
      <c r="L20" s="25">
        <f>D20/D9*100</f>
        <v>1.6889023155557008</v>
      </c>
      <c r="M20" s="26">
        <f>E20/D9*100</f>
        <v>0.8705787256278794</v>
      </c>
      <c r="N20" s="27">
        <f>F20/D9*100</f>
        <v>0.818323589927821</v>
      </c>
    </row>
    <row r="21" spans="2:14" ht="33.75" customHeight="1">
      <c r="B21" s="4" t="s">
        <v>34</v>
      </c>
      <c r="C21" s="10" t="s">
        <v>6</v>
      </c>
      <c r="D21" s="6">
        <f t="shared" si="0"/>
        <v>464.00000000000006</v>
      </c>
      <c r="E21" s="71">
        <v>329.00000000000006</v>
      </c>
      <c r="F21" s="75">
        <v>135</v>
      </c>
      <c r="J21" s="4" t="s">
        <v>34</v>
      </c>
      <c r="K21" s="10" t="s">
        <v>6</v>
      </c>
      <c r="L21" s="25">
        <f>D21/D9*100</f>
        <v>0.03157081115211693</v>
      </c>
      <c r="M21" s="26">
        <f>E21/D9*100</f>
        <v>0.022385338079841527</v>
      </c>
      <c r="N21" s="27">
        <f>F21/D9*100</f>
        <v>0.009185473072275397</v>
      </c>
    </row>
    <row r="22" spans="2:14" ht="32.25" customHeight="1">
      <c r="B22" s="4" t="s">
        <v>35</v>
      </c>
      <c r="C22" s="10" t="s">
        <v>7</v>
      </c>
      <c r="D22" s="6">
        <f t="shared" si="0"/>
        <v>3776.000000000001</v>
      </c>
      <c r="E22" s="71">
        <v>934.0000000000003</v>
      </c>
      <c r="F22" s="75">
        <v>2842.0000000000005</v>
      </c>
      <c r="J22" s="4" t="s">
        <v>35</v>
      </c>
      <c r="K22" s="10" t="s">
        <v>7</v>
      </c>
      <c r="L22" s="25">
        <f>D22/D9*100</f>
        <v>0.25692108385860674</v>
      </c>
      <c r="M22" s="26">
        <f>E22/D9*100</f>
        <v>0.06354986555189054</v>
      </c>
      <c r="N22" s="27">
        <f>F22/D9*100</f>
        <v>0.1933712183067162</v>
      </c>
    </row>
    <row r="23" spans="2:14" ht="40.5" customHeight="1">
      <c r="B23" s="4" t="s">
        <v>36</v>
      </c>
      <c r="C23" s="10" t="s">
        <v>8</v>
      </c>
      <c r="D23" s="6">
        <f t="shared" si="0"/>
        <v>19904.99999999998</v>
      </c>
      <c r="E23" s="71">
        <v>3755.999999999996</v>
      </c>
      <c r="F23" s="75">
        <v>16148.999999999985</v>
      </c>
      <c r="J23" s="4" t="s">
        <v>36</v>
      </c>
      <c r="K23" s="10" t="s">
        <v>8</v>
      </c>
      <c r="L23" s="25">
        <f>D23/D9*100</f>
        <v>1.354346974101049</v>
      </c>
      <c r="M23" s="26">
        <f>E23/D9*100</f>
        <v>0.2555602730330841</v>
      </c>
      <c r="N23" s="27">
        <f>F23/D9*100</f>
        <v>1.0987867010679648</v>
      </c>
    </row>
    <row r="24" spans="2:14" ht="15">
      <c r="B24" s="4" t="s">
        <v>37</v>
      </c>
      <c r="C24" s="10" t="s">
        <v>9</v>
      </c>
      <c r="D24" s="6">
        <f t="shared" si="0"/>
        <v>123325.00000000028</v>
      </c>
      <c r="E24" s="71">
        <v>8167.999999999997</v>
      </c>
      <c r="F24" s="75">
        <v>115157.00000000028</v>
      </c>
      <c r="J24" s="4" t="s">
        <v>37</v>
      </c>
      <c r="K24" s="10" t="s">
        <v>9</v>
      </c>
      <c r="L24" s="25">
        <f>D24/D9*100</f>
        <v>8.391099752876785</v>
      </c>
      <c r="M24" s="26">
        <f>E24/D9*100</f>
        <v>0.5557551411432995</v>
      </c>
      <c r="N24" s="27">
        <f>F24/D9*100</f>
        <v>7.835344611733486</v>
      </c>
    </row>
    <row r="25" spans="2:14" ht="40.5" customHeight="1">
      <c r="B25" s="4" t="s">
        <v>38</v>
      </c>
      <c r="C25" s="10" t="s">
        <v>10</v>
      </c>
      <c r="D25" s="6">
        <f t="shared" si="0"/>
        <v>24615.999999999993</v>
      </c>
      <c r="E25" s="71">
        <v>2002.0000000000016</v>
      </c>
      <c r="F25" s="75">
        <v>22613.999999999993</v>
      </c>
      <c r="J25" s="4" t="s">
        <v>38</v>
      </c>
      <c r="K25" s="10" t="s">
        <v>10</v>
      </c>
      <c r="L25" s="25">
        <f>D25/D9*100</f>
        <v>1.6748859640528233</v>
      </c>
      <c r="M25" s="26">
        <f>E25/D9*100</f>
        <v>0.13621716363478045</v>
      </c>
      <c r="N25" s="27">
        <f>F25/D9*100</f>
        <v>1.5386688004180427</v>
      </c>
    </row>
    <row r="26" spans="2:14" ht="15">
      <c r="B26" s="4" t="s">
        <v>39</v>
      </c>
      <c r="C26" s="10" t="s">
        <v>11</v>
      </c>
      <c r="D26" s="6">
        <f t="shared" si="0"/>
        <v>30851.999999999978</v>
      </c>
      <c r="E26" s="71">
        <v>18136</v>
      </c>
      <c r="F26" s="75">
        <v>12715.999999999976</v>
      </c>
      <c r="J26" s="4" t="s">
        <v>39</v>
      </c>
      <c r="K26" s="10" t="s">
        <v>11</v>
      </c>
      <c r="L26" s="25">
        <f>D26/D9*100</f>
        <v>2.0991867794506693</v>
      </c>
      <c r="M26" s="26">
        <f>E26/D9*100</f>
        <v>1.2339832565836044</v>
      </c>
      <c r="N26" s="27">
        <f>F26/D9*100</f>
        <v>0.8652035228670647</v>
      </c>
    </row>
    <row r="27" spans="2:14" ht="25.5" customHeight="1">
      <c r="B27" s="7" t="s">
        <v>40</v>
      </c>
      <c r="C27" s="11" t="s">
        <v>12</v>
      </c>
      <c r="D27" s="8">
        <f t="shared" si="0"/>
        <v>123839.9999999995</v>
      </c>
      <c r="E27" s="83">
        <v>6483.000000000001</v>
      </c>
      <c r="F27" s="101">
        <v>117356.9999999995</v>
      </c>
      <c r="J27" s="7" t="s">
        <v>40</v>
      </c>
      <c r="K27" s="11" t="s">
        <v>12</v>
      </c>
      <c r="L27" s="28">
        <f>D27/D9*100</f>
        <v>8.426140631633931</v>
      </c>
      <c r="M27" s="29">
        <f>E27/D9*100</f>
        <v>0.4411068290930475</v>
      </c>
      <c r="N27" s="30">
        <f>F27/D9*100</f>
        <v>7.985033802540883</v>
      </c>
    </row>
    <row r="28" spans="2:14" ht="15">
      <c r="B28" s="66" t="s">
        <v>69</v>
      </c>
      <c r="C28" s="5"/>
      <c r="D28" s="6"/>
      <c r="E28" s="71"/>
      <c r="F28" s="71"/>
      <c r="J28" s="66" t="s">
        <v>69</v>
      </c>
      <c r="K28" s="5"/>
      <c r="L28" s="6"/>
      <c r="M28" s="6"/>
      <c r="N28" s="6"/>
    </row>
    <row r="29" spans="2:10" ht="15">
      <c r="B29" s="84" t="s">
        <v>76</v>
      </c>
      <c r="J29" s="84" t="s">
        <v>76</v>
      </c>
    </row>
    <row r="30" ht="15">
      <c r="J30" s="2" t="s">
        <v>42</v>
      </c>
    </row>
    <row r="31" ht="15">
      <c r="B31" s="2" t="s">
        <v>42</v>
      </c>
    </row>
    <row r="32" ht="16.5">
      <c r="C32" s="31"/>
    </row>
  </sheetData>
  <sheetProtection/>
  <mergeCells count="4">
    <mergeCell ref="B6:C7"/>
    <mergeCell ref="D6:F6"/>
    <mergeCell ref="L6:N6"/>
    <mergeCell ref="J6:K7"/>
  </mergeCells>
  <printOptions/>
  <pageMargins left="0.7" right="0.7" top="0.75" bottom="0.75" header="0.3" footer="0.3"/>
  <pageSetup horizontalDpi="300" verticalDpi="300" orientation="portrait" paperSize="9" r:id="rId1"/>
  <headerFooter>
    <oddFooter>&amp;CIV-2-9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36" customWidth="1"/>
    <col min="2" max="2" width="3.7109375" style="36" customWidth="1"/>
    <col min="3" max="3" width="28.7109375" style="36" customWidth="1"/>
    <col min="4" max="4" width="10.8515625" style="36" customWidth="1"/>
    <col min="5" max="5" width="9.7109375" style="36" customWidth="1"/>
    <col min="6" max="10" width="8.7109375" style="36" customWidth="1"/>
    <col min="11" max="11" width="0.9921875" style="36" customWidth="1"/>
    <col min="12" max="12" width="1.7109375" style="36" customWidth="1"/>
    <col min="13" max="13" width="3.7109375" style="36" customWidth="1"/>
    <col min="14" max="14" width="28.7109375" style="36" customWidth="1"/>
    <col min="15" max="15" width="9.7109375" style="36" customWidth="1"/>
    <col min="16" max="21" width="8.7109375" style="36" customWidth="1"/>
    <col min="22" max="24" width="1.8515625" style="36" customWidth="1"/>
    <col min="25" max="16384" width="9.140625" style="36" customWidth="1"/>
  </cols>
  <sheetData>
    <row r="1" spans="1:21" ht="15" customHeight="1">
      <c r="A1" s="35"/>
      <c r="B1" s="35"/>
      <c r="C1" s="35"/>
      <c r="D1" s="35"/>
      <c r="E1" s="35"/>
      <c r="F1" s="35"/>
      <c r="G1" s="35"/>
      <c r="H1" s="35"/>
      <c r="J1" s="50" t="s">
        <v>51</v>
      </c>
      <c r="L1" s="35"/>
      <c r="M1" s="35"/>
      <c r="N1" s="35"/>
      <c r="O1" s="35"/>
      <c r="P1" s="35"/>
      <c r="Q1" s="35"/>
      <c r="R1" s="35"/>
      <c r="S1" s="35"/>
      <c r="U1" s="51" t="s">
        <v>52</v>
      </c>
    </row>
    <row r="2" spans="1:19" ht="15" customHeight="1">
      <c r="A2" s="35"/>
      <c r="B2" s="1" t="s">
        <v>108</v>
      </c>
      <c r="C2" s="1"/>
      <c r="D2" s="78"/>
      <c r="E2" s="78"/>
      <c r="F2" s="78"/>
      <c r="G2" s="78"/>
      <c r="H2" s="78"/>
      <c r="L2" s="35"/>
      <c r="M2" s="78" t="s">
        <v>108</v>
      </c>
      <c r="N2" s="78"/>
      <c r="O2" s="78"/>
      <c r="P2" s="78"/>
      <c r="Q2" s="78"/>
      <c r="R2" s="78"/>
      <c r="S2" s="78"/>
    </row>
    <row r="3" spans="1:19" ht="15" customHeight="1">
      <c r="A3" s="35"/>
      <c r="B3" s="1" t="s">
        <v>94</v>
      </c>
      <c r="C3" s="1"/>
      <c r="D3" s="78"/>
      <c r="E3" s="78"/>
      <c r="F3" s="78"/>
      <c r="G3" s="78"/>
      <c r="H3" s="78"/>
      <c r="L3" s="35"/>
      <c r="M3" s="78" t="s">
        <v>94</v>
      </c>
      <c r="N3" s="78"/>
      <c r="O3" s="78"/>
      <c r="P3" s="78"/>
      <c r="Q3" s="78"/>
      <c r="R3" s="78"/>
      <c r="S3" s="78"/>
    </row>
    <row r="4" spans="1:19" ht="15" customHeight="1">
      <c r="A4" s="35"/>
      <c r="B4" s="35"/>
      <c r="C4" s="1"/>
      <c r="D4" s="78"/>
      <c r="E4" s="78"/>
      <c r="F4" s="78"/>
      <c r="G4" s="78"/>
      <c r="H4" s="78"/>
      <c r="L4" s="35"/>
      <c r="M4" s="35"/>
      <c r="N4" s="78"/>
      <c r="O4" s="78"/>
      <c r="P4" s="78"/>
      <c r="Q4" s="78"/>
      <c r="R4" s="78"/>
      <c r="S4" s="78"/>
    </row>
    <row r="5" spans="1:21" ht="15" customHeight="1">
      <c r="A5" s="35"/>
      <c r="B5" s="121" t="s">
        <v>13</v>
      </c>
      <c r="C5" s="122"/>
      <c r="D5" s="112" t="s">
        <v>53</v>
      </c>
      <c r="E5" s="113"/>
      <c r="F5" s="113"/>
      <c r="G5" s="113"/>
      <c r="H5" s="113"/>
      <c r="I5" s="113"/>
      <c r="J5" s="114"/>
      <c r="L5" s="35"/>
      <c r="M5" s="121" t="s">
        <v>13</v>
      </c>
      <c r="N5" s="122"/>
      <c r="O5" s="112" t="s">
        <v>53</v>
      </c>
      <c r="P5" s="113"/>
      <c r="Q5" s="113"/>
      <c r="R5" s="113"/>
      <c r="S5" s="113"/>
      <c r="T5" s="113"/>
      <c r="U5" s="114"/>
    </row>
    <row r="6" spans="1:21" ht="75.75" customHeight="1">
      <c r="A6" s="35"/>
      <c r="B6" s="123"/>
      <c r="C6" s="124"/>
      <c r="D6" s="91" t="s">
        <v>46</v>
      </c>
      <c r="E6" s="87" t="s">
        <v>54</v>
      </c>
      <c r="F6" s="88" t="s">
        <v>87</v>
      </c>
      <c r="G6" s="41" t="s">
        <v>55</v>
      </c>
      <c r="H6" s="89" t="s">
        <v>56</v>
      </c>
      <c r="I6" s="89" t="s">
        <v>57</v>
      </c>
      <c r="J6" s="90" t="s">
        <v>58</v>
      </c>
      <c r="L6" s="35"/>
      <c r="M6" s="123"/>
      <c r="N6" s="124"/>
      <c r="O6" s="91" t="s">
        <v>59</v>
      </c>
      <c r="P6" s="87" t="s">
        <v>60</v>
      </c>
      <c r="Q6" s="88" t="s">
        <v>74</v>
      </c>
      <c r="R6" s="41" t="s">
        <v>61</v>
      </c>
      <c r="S6" s="89" t="s">
        <v>75</v>
      </c>
      <c r="T6" s="89" t="s">
        <v>62</v>
      </c>
      <c r="U6" s="90" t="s">
        <v>47</v>
      </c>
    </row>
    <row r="7" spans="1:21" ht="15" customHeight="1">
      <c r="A7" s="35"/>
      <c r="B7" s="125"/>
      <c r="C7" s="126"/>
      <c r="D7" s="118" t="s">
        <v>70</v>
      </c>
      <c r="E7" s="119"/>
      <c r="F7" s="119"/>
      <c r="G7" s="119"/>
      <c r="H7" s="119"/>
      <c r="I7" s="119"/>
      <c r="J7" s="120"/>
      <c r="L7" s="35"/>
      <c r="M7" s="125"/>
      <c r="N7" s="126"/>
      <c r="O7" s="118" t="s">
        <v>70</v>
      </c>
      <c r="P7" s="119"/>
      <c r="Q7" s="119"/>
      <c r="R7" s="119"/>
      <c r="S7" s="119"/>
      <c r="T7" s="119"/>
      <c r="U7" s="120"/>
    </row>
    <row r="8" spans="1:21" ht="6.75" customHeight="1">
      <c r="A8" s="35"/>
      <c r="B8" s="12"/>
      <c r="C8" s="21"/>
      <c r="D8" s="42"/>
      <c r="E8" s="42"/>
      <c r="F8" s="42"/>
      <c r="G8" s="42"/>
      <c r="H8" s="43"/>
      <c r="I8" s="44"/>
      <c r="J8" s="45"/>
      <c r="L8" s="35"/>
      <c r="M8" s="70"/>
      <c r="N8" s="58"/>
      <c r="O8" s="42"/>
      <c r="P8" s="42"/>
      <c r="Q8" s="42"/>
      <c r="R8" s="42"/>
      <c r="S8" s="43"/>
      <c r="T8" s="44"/>
      <c r="U8" s="45"/>
    </row>
    <row r="9" spans="1:21" ht="15">
      <c r="A9" s="35"/>
      <c r="B9" s="4" t="s">
        <v>15</v>
      </c>
      <c r="C9" s="10"/>
      <c r="D9" s="74">
        <f>SUM(D11:D27)</f>
        <v>1469711.999999998</v>
      </c>
      <c r="E9" s="71">
        <f aca="true" t="shared" si="0" ref="E9:J9">SUM(E11:E27)</f>
        <v>995951.9999999979</v>
      </c>
      <c r="F9" s="71" t="s">
        <v>78</v>
      </c>
      <c r="G9" s="71">
        <f t="shared" si="0"/>
        <v>42541.99999999999</v>
      </c>
      <c r="H9" s="71">
        <f t="shared" si="0"/>
        <v>68486.99999999997</v>
      </c>
      <c r="I9" s="71">
        <f t="shared" si="0"/>
        <v>136362.99999999997</v>
      </c>
      <c r="J9" s="75">
        <f t="shared" si="0"/>
        <v>19176</v>
      </c>
      <c r="L9" s="35"/>
      <c r="M9" s="92" t="s">
        <v>15</v>
      </c>
      <c r="N9" s="93"/>
      <c r="O9" s="42">
        <f aca="true" t="shared" si="1" ref="O9:U9">SUM(O11:O27)</f>
        <v>1864</v>
      </c>
      <c r="P9" s="42">
        <f t="shared" si="1"/>
        <v>5387</v>
      </c>
      <c r="Q9" s="42">
        <f t="shared" si="1"/>
        <v>235</v>
      </c>
      <c r="R9" s="42">
        <f t="shared" si="1"/>
        <v>2884</v>
      </c>
      <c r="S9" s="42">
        <f t="shared" si="1"/>
        <v>120874.99999999993</v>
      </c>
      <c r="T9" s="42">
        <f t="shared" si="1"/>
        <v>14185.999999999998</v>
      </c>
      <c r="U9" s="46">
        <f t="shared" si="1"/>
        <v>61760.99999999999</v>
      </c>
    </row>
    <row r="10" spans="1:21" ht="6.75" customHeight="1">
      <c r="A10" s="35"/>
      <c r="B10" s="4"/>
      <c r="C10" s="10"/>
      <c r="D10" s="74"/>
      <c r="E10" s="71"/>
      <c r="F10" s="71"/>
      <c r="G10" s="71"/>
      <c r="H10" s="72"/>
      <c r="I10" s="76"/>
      <c r="J10" s="77"/>
      <c r="L10" s="35"/>
      <c r="M10" s="92"/>
      <c r="N10" s="93"/>
      <c r="O10" s="42"/>
      <c r="P10" s="42"/>
      <c r="Q10" s="42"/>
      <c r="R10" s="42"/>
      <c r="S10" s="78"/>
      <c r="T10" s="79"/>
      <c r="U10" s="80"/>
    </row>
    <row r="11" spans="1:21" ht="24" customHeight="1">
      <c r="A11" s="35"/>
      <c r="B11" s="4" t="s">
        <v>24</v>
      </c>
      <c r="C11" s="10" t="s">
        <v>19</v>
      </c>
      <c r="D11" s="74">
        <f>SUM(E11:J11)+SUM(O11:U11)</f>
        <v>2733.999999999999</v>
      </c>
      <c r="E11" s="71">
        <v>2195.999999999999</v>
      </c>
      <c r="F11" s="71" t="s">
        <v>78</v>
      </c>
      <c r="G11" s="71">
        <v>12</v>
      </c>
      <c r="H11" s="71">
        <v>184</v>
      </c>
      <c r="I11" s="71">
        <v>197.99999999999997</v>
      </c>
      <c r="J11" s="75">
        <v>0</v>
      </c>
      <c r="L11" s="35"/>
      <c r="M11" s="92" t="s">
        <v>24</v>
      </c>
      <c r="N11" s="93" t="s">
        <v>19</v>
      </c>
      <c r="O11" s="71">
        <v>20</v>
      </c>
      <c r="P11" s="71">
        <v>36</v>
      </c>
      <c r="Q11" s="71">
        <v>10</v>
      </c>
      <c r="R11" s="71">
        <v>45</v>
      </c>
      <c r="S11" s="71">
        <v>33</v>
      </c>
      <c r="T11" s="102">
        <v>0</v>
      </c>
      <c r="U11" s="103">
        <v>0</v>
      </c>
    </row>
    <row r="12" spans="1:21" ht="24" customHeight="1">
      <c r="A12" s="35"/>
      <c r="B12" s="4" t="s">
        <v>25</v>
      </c>
      <c r="C12" s="10" t="s">
        <v>20</v>
      </c>
      <c r="D12" s="74">
        <f aca="true" t="shared" si="2" ref="D12:D27">SUM(E12:J12)+SUM(O12:U12)</f>
        <v>527925.0000000023</v>
      </c>
      <c r="E12" s="71">
        <v>310056.0000000024</v>
      </c>
      <c r="F12" s="71" t="s">
        <v>78</v>
      </c>
      <c r="G12" s="71">
        <v>31389.99999999999</v>
      </c>
      <c r="H12" s="71">
        <v>56868.99999999997</v>
      </c>
      <c r="I12" s="71">
        <v>120407.99999999997</v>
      </c>
      <c r="J12" s="75">
        <v>3565</v>
      </c>
      <c r="L12" s="35"/>
      <c r="M12" s="92" t="s">
        <v>25</v>
      </c>
      <c r="N12" s="93" t="s">
        <v>20</v>
      </c>
      <c r="O12" s="71">
        <v>1</v>
      </c>
      <c r="P12" s="71">
        <v>4461</v>
      </c>
      <c r="Q12" s="71">
        <v>0</v>
      </c>
      <c r="R12" s="71">
        <v>628</v>
      </c>
      <c r="S12" s="104">
        <v>326</v>
      </c>
      <c r="T12" s="102">
        <v>171</v>
      </c>
      <c r="U12" s="103">
        <v>50</v>
      </c>
    </row>
    <row r="13" spans="1:21" ht="39" customHeight="1">
      <c r="A13" s="35"/>
      <c r="B13" s="4" t="s">
        <v>26</v>
      </c>
      <c r="C13" s="10" t="s">
        <v>21</v>
      </c>
      <c r="D13" s="74">
        <f t="shared" si="2"/>
        <v>14806.000000000027</v>
      </c>
      <c r="E13" s="71">
        <v>12097.000000000027</v>
      </c>
      <c r="F13" s="71" t="s">
        <v>78</v>
      </c>
      <c r="G13" s="71">
        <v>80</v>
      </c>
      <c r="H13" s="71">
        <v>290</v>
      </c>
      <c r="I13" s="71">
        <v>286</v>
      </c>
      <c r="J13" s="75">
        <v>38</v>
      </c>
      <c r="L13" s="35"/>
      <c r="M13" s="92" t="s">
        <v>26</v>
      </c>
      <c r="N13" s="93" t="s">
        <v>21</v>
      </c>
      <c r="O13" s="71">
        <v>0</v>
      </c>
      <c r="P13" s="71">
        <v>49</v>
      </c>
      <c r="Q13" s="71">
        <v>6</v>
      </c>
      <c r="R13" s="71">
        <v>5</v>
      </c>
      <c r="S13" s="104">
        <v>1952.0000000000002</v>
      </c>
      <c r="T13" s="102">
        <v>3</v>
      </c>
      <c r="U13" s="103">
        <v>0</v>
      </c>
    </row>
    <row r="14" spans="1:21" ht="50.25" customHeight="1">
      <c r="A14" s="35"/>
      <c r="B14" s="4" t="s">
        <v>27</v>
      </c>
      <c r="C14" s="10" t="s">
        <v>0</v>
      </c>
      <c r="D14" s="74">
        <f t="shared" si="2"/>
        <v>3678.9999999999986</v>
      </c>
      <c r="E14" s="71">
        <v>3099.9999999999986</v>
      </c>
      <c r="F14" s="71" t="s">
        <v>78</v>
      </c>
      <c r="G14" s="71">
        <v>61.00000000000001</v>
      </c>
      <c r="H14" s="71">
        <v>224.00000000000003</v>
      </c>
      <c r="I14" s="71">
        <v>8</v>
      </c>
      <c r="J14" s="75">
        <v>22</v>
      </c>
      <c r="L14" s="35"/>
      <c r="M14" s="92" t="s">
        <v>27</v>
      </c>
      <c r="N14" s="93" t="s">
        <v>0</v>
      </c>
      <c r="O14" s="71">
        <v>0</v>
      </c>
      <c r="P14" s="71">
        <v>0</v>
      </c>
      <c r="Q14" s="71">
        <v>0</v>
      </c>
      <c r="R14" s="71">
        <v>10</v>
      </c>
      <c r="S14" s="104">
        <v>207</v>
      </c>
      <c r="T14" s="102">
        <v>47</v>
      </c>
      <c r="U14" s="103">
        <v>0</v>
      </c>
    </row>
    <row r="15" spans="1:21" ht="24" customHeight="1">
      <c r="A15" s="35"/>
      <c r="B15" s="4" t="s">
        <v>28</v>
      </c>
      <c r="C15" s="10" t="s">
        <v>44</v>
      </c>
      <c r="D15" s="74">
        <f t="shared" si="2"/>
        <v>2825</v>
      </c>
      <c r="E15" s="71">
        <v>1321</v>
      </c>
      <c r="F15" s="71" t="s">
        <v>78</v>
      </c>
      <c r="G15" s="71">
        <v>109</v>
      </c>
      <c r="H15" s="71">
        <v>194</v>
      </c>
      <c r="I15" s="71">
        <v>1117.9999999999998</v>
      </c>
      <c r="J15" s="75">
        <v>0</v>
      </c>
      <c r="L15" s="35"/>
      <c r="M15" s="92" t="s">
        <v>28</v>
      </c>
      <c r="N15" s="93" t="s">
        <v>44</v>
      </c>
      <c r="O15" s="71">
        <v>6</v>
      </c>
      <c r="P15" s="71">
        <v>5</v>
      </c>
      <c r="Q15" s="71">
        <v>0</v>
      </c>
      <c r="R15" s="71">
        <v>37</v>
      </c>
      <c r="S15" s="104">
        <v>35</v>
      </c>
      <c r="T15" s="102">
        <v>0</v>
      </c>
      <c r="U15" s="103">
        <v>0</v>
      </c>
    </row>
    <row r="16" spans="1:21" ht="53.25" customHeight="1">
      <c r="A16" s="35"/>
      <c r="B16" s="4" t="s">
        <v>29</v>
      </c>
      <c r="C16" s="10" t="s">
        <v>1</v>
      </c>
      <c r="D16" s="74">
        <f t="shared" si="2"/>
        <v>431859.99999999546</v>
      </c>
      <c r="E16" s="71">
        <v>424507.99999999546</v>
      </c>
      <c r="F16" s="71" t="s">
        <v>78</v>
      </c>
      <c r="G16" s="71">
        <v>1700.000000000001</v>
      </c>
      <c r="H16" s="71">
        <v>1752.9999999999995</v>
      </c>
      <c r="I16" s="71">
        <v>2629</v>
      </c>
      <c r="J16" s="75">
        <v>80.99999999999999</v>
      </c>
      <c r="L16" s="35"/>
      <c r="M16" s="92" t="s">
        <v>29</v>
      </c>
      <c r="N16" s="93" t="s">
        <v>1</v>
      </c>
      <c r="O16" s="71">
        <v>35</v>
      </c>
      <c r="P16" s="71">
        <v>284</v>
      </c>
      <c r="Q16" s="71">
        <v>10</v>
      </c>
      <c r="R16" s="71">
        <v>194</v>
      </c>
      <c r="S16" s="104">
        <v>458.99999999999994</v>
      </c>
      <c r="T16" s="102">
        <v>151.00000000000003</v>
      </c>
      <c r="U16" s="103">
        <v>55.99999999999999</v>
      </c>
    </row>
    <row r="17" spans="1:21" ht="27" customHeight="1">
      <c r="A17" s="35"/>
      <c r="B17" s="4" t="s">
        <v>30</v>
      </c>
      <c r="C17" s="10" t="s">
        <v>2</v>
      </c>
      <c r="D17" s="74">
        <f t="shared" si="2"/>
        <v>11759</v>
      </c>
      <c r="E17" s="71">
        <v>9221</v>
      </c>
      <c r="F17" s="71" t="s">
        <v>78</v>
      </c>
      <c r="G17" s="71">
        <v>349.00000000000006</v>
      </c>
      <c r="H17" s="71">
        <v>901.9999999999999</v>
      </c>
      <c r="I17" s="71">
        <v>865.9999999999999</v>
      </c>
      <c r="J17" s="75">
        <v>20</v>
      </c>
      <c r="L17" s="35"/>
      <c r="M17" s="92" t="s">
        <v>30</v>
      </c>
      <c r="N17" s="93" t="s">
        <v>2</v>
      </c>
      <c r="O17" s="71">
        <v>0</v>
      </c>
      <c r="P17" s="71">
        <v>79</v>
      </c>
      <c r="Q17" s="71">
        <v>22</v>
      </c>
      <c r="R17" s="71">
        <v>79.99999999999999</v>
      </c>
      <c r="S17" s="104">
        <v>179</v>
      </c>
      <c r="T17" s="102">
        <v>30</v>
      </c>
      <c r="U17" s="103">
        <v>11</v>
      </c>
    </row>
    <row r="18" spans="1:21" ht="30">
      <c r="A18" s="35"/>
      <c r="B18" s="4" t="s">
        <v>31</v>
      </c>
      <c r="C18" s="10" t="s">
        <v>3</v>
      </c>
      <c r="D18" s="74">
        <f t="shared" si="2"/>
        <v>113092.00000000052</v>
      </c>
      <c r="E18" s="71">
        <v>108903.00000000052</v>
      </c>
      <c r="F18" s="71" t="s">
        <v>78</v>
      </c>
      <c r="G18" s="71">
        <v>1046</v>
      </c>
      <c r="H18" s="71">
        <v>1238.9999999999998</v>
      </c>
      <c r="I18" s="71">
        <v>1329.9999999999998</v>
      </c>
      <c r="J18" s="75">
        <v>0</v>
      </c>
      <c r="L18" s="35"/>
      <c r="M18" s="92" t="s">
        <v>31</v>
      </c>
      <c r="N18" s="93" t="s">
        <v>3</v>
      </c>
      <c r="O18" s="71">
        <v>254.00000000000003</v>
      </c>
      <c r="P18" s="71">
        <v>0</v>
      </c>
      <c r="Q18" s="71">
        <v>10</v>
      </c>
      <c r="R18" s="71">
        <v>77</v>
      </c>
      <c r="S18" s="104">
        <v>99</v>
      </c>
      <c r="T18" s="102">
        <v>134</v>
      </c>
      <c r="U18" s="103">
        <v>0</v>
      </c>
    </row>
    <row r="19" spans="1:21" ht="26.25" customHeight="1">
      <c r="A19" s="35"/>
      <c r="B19" s="4" t="s">
        <v>32</v>
      </c>
      <c r="C19" s="10" t="s">
        <v>4</v>
      </c>
      <c r="D19" s="74">
        <f t="shared" si="2"/>
        <v>9432.000000000002</v>
      </c>
      <c r="E19" s="71">
        <v>4373</v>
      </c>
      <c r="F19" s="71" t="s">
        <v>78</v>
      </c>
      <c r="G19" s="71">
        <v>449.99999999999994</v>
      </c>
      <c r="H19" s="71">
        <v>623.0000000000006</v>
      </c>
      <c r="I19" s="71">
        <v>2635</v>
      </c>
      <c r="J19" s="75">
        <v>203.00000000000003</v>
      </c>
      <c r="L19" s="35"/>
      <c r="M19" s="92" t="s">
        <v>32</v>
      </c>
      <c r="N19" s="93" t="s">
        <v>4</v>
      </c>
      <c r="O19" s="71">
        <v>0</v>
      </c>
      <c r="P19" s="71">
        <v>281</v>
      </c>
      <c r="Q19" s="71">
        <v>21</v>
      </c>
      <c r="R19" s="71">
        <v>33</v>
      </c>
      <c r="S19" s="104">
        <v>780</v>
      </c>
      <c r="T19" s="102">
        <v>30</v>
      </c>
      <c r="U19" s="103">
        <v>3</v>
      </c>
    </row>
    <row r="20" spans="1:21" ht="24" customHeight="1">
      <c r="A20" s="35"/>
      <c r="B20" s="4" t="s">
        <v>33</v>
      </c>
      <c r="C20" s="10" t="s">
        <v>5</v>
      </c>
      <c r="D20" s="74">
        <f t="shared" si="2"/>
        <v>24821.999999999964</v>
      </c>
      <c r="E20" s="71">
        <v>10840.999999999965</v>
      </c>
      <c r="F20" s="71" t="s">
        <v>78</v>
      </c>
      <c r="G20" s="71">
        <v>396</v>
      </c>
      <c r="H20" s="71">
        <v>1559</v>
      </c>
      <c r="I20" s="71">
        <v>4153.999999999996</v>
      </c>
      <c r="J20" s="75">
        <v>6313.999999999998</v>
      </c>
      <c r="L20" s="35"/>
      <c r="M20" s="92" t="s">
        <v>33</v>
      </c>
      <c r="N20" s="93" t="s">
        <v>5</v>
      </c>
      <c r="O20" s="71">
        <v>108.99999999999999</v>
      </c>
      <c r="P20" s="71">
        <v>59</v>
      </c>
      <c r="Q20" s="71">
        <v>3</v>
      </c>
      <c r="R20" s="71">
        <v>427.99999999999994</v>
      </c>
      <c r="S20" s="104">
        <v>236.99999999999997</v>
      </c>
      <c r="T20" s="102">
        <v>722.0000000000003</v>
      </c>
      <c r="U20" s="103">
        <v>0</v>
      </c>
    </row>
    <row r="21" spans="1:21" ht="15">
      <c r="A21" s="35"/>
      <c r="B21" s="4" t="s">
        <v>34</v>
      </c>
      <c r="C21" s="10" t="s">
        <v>6</v>
      </c>
      <c r="D21" s="74">
        <f t="shared" si="2"/>
        <v>464</v>
      </c>
      <c r="E21" s="71">
        <v>242.00000000000003</v>
      </c>
      <c r="F21" s="71" t="s">
        <v>78</v>
      </c>
      <c r="G21" s="71">
        <v>30</v>
      </c>
      <c r="H21" s="71">
        <v>20</v>
      </c>
      <c r="I21" s="71">
        <v>139.00000000000003</v>
      </c>
      <c r="J21" s="75">
        <v>0</v>
      </c>
      <c r="L21" s="35"/>
      <c r="M21" s="92" t="s">
        <v>34</v>
      </c>
      <c r="N21" s="93" t="s">
        <v>6</v>
      </c>
      <c r="O21" s="71">
        <v>0</v>
      </c>
      <c r="P21" s="71">
        <v>0</v>
      </c>
      <c r="Q21" s="71">
        <v>0</v>
      </c>
      <c r="R21" s="71">
        <v>3</v>
      </c>
      <c r="S21" s="104">
        <v>0</v>
      </c>
      <c r="T21" s="102">
        <v>30</v>
      </c>
      <c r="U21" s="103">
        <v>0</v>
      </c>
    </row>
    <row r="22" spans="1:21" ht="43.5" customHeight="1">
      <c r="A22" s="35"/>
      <c r="B22" s="4" t="s">
        <v>35</v>
      </c>
      <c r="C22" s="10" t="s">
        <v>7</v>
      </c>
      <c r="D22" s="74">
        <f t="shared" si="2"/>
        <v>3776</v>
      </c>
      <c r="E22" s="71">
        <v>3207</v>
      </c>
      <c r="F22" s="71" t="s">
        <v>78</v>
      </c>
      <c r="G22" s="71">
        <v>42</v>
      </c>
      <c r="H22" s="71">
        <v>34</v>
      </c>
      <c r="I22" s="71">
        <v>182.99999999999997</v>
      </c>
      <c r="J22" s="75">
        <v>7</v>
      </c>
      <c r="L22" s="35"/>
      <c r="M22" s="92" t="s">
        <v>35</v>
      </c>
      <c r="N22" s="93" t="s">
        <v>7</v>
      </c>
      <c r="O22" s="71">
        <v>7</v>
      </c>
      <c r="P22" s="71">
        <v>3</v>
      </c>
      <c r="Q22" s="71">
        <v>0</v>
      </c>
      <c r="R22" s="71">
        <v>54</v>
      </c>
      <c r="S22" s="104">
        <v>145</v>
      </c>
      <c r="T22" s="102">
        <v>93.99999999999999</v>
      </c>
      <c r="U22" s="103">
        <v>0</v>
      </c>
    </row>
    <row r="23" spans="1:21" ht="35.25" customHeight="1">
      <c r="A23" s="35"/>
      <c r="B23" s="4" t="s">
        <v>36</v>
      </c>
      <c r="C23" s="10" t="s">
        <v>8</v>
      </c>
      <c r="D23" s="74">
        <f t="shared" si="2"/>
        <v>19904.999999999996</v>
      </c>
      <c r="E23" s="71">
        <v>15620.999999999996</v>
      </c>
      <c r="F23" s="71" t="s">
        <v>78</v>
      </c>
      <c r="G23" s="71">
        <v>296</v>
      </c>
      <c r="H23" s="71">
        <v>971.0000000000001</v>
      </c>
      <c r="I23" s="71">
        <v>867.0000000000001</v>
      </c>
      <c r="J23" s="75">
        <v>47</v>
      </c>
      <c r="L23" s="35"/>
      <c r="M23" s="92" t="s">
        <v>36</v>
      </c>
      <c r="N23" s="93" t="s">
        <v>8</v>
      </c>
      <c r="O23" s="71">
        <v>6</v>
      </c>
      <c r="P23" s="71">
        <v>64</v>
      </c>
      <c r="Q23" s="71">
        <v>34</v>
      </c>
      <c r="R23" s="71">
        <v>47.00000000000001</v>
      </c>
      <c r="S23" s="104">
        <v>238</v>
      </c>
      <c r="T23" s="102">
        <v>1712.0000000000002</v>
      </c>
      <c r="U23" s="103">
        <v>2</v>
      </c>
    </row>
    <row r="24" spans="1:21" ht="27" customHeight="1">
      <c r="A24" s="35"/>
      <c r="B24" s="4" t="s">
        <v>37</v>
      </c>
      <c r="C24" s="10" t="s">
        <v>9</v>
      </c>
      <c r="D24" s="74">
        <f t="shared" si="2"/>
        <v>123324.99999999991</v>
      </c>
      <c r="E24" s="71">
        <v>17782.999999999993</v>
      </c>
      <c r="F24" s="71" t="s">
        <v>78</v>
      </c>
      <c r="G24" s="71">
        <v>629.0000000000001</v>
      </c>
      <c r="H24" s="71">
        <v>1740.0000000000005</v>
      </c>
      <c r="I24" s="71">
        <v>356</v>
      </c>
      <c r="J24" s="75">
        <v>64</v>
      </c>
      <c r="L24" s="35"/>
      <c r="M24" s="92" t="s">
        <v>37</v>
      </c>
      <c r="N24" s="93" t="s">
        <v>9</v>
      </c>
      <c r="O24" s="71">
        <v>87</v>
      </c>
      <c r="P24" s="71">
        <v>60</v>
      </c>
      <c r="Q24" s="71">
        <v>111</v>
      </c>
      <c r="R24" s="71">
        <v>56</v>
      </c>
      <c r="S24" s="104">
        <v>100535.99999999993</v>
      </c>
      <c r="T24" s="102">
        <v>1352.0000000000002</v>
      </c>
      <c r="U24" s="103">
        <v>550.9999999999999</v>
      </c>
    </row>
    <row r="25" spans="1:21" ht="30">
      <c r="A25" s="35"/>
      <c r="B25" s="4" t="s">
        <v>38</v>
      </c>
      <c r="C25" s="10" t="s">
        <v>10</v>
      </c>
      <c r="D25" s="74">
        <f t="shared" si="2"/>
        <v>24615.999999999985</v>
      </c>
      <c r="E25" s="71">
        <v>9229.999999999993</v>
      </c>
      <c r="F25" s="71" t="s">
        <v>78</v>
      </c>
      <c r="G25" s="71">
        <v>438</v>
      </c>
      <c r="H25" s="71">
        <v>357.0000000000001</v>
      </c>
      <c r="I25" s="71">
        <v>131</v>
      </c>
      <c r="J25" s="75">
        <v>36</v>
      </c>
      <c r="L25" s="35"/>
      <c r="M25" s="92" t="s">
        <v>38</v>
      </c>
      <c r="N25" s="93" t="s">
        <v>10</v>
      </c>
      <c r="O25" s="71">
        <v>0</v>
      </c>
      <c r="P25" s="71">
        <v>1</v>
      </c>
      <c r="Q25" s="71">
        <v>0</v>
      </c>
      <c r="R25" s="71">
        <v>0</v>
      </c>
      <c r="S25" s="104">
        <v>12538.999999999995</v>
      </c>
      <c r="T25" s="102">
        <v>1855.0000000000007</v>
      </c>
      <c r="U25" s="103">
        <v>29.000000000000004</v>
      </c>
    </row>
    <row r="26" spans="1:21" ht="33.75" customHeight="1">
      <c r="A26" s="35"/>
      <c r="B26" s="4" t="s">
        <v>39</v>
      </c>
      <c r="C26" s="10" t="s">
        <v>11</v>
      </c>
      <c r="D26" s="74">
        <f t="shared" si="2"/>
        <v>30852.000000000015</v>
      </c>
      <c r="E26" s="71">
        <v>13674.000000000015</v>
      </c>
      <c r="F26" s="71" t="s">
        <v>78</v>
      </c>
      <c r="G26" s="71">
        <v>5399.000000000001</v>
      </c>
      <c r="H26" s="71">
        <v>1255</v>
      </c>
      <c r="I26" s="71">
        <v>240.99999999999997</v>
      </c>
      <c r="J26" s="75">
        <v>8589</v>
      </c>
      <c r="L26" s="35"/>
      <c r="M26" s="92" t="s">
        <v>39</v>
      </c>
      <c r="N26" s="93" t="s">
        <v>11</v>
      </c>
      <c r="O26" s="71">
        <v>1310</v>
      </c>
      <c r="P26" s="71">
        <v>0</v>
      </c>
      <c r="Q26" s="71">
        <v>0</v>
      </c>
      <c r="R26" s="71">
        <v>49</v>
      </c>
      <c r="S26" s="105">
        <v>256.00000000000006</v>
      </c>
      <c r="T26" s="102">
        <v>75</v>
      </c>
      <c r="U26" s="103">
        <v>4</v>
      </c>
    </row>
    <row r="27" spans="1:21" ht="24.75" customHeight="1">
      <c r="A27" s="35"/>
      <c r="B27" s="7" t="s">
        <v>40</v>
      </c>
      <c r="C27" s="11" t="s">
        <v>12</v>
      </c>
      <c r="D27" s="73">
        <f t="shared" si="2"/>
        <v>123839.99999999958</v>
      </c>
      <c r="E27" s="83">
        <v>49578.99999999959</v>
      </c>
      <c r="F27" s="83" t="s">
        <v>78</v>
      </c>
      <c r="G27" s="83">
        <v>115</v>
      </c>
      <c r="H27" s="83">
        <v>273</v>
      </c>
      <c r="I27" s="83">
        <v>813.9999999999999</v>
      </c>
      <c r="J27" s="101">
        <v>190</v>
      </c>
      <c r="L27" s="35"/>
      <c r="M27" s="94" t="s">
        <v>40</v>
      </c>
      <c r="N27" s="95" t="s">
        <v>12</v>
      </c>
      <c r="O27" s="73">
        <v>29</v>
      </c>
      <c r="P27" s="83">
        <v>5</v>
      </c>
      <c r="Q27" s="83">
        <v>8</v>
      </c>
      <c r="R27" s="83">
        <v>1138.0000000000002</v>
      </c>
      <c r="S27" s="83">
        <v>2854</v>
      </c>
      <c r="T27" s="83">
        <v>7779.999999999996</v>
      </c>
      <c r="U27" s="101">
        <v>61054.99999999999</v>
      </c>
    </row>
    <row r="28" ht="6.75" customHeight="1"/>
    <row r="29" spans="3:14" ht="12" customHeight="1">
      <c r="C29" s="66" t="s">
        <v>69</v>
      </c>
      <c r="N29" s="96" t="s">
        <v>69</v>
      </c>
    </row>
    <row r="30" spans="3:14" ht="12" customHeight="1">
      <c r="C30" s="68" t="s">
        <v>43</v>
      </c>
      <c r="N30" s="97" t="s">
        <v>43</v>
      </c>
    </row>
    <row r="31" spans="3:14" ht="12" customHeight="1">
      <c r="C31" s="69" t="s">
        <v>84</v>
      </c>
      <c r="N31" s="69" t="s">
        <v>63</v>
      </c>
    </row>
    <row r="32" spans="3:14" ht="12" customHeight="1">
      <c r="C32" s="100"/>
      <c r="N32" s="69" t="s">
        <v>73</v>
      </c>
    </row>
  </sheetData>
  <sheetProtection/>
  <mergeCells count="6">
    <mergeCell ref="D7:J7"/>
    <mergeCell ref="O7:U7"/>
    <mergeCell ref="B5:C7"/>
    <mergeCell ref="D5:J5"/>
    <mergeCell ref="M5:N7"/>
    <mergeCell ref="O5:U5"/>
  </mergeCells>
  <printOptions/>
  <pageMargins left="0.31496062992125984" right="0.31496062992125984" top="0.5511811023622047" bottom="0.35433070866141736" header="0.31496062992125984" footer="0.31496062992125984"/>
  <pageSetup firstPageNumber="10" useFirstPageNumber="1" horizontalDpi="300" verticalDpi="300" orientation="portrait" paperSize="9" r:id="rId1"/>
  <headerFooter>
    <oddFooter>&amp;CIV-2-&amp;P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Q32"/>
  <sheetViews>
    <sheetView showGridLines="0" workbookViewId="0" topLeftCell="W1">
      <selection activeCell="W1" sqref="W1"/>
    </sheetView>
  </sheetViews>
  <sheetFormatPr defaultColWidth="9.140625" defaultRowHeight="12.75"/>
  <cols>
    <col min="1" max="1" width="1.7109375" style="36" customWidth="1"/>
    <col min="2" max="2" width="3.7109375" style="36" customWidth="1"/>
    <col min="3" max="3" width="28.7109375" style="36" customWidth="1"/>
    <col min="4" max="4" width="10.8515625" style="36" customWidth="1"/>
    <col min="5" max="5" width="9.7109375" style="36" customWidth="1"/>
    <col min="6" max="6" width="9.57421875" style="36" customWidth="1"/>
    <col min="7" max="10" width="8.7109375" style="36" customWidth="1"/>
    <col min="11" max="11" width="1.8515625" style="36" customWidth="1"/>
    <col min="12" max="12" width="1.7109375" style="36" customWidth="1"/>
    <col min="13" max="13" width="3.7109375" style="36" customWidth="1"/>
    <col min="14" max="14" width="28.7109375" style="36" customWidth="1"/>
    <col min="15" max="15" width="9.7109375" style="36" customWidth="1"/>
    <col min="16" max="16" width="9.421875" style="36" customWidth="1"/>
    <col min="17" max="21" width="8.7109375" style="36" customWidth="1"/>
    <col min="22" max="22" width="1.8515625" style="36" customWidth="1"/>
    <col min="23" max="23" width="1.7109375" style="36" customWidth="1"/>
    <col min="24" max="24" width="3.7109375" style="36" customWidth="1"/>
    <col min="25" max="25" width="28.7109375" style="36" customWidth="1"/>
    <col min="26" max="26" width="8.7109375" style="36" customWidth="1"/>
    <col min="27" max="27" width="9.7109375" style="36" customWidth="1"/>
    <col min="28" max="28" width="9.28125" style="36" customWidth="1"/>
    <col min="29" max="32" width="8.7109375" style="36" customWidth="1"/>
    <col min="33" max="33" width="1.8515625" style="36" customWidth="1"/>
    <col min="34" max="34" width="1.7109375" style="36" customWidth="1"/>
    <col min="35" max="35" width="3.7109375" style="36" customWidth="1"/>
    <col min="36" max="36" width="28.7109375" style="36" customWidth="1"/>
    <col min="37" max="37" width="9.7109375" style="36" customWidth="1"/>
    <col min="38" max="43" width="8.7109375" style="36" customWidth="1"/>
    <col min="44" max="44" width="1.8515625" style="36" customWidth="1"/>
    <col min="45" max="16384" width="9.140625" style="36" customWidth="1"/>
  </cols>
  <sheetData>
    <row r="1" spans="1:43" ht="15" customHeight="1">
      <c r="A1" s="35"/>
      <c r="B1" s="35"/>
      <c r="C1" s="35"/>
      <c r="D1" s="35"/>
      <c r="E1" s="35"/>
      <c r="F1" s="35"/>
      <c r="G1" s="35"/>
      <c r="H1" s="35"/>
      <c r="J1" s="50" t="s">
        <v>51</v>
      </c>
      <c r="L1" s="35"/>
      <c r="M1" s="35"/>
      <c r="N1" s="35"/>
      <c r="O1" s="35"/>
      <c r="P1" s="35"/>
      <c r="Q1" s="35"/>
      <c r="R1" s="35"/>
      <c r="S1" s="35"/>
      <c r="U1" s="51" t="s">
        <v>52</v>
      </c>
      <c r="W1" s="35"/>
      <c r="X1" s="35"/>
      <c r="Y1" s="35"/>
      <c r="Z1" s="35"/>
      <c r="AA1" s="35"/>
      <c r="AB1" s="35"/>
      <c r="AC1" s="35"/>
      <c r="AD1" s="35"/>
      <c r="AF1" s="50" t="s">
        <v>51</v>
      </c>
      <c r="AH1" s="35"/>
      <c r="AI1" s="35"/>
      <c r="AJ1" s="35"/>
      <c r="AK1" s="35"/>
      <c r="AL1" s="35"/>
      <c r="AM1" s="35"/>
      <c r="AN1" s="35"/>
      <c r="AO1" s="35"/>
      <c r="AQ1" s="51" t="s">
        <v>52</v>
      </c>
    </row>
    <row r="2" spans="1:41" ht="15" customHeight="1">
      <c r="A2" s="35"/>
      <c r="B2" s="1" t="s">
        <v>109</v>
      </c>
      <c r="C2" s="1"/>
      <c r="D2" s="1"/>
      <c r="E2" s="78"/>
      <c r="F2" s="78"/>
      <c r="G2" s="78"/>
      <c r="H2" s="78"/>
      <c r="L2" s="35"/>
      <c r="M2" s="78" t="s">
        <v>109</v>
      </c>
      <c r="N2" s="78"/>
      <c r="O2" s="78"/>
      <c r="P2" s="78"/>
      <c r="Q2" s="78"/>
      <c r="R2" s="78"/>
      <c r="S2" s="78"/>
      <c r="W2" s="35"/>
      <c r="X2" s="1" t="s">
        <v>110</v>
      </c>
      <c r="Y2" s="1"/>
      <c r="Z2" s="1"/>
      <c r="AA2" s="1"/>
      <c r="AB2" s="1"/>
      <c r="AC2" s="1"/>
      <c r="AD2" s="1"/>
      <c r="AH2" s="35"/>
      <c r="AI2" s="1" t="s">
        <v>111</v>
      </c>
      <c r="AJ2" s="1"/>
      <c r="AK2" s="1"/>
      <c r="AL2" s="1"/>
      <c r="AM2" s="1"/>
      <c r="AN2" s="1"/>
      <c r="AO2" s="1"/>
    </row>
    <row r="3" spans="1:41" ht="15" customHeight="1">
      <c r="A3" s="35"/>
      <c r="B3" s="1" t="s">
        <v>82</v>
      </c>
      <c r="C3" s="1"/>
      <c r="D3" s="1"/>
      <c r="E3" s="78"/>
      <c r="F3" s="78"/>
      <c r="G3" s="78"/>
      <c r="H3" s="78"/>
      <c r="L3" s="35"/>
      <c r="M3" s="78" t="s">
        <v>82</v>
      </c>
      <c r="N3" s="78"/>
      <c r="O3" s="78"/>
      <c r="P3" s="78"/>
      <c r="Q3" s="78"/>
      <c r="R3" s="78"/>
      <c r="S3" s="78"/>
      <c r="W3" s="35"/>
      <c r="X3" s="1" t="s">
        <v>95</v>
      </c>
      <c r="Y3" s="1"/>
      <c r="Z3" s="1"/>
      <c r="AA3" s="1"/>
      <c r="AB3" s="1"/>
      <c r="AC3" s="1"/>
      <c r="AD3" s="1"/>
      <c r="AH3" s="35"/>
      <c r="AI3" s="1" t="s">
        <v>96</v>
      </c>
      <c r="AJ3" s="1"/>
      <c r="AK3" s="1"/>
      <c r="AL3" s="1"/>
      <c r="AM3" s="1"/>
      <c r="AN3" s="1"/>
      <c r="AO3" s="1"/>
    </row>
    <row r="4" spans="1:41" ht="15" customHeight="1">
      <c r="A4" s="35"/>
      <c r="B4" s="35"/>
      <c r="C4" s="1"/>
      <c r="D4" s="1"/>
      <c r="E4" s="78"/>
      <c r="F4" s="78"/>
      <c r="G4" s="78"/>
      <c r="H4" s="78"/>
      <c r="L4" s="35"/>
      <c r="M4" s="35"/>
      <c r="N4" s="78"/>
      <c r="O4" s="78"/>
      <c r="P4" s="78"/>
      <c r="Q4" s="78"/>
      <c r="R4" s="78"/>
      <c r="S4" s="78"/>
      <c r="W4" s="35"/>
      <c r="X4" s="35"/>
      <c r="Y4" s="1"/>
      <c r="Z4" s="1"/>
      <c r="AA4" s="1"/>
      <c r="AB4" s="1"/>
      <c r="AC4" s="1"/>
      <c r="AD4" s="1"/>
      <c r="AH4" s="35"/>
      <c r="AI4" s="35"/>
      <c r="AJ4" s="1"/>
      <c r="AK4" s="1"/>
      <c r="AL4" s="1"/>
      <c r="AM4" s="1"/>
      <c r="AN4" s="1"/>
      <c r="AO4" s="1"/>
    </row>
    <row r="5" spans="1:43" ht="15" customHeight="1">
      <c r="A5" s="35"/>
      <c r="B5" s="121" t="s">
        <v>13</v>
      </c>
      <c r="C5" s="122"/>
      <c r="D5" s="112" t="s">
        <v>53</v>
      </c>
      <c r="E5" s="113"/>
      <c r="F5" s="113"/>
      <c r="G5" s="113"/>
      <c r="H5" s="113"/>
      <c r="I5" s="113"/>
      <c r="J5" s="114"/>
      <c r="L5" s="35"/>
      <c r="M5" s="121" t="s">
        <v>13</v>
      </c>
      <c r="N5" s="122"/>
      <c r="O5" s="112" t="s">
        <v>53</v>
      </c>
      <c r="P5" s="113"/>
      <c r="Q5" s="113"/>
      <c r="R5" s="113"/>
      <c r="S5" s="113"/>
      <c r="T5" s="113"/>
      <c r="U5" s="114"/>
      <c r="W5" s="35"/>
      <c r="X5" s="121" t="s">
        <v>13</v>
      </c>
      <c r="Y5" s="122"/>
      <c r="Z5" s="112" t="s">
        <v>53</v>
      </c>
      <c r="AA5" s="113"/>
      <c r="AB5" s="113"/>
      <c r="AC5" s="113"/>
      <c r="AD5" s="113"/>
      <c r="AE5" s="113"/>
      <c r="AF5" s="114"/>
      <c r="AH5" s="35"/>
      <c r="AI5" s="121" t="s">
        <v>13</v>
      </c>
      <c r="AJ5" s="122"/>
      <c r="AK5" s="112" t="s">
        <v>53</v>
      </c>
      <c r="AL5" s="113"/>
      <c r="AM5" s="113"/>
      <c r="AN5" s="113"/>
      <c r="AO5" s="113"/>
      <c r="AP5" s="113"/>
      <c r="AQ5" s="114"/>
    </row>
    <row r="6" spans="1:43" ht="75.75" customHeight="1">
      <c r="A6" s="35"/>
      <c r="B6" s="123"/>
      <c r="C6" s="124"/>
      <c r="D6" s="37" t="s">
        <v>46</v>
      </c>
      <c r="E6" s="87" t="s">
        <v>54</v>
      </c>
      <c r="F6" s="88" t="s">
        <v>85</v>
      </c>
      <c r="G6" s="41" t="s">
        <v>55</v>
      </c>
      <c r="H6" s="89" t="s">
        <v>56</v>
      </c>
      <c r="I6" s="89" t="s">
        <v>57</v>
      </c>
      <c r="J6" s="90" t="s">
        <v>58</v>
      </c>
      <c r="L6" s="35"/>
      <c r="M6" s="123"/>
      <c r="N6" s="124"/>
      <c r="O6" s="91" t="s">
        <v>59</v>
      </c>
      <c r="P6" s="87" t="s">
        <v>60</v>
      </c>
      <c r="Q6" s="88" t="s">
        <v>64</v>
      </c>
      <c r="R6" s="41" t="s">
        <v>61</v>
      </c>
      <c r="S6" s="89" t="s">
        <v>86</v>
      </c>
      <c r="T6" s="89" t="s">
        <v>62</v>
      </c>
      <c r="U6" s="90" t="s">
        <v>47</v>
      </c>
      <c r="W6" s="35"/>
      <c r="X6" s="123"/>
      <c r="Y6" s="124"/>
      <c r="Z6" s="37" t="s">
        <v>46</v>
      </c>
      <c r="AA6" s="38" t="s">
        <v>54</v>
      </c>
      <c r="AB6" s="39" t="s">
        <v>88</v>
      </c>
      <c r="AC6" s="41" t="s">
        <v>55</v>
      </c>
      <c r="AD6" s="40" t="s">
        <v>56</v>
      </c>
      <c r="AE6" s="40" t="s">
        <v>57</v>
      </c>
      <c r="AF6" s="52" t="s">
        <v>58</v>
      </c>
      <c r="AH6" s="35"/>
      <c r="AI6" s="123"/>
      <c r="AJ6" s="124"/>
      <c r="AK6" s="37" t="s">
        <v>59</v>
      </c>
      <c r="AL6" s="38" t="s">
        <v>60</v>
      </c>
      <c r="AM6" s="39" t="s">
        <v>74</v>
      </c>
      <c r="AN6" s="41" t="s">
        <v>61</v>
      </c>
      <c r="AO6" s="40" t="s">
        <v>75</v>
      </c>
      <c r="AP6" s="40" t="s">
        <v>62</v>
      </c>
      <c r="AQ6" s="52" t="s">
        <v>47</v>
      </c>
    </row>
    <row r="7" spans="1:43" ht="15" customHeight="1">
      <c r="A7" s="35"/>
      <c r="B7" s="125"/>
      <c r="C7" s="126"/>
      <c r="D7" s="127" t="s">
        <v>70</v>
      </c>
      <c r="E7" s="128"/>
      <c r="F7" s="128"/>
      <c r="G7" s="128"/>
      <c r="H7" s="128"/>
      <c r="I7" s="128"/>
      <c r="J7" s="129"/>
      <c r="L7" s="35"/>
      <c r="M7" s="125"/>
      <c r="N7" s="126"/>
      <c r="O7" s="118" t="s">
        <v>70</v>
      </c>
      <c r="P7" s="119"/>
      <c r="Q7" s="119"/>
      <c r="R7" s="119"/>
      <c r="S7" s="119"/>
      <c r="T7" s="119"/>
      <c r="U7" s="120"/>
      <c r="W7" s="35"/>
      <c r="X7" s="125"/>
      <c r="Y7" s="126"/>
      <c r="Z7" s="127" t="s">
        <v>16</v>
      </c>
      <c r="AA7" s="128"/>
      <c r="AB7" s="128"/>
      <c r="AC7" s="128"/>
      <c r="AD7" s="128"/>
      <c r="AE7" s="128"/>
      <c r="AF7" s="129"/>
      <c r="AH7" s="35"/>
      <c r="AI7" s="125"/>
      <c r="AJ7" s="126"/>
      <c r="AK7" s="127" t="s">
        <v>16</v>
      </c>
      <c r="AL7" s="128"/>
      <c r="AM7" s="128"/>
      <c r="AN7" s="128"/>
      <c r="AO7" s="128"/>
      <c r="AP7" s="128"/>
      <c r="AQ7" s="129"/>
    </row>
    <row r="8" spans="1:43" ht="6.75" customHeight="1">
      <c r="A8" s="35"/>
      <c r="B8" s="12"/>
      <c r="C8" s="21"/>
      <c r="D8" s="42"/>
      <c r="E8" s="42"/>
      <c r="F8" s="42"/>
      <c r="G8" s="42"/>
      <c r="H8" s="43"/>
      <c r="I8" s="44"/>
      <c r="J8" s="45"/>
      <c r="L8" s="35"/>
      <c r="M8" s="70"/>
      <c r="N8" s="58"/>
      <c r="O8" s="42"/>
      <c r="P8" s="42"/>
      <c r="Q8" s="42"/>
      <c r="R8" s="42"/>
      <c r="S8" s="43"/>
      <c r="T8" s="44"/>
      <c r="U8" s="45"/>
      <c r="W8" s="35"/>
      <c r="X8" s="12"/>
      <c r="Y8" s="21"/>
      <c r="Z8" s="42"/>
      <c r="AA8" s="42"/>
      <c r="AB8" s="42"/>
      <c r="AC8" s="42"/>
      <c r="AD8" s="43"/>
      <c r="AE8" s="44"/>
      <c r="AF8" s="45"/>
      <c r="AH8" s="35"/>
      <c r="AI8" s="12"/>
      <c r="AJ8" s="21"/>
      <c r="AK8" s="42"/>
      <c r="AL8" s="42"/>
      <c r="AM8" s="42"/>
      <c r="AN8" s="42"/>
      <c r="AO8" s="43"/>
      <c r="AP8" s="44"/>
      <c r="AQ8" s="45"/>
    </row>
    <row r="9" spans="1:43" ht="15">
      <c r="A9" s="35"/>
      <c r="B9" s="4" t="s">
        <v>15</v>
      </c>
      <c r="C9" s="10"/>
      <c r="D9" s="74">
        <f>SUM(D11:D27)</f>
        <v>1469711.999999998</v>
      </c>
      <c r="E9" s="71">
        <f aca="true" t="shared" si="0" ref="E9:J9">SUM(E11:E27)</f>
        <v>995951.9999999979</v>
      </c>
      <c r="F9" s="71" t="s">
        <v>78</v>
      </c>
      <c r="G9" s="71">
        <f t="shared" si="0"/>
        <v>42541.99999999999</v>
      </c>
      <c r="H9" s="71">
        <f t="shared" si="0"/>
        <v>68486.99999999997</v>
      </c>
      <c r="I9" s="71">
        <f t="shared" si="0"/>
        <v>136362.99999999997</v>
      </c>
      <c r="J9" s="75">
        <f t="shared" si="0"/>
        <v>19176</v>
      </c>
      <c r="L9" s="35"/>
      <c r="M9" s="92" t="s">
        <v>15</v>
      </c>
      <c r="N9" s="93"/>
      <c r="O9" s="42">
        <f aca="true" t="shared" si="1" ref="O9:U9">SUM(O11:O27)</f>
        <v>1864</v>
      </c>
      <c r="P9" s="42">
        <f t="shared" si="1"/>
        <v>5387</v>
      </c>
      <c r="Q9" s="42">
        <f t="shared" si="1"/>
        <v>235</v>
      </c>
      <c r="R9" s="42">
        <f t="shared" si="1"/>
        <v>2884</v>
      </c>
      <c r="S9" s="42">
        <f t="shared" si="1"/>
        <v>120874.99999999993</v>
      </c>
      <c r="T9" s="42">
        <f t="shared" si="1"/>
        <v>14185.999999999998</v>
      </c>
      <c r="U9" s="46">
        <f t="shared" si="1"/>
        <v>61760.99999999999</v>
      </c>
      <c r="W9" s="35"/>
      <c r="X9" s="4" t="s">
        <v>15</v>
      </c>
      <c r="Y9" s="10"/>
      <c r="Z9" s="59">
        <f>D9/$D$9*100</f>
        <v>100</v>
      </c>
      <c r="AA9" s="59">
        <f aca="true" t="shared" si="2" ref="AA9:AF9">E9/$D$9*100</f>
        <v>67.7651131650282</v>
      </c>
      <c r="AB9" s="98" t="s">
        <v>78</v>
      </c>
      <c r="AC9" s="59">
        <f t="shared" si="2"/>
        <v>2.8945807069684437</v>
      </c>
      <c r="AD9" s="59">
        <f t="shared" si="2"/>
        <v>4.659892550377221</v>
      </c>
      <c r="AE9" s="59">
        <f t="shared" si="2"/>
        <v>9.278212330034739</v>
      </c>
      <c r="AF9" s="60">
        <f t="shared" si="2"/>
        <v>1.304745419510763</v>
      </c>
      <c r="AH9" s="35"/>
      <c r="AI9" s="4" t="s">
        <v>15</v>
      </c>
      <c r="AJ9" s="10"/>
      <c r="AK9" s="59">
        <f aca="true" t="shared" si="3" ref="AK9:AQ9">O9/$D$9*100</f>
        <v>0.1268275689386766</v>
      </c>
      <c r="AL9" s="59">
        <f t="shared" si="3"/>
        <v>0.36653439585442643</v>
      </c>
      <c r="AM9" s="59">
        <f t="shared" si="3"/>
        <v>0.0159895271998868</v>
      </c>
      <c r="AN9" s="59">
        <f t="shared" si="3"/>
        <v>0.19622892104031292</v>
      </c>
      <c r="AO9" s="59">
        <f t="shared" si="3"/>
        <v>8.224400426750282</v>
      </c>
      <c r="AP9" s="59">
        <f t="shared" si="3"/>
        <v>0.9652231185429538</v>
      </c>
      <c r="AQ9" s="60">
        <f t="shared" si="3"/>
        <v>4.20225186975408</v>
      </c>
    </row>
    <row r="10" spans="1:43" ht="6.75" customHeight="1">
      <c r="A10" s="35"/>
      <c r="B10" s="4"/>
      <c r="C10" s="10"/>
      <c r="D10" s="74"/>
      <c r="E10" s="71"/>
      <c r="F10" s="71"/>
      <c r="G10" s="71"/>
      <c r="H10" s="72"/>
      <c r="I10" s="76"/>
      <c r="J10" s="77"/>
      <c r="L10" s="35"/>
      <c r="M10" s="92"/>
      <c r="N10" s="93"/>
      <c r="O10" s="42"/>
      <c r="P10" s="42"/>
      <c r="Q10" s="42"/>
      <c r="R10" s="42"/>
      <c r="S10" s="78"/>
      <c r="T10" s="79"/>
      <c r="U10" s="80"/>
      <c r="W10" s="35"/>
      <c r="X10" s="4"/>
      <c r="Y10" s="10"/>
      <c r="Z10" s="42"/>
      <c r="AA10" s="42"/>
      <c r="AB10" s="42"/>
      <c r="AC10" s="42"/>
      <c r="AD10" s="47"/>
      <c r="AE10" s="48"/>
      <c r="AF10" s="49"/>
      <c r="AH10" s="35"/>
      <c r="AI10" s="4"/>
      <c r="AJ10" s="10"/>
      <c r="AK10" s="42"/>
      <c r="AL10" s="42"/>
      <c r="AM10" s="42"/>
      <c r="AN10" s="42"/>
      <c r="AO10" s="47"/>
      <c r="AP10" s="48"/>
      <c r="AQ10" s="49"/>
    </row>
    <row r="11" spans="1:43" ht="24" customHeight="1">
      <c r="A11" s="35"/>
      <c r="B11" s="4" t="s">
        <v>24</v>
      </c>
      <c r="C11" s="10" t="s">
        <v>19</v>
      </c>
      <c r="D11" s="74">
        <f>SUM(E11:J11)+SUM(O11:U11)</f>
        <v>2733.999999999999</v>
      </c>
      <c r="E11" s="71">
        <v>2195.999999999999</v>
      </c>
      <c r="F11" s="71" t="s">
        <v>78</v>
      </c>
      <c r="G11" s="71">
        <v>12</v>
      </c>
      <c r="H11" s="71">
        <v>184</v>
      </c>
      <c r="I11" s="71">
        <v>197.99999999999997</v>
      </c>
      <c r="J11" s="75">
        <v>0</v>
      </c>
      <c r="L11" s="35"/>
      <c r="M11" s="92" t="s">
        <v>24</v>
      </c>
      <c r="N11" s="93" t="s">
        <v>19</v>
      </c>
      <c r="O11" s="71">
        <v>20</v>
      </c>
      <c r="P11" s="71">
        <v>36</v>
      </c>
      <c r="Q11" s="71">
        <v>10</v>
      </c>
      <c r="R11" s="71">
        <v>45</v>
      </c>
      <c r="S11" s="71">
        <v>33</v>
      </c>
      <c r="T11" s="102">
        <v>0</v>
      </c>
      <c r="U11" s="103">
        <v>0</v>
      </c>
      <c r="W11" s="35"/>
      <c r="X11" s="4" t="s">
        <v>24</v>
      </c>
      <c r="Y11" s="10" t="s">
        <v>19</v>
      </c>
      <c r="Z11" s="61">
        <f aca="true" t="shared" si="4" ref="Z11:Z27">D11/$D$9*100</f>
        <v>0.18602283984889578</v>
      </c>
      <c r="AA11" s="59">
        <f aca="true" t="shared" si="5" ref="AA11:AA27">E11/$D$9*100</f>
        <v>0.1494170286423464</v>
      </c>
      <c r="AB11" s="98" t="s">
        <v>78</v>
      </c>
      <c r="AC11" s="59">
        <f aca="true" t="shared" si="6" ref="AC11:AC27">G11/$D$9*100</f>
        <v>0.0008164864953133687</v>
      </c>
      <c r="AD11" s="59">
        <f aca="true" t="shared" si="7" ref="AD11:AD27">H11/$D$9*100</f>
        <v>0.012519459594804985</v>
      </c>
      <c r="AE11" s="59">
        <f aca="true" t="shared" si="8" ref="AE11:AE27">I11/$D$9*100</f>
        <v>0.013472027172670582</v>
      </c>
      <c r="AF11" s="60">
        <f aca="true" t="shared" si="9" ref="AF11:AF27">J11/$D$9*100</f>
        <v>0</v>
      </c>
      <c r="AH11" s="35"/>
      <c r="AI11" s="4" t="s">
        <v>24</v>
      </c>
      <c r="AJ11" s="10" t="s">
        <v>19</v>
      </c>
      <c r="AK11" s="61">
        <f aca="true" t="shared" si="10" ref="AK11:AK27">O11/$D$9*100</f>
        <v>0.001360810825522281</v>
      </c>
      <c r="AL11" s="59">
        <f aca="true" t="shared" si="11" ref="AL11:AL27">P11/$D$9*100</f>
        <v>0.002449459485940106</v>
      </c>
      <c r="AM11" s="59">
        <f aca="true" t="shared" si="12" ref="AM11:AM27">Q11/$D$9*100</f>
        <v>0.0006804054127611405</v>
      </c>
      <c r="AN11" s="59">
        <f aca="true" t="shared" si="13" ref="AN11:AN27">R11/$D$9*100</f>
        <v>0.0030618243574251328</v>
      </c>
      <c r="AO11" s="59">
        <f aca="true" t="shared" si="14" ref="AO11:AO27">S11/$D$9*100</f>
        <v>0.002245337862111764</v>
      </c>
      <c r="AP11" s="59">
        <f aca="true" t="shared" si="15" ref="AP11:AP27">T11/$D$9*100</f>
        <v>0</v>
      </c>
      <c r="AQ11" s="60">
        <f aca="true" t="shared" si="16" ref="AQ11:AQ27">U11/$D$9*100</f>
        <v>0</v>
      </c>
    </row>
    <row r="12" spans="1:43" ht="24" customHeight="1">
      <c r="A12" s="35"/>
      <c r="B12" s="4" t="s">
        <v>25</v>
      </c>
      <c r="C12" s="10" t="s">
        <v>20</v>
      </c>
      <c r="D12" s="74">
        <f aca="true" t="shared" si="17" ref="D12:D27">SUM(E12:J12)+SUM(O12:U12)</f>
        <v>527925.0000000023</v>
      </c>
      <c r="E12" s="71">
        <v>310056.0000000024</v>
      </c>
      <c r="F12" s="71" t="s">
        <v>78</v>
      </c>
      <c r="G12" s="71">
        <v>31389.99999999999</v>
      </c>
      <c r="H12" s="71">
        <v>56868.99999999997</v>
      </c>
      <c r="I12" s="71">
        <v>120407.99999999997</v>
      </c>
      <c r="J12" s="75">
        <v>3565</v>
      </c>
      <c r="L12" s="35"/>
      <c r="M12" s="92" t="s">
        <v>25</v>
      </c>
      <c r="N12" s="93" t="s">
        <v>20</v>
      </c>
      <c r="O12" s="71">
        <v>1</v>
      </c>
      <c r="P12" s="71">
        <v>4461</v>
      </c>
      <c r="Q12" s="71">
        <v>0</v>
      </c>
      <c r="R12" s="71">
        <v>628</v>
      </c>
      <c r="S12" s="104">
        <v>326</v>
      </c>
      <c r="T12" s="102">
        <v>171</v>
      </c>
      <c r="U12" s="103">
        <v>50</v>
      </c>
      <c r="W12" s="35"/>
      <c r="X12" s="4" t="s">
        <v>25</v>
      </c>
      <c r="Y12" s="10" t="s">
        <v>20</v>
      </c>
      <c r="Z12" s="61">
        <f t="shared" si="4"/>
        <v>35.92030275319267</v>
      </c>
      <c r="AA12" s="59">
        <f t="shared" si="5"/>
        <v>21.096378065906983</v>
      </c>
      <c r="AB12" s="98" t="s">
        <v>78</v>
      </c>
      <c r="AC12" s="59">
        <f t="shared" si="6"/>
        <v>2.1357925906572195</v>
      </c>
      <c r="AD12" s="59">
        <f t="shared" si="7"/>
        <v>3.8693975418313284</v>
      </c>
      <c r="AE12" s="59">
        <f t="shared" si="8"/>
        <v>8.19262549397434</v>
      </c>
      <c r="AF12" s="60">
        <f t="shared" si="9"/>
        <v>0.24256452964934663</v>
      </c>
      <c r="AH12" s="35"/>
      <c r="AI12" s="4" t="s">
        <v>25</v>
      </c>
      <c r="AJ12" s="10" t="s">
        <v>20</v>
      </c>
      <c r="AK12" s="61">
        <f t="shared" si="10"/>
        <v>6.804054127611405E-05</v>
      </c>
      <c r="AL12" s="59">
        <f t="shared" si="11"/>
        <v>0.3035288546327448</v>
      </c>
      <c r="AM12" s="59">
        <f t="shared" si="12"/>
        <v>0</v>
      </c>
      <c r="AN12" s="59">
        <f t="shared" si="13"/>
        <v>0.04272945992139963</v>
      </c>
      <c r="AO12" s="59">
        <f t="shared" si="14"/>
        <v>0.022181216456013182</v>
      </c>
      <c r="AP12" s="59">
        <f t="shared" si="15"/>
        <v>0.011634932558215504</v>
      </c>
      <c r="AQ12" s="60">
        <f t="shared" si="16"/>
        <v>0.0034020270638057027</v>
      </c>
    </row>
    <row r="13" spans="1:43" ht="39" customHeight="1">
      <c r="A13" s="35"/>
      <c r="B13" s="4" t="s">
        <v>26</v>
      </c>
      <c r="C13" s="10" t="s">
        <v>21</v>
      </c>
      <c r="D13" s="74">
        <f t="shared" si="17"/>
        <v>14806.000000000027</v>
      </c>
      <c r="E13" s="71">
        <v>12097.000000000027</v>
      </c>
      <c r="F13" s="71" t="s">
        <v>78</v>
      </c>
      <c r="G13" s="71">
        <v>80</v>
      </c>
      <c r="H13" s="71">
        <v>290</v>
      </c>
      <c r="I13" s="71">
        <v>286</v>
      </c>
      <c r="J13" s="75">
        <v>38</v>
      </c>
      <c r="L13" s="35"/>
      <c r="M13" s="92" t="s">
        <v>26</v>
      </c>
      <c r="N13" s="93" t="s">
        <v>21</v>
      </c>
      <c r="O13" s="71">
        <v>0</v>
      </c>
      <c r="P13" s="71">
        <v>49</v>
      </c>
      <c r="Q13" s="71">
        <v>6</v>
      </c>
      <c r="R13" s="71">
        <v>5</v>
      </c>
      <c r="S13" s="104">
        <v>1952.0000000000002</v>
      </c>
      <c r="T13" s="102">
        <v>3</v>
      </c>
      <c r="U13" s="103">
        <v>0</v>
      </c>
      <c r="W13" s="35"/>
      <c r="X13" s="4" t="s">
        <v>26</v>
      </c>
      <c r="Y13" s="10" t="s">
        <v>21</v>
      </c>
      <c r="Z13" s="61">
        <f t="shared" si="4"/>
        <v>1.0074082541341467</v>
      </c>
      <c r="AA13" s="59">
        <f t="shared" si="5"/>
        <v>0.8230864278171536</v>
      </c>
      <c r="AB13" s="98" t="s">
        <v>78</v>
      </c>
      <c r="AC13" s="59">
        <f t="shared" si="6"/>
        <v>0.005443243302089124</v>
      </c>
      <c r="AD13" s="59">
        <f t="shared" si="7"/>
        <v>0.019731756970073077</v>
      </c>
      <c r="AE13" s="59">
        <f t="shared" si="8"/>
        <v>0.01945959480496862</v>
      </c>
      <c r="AF13" s="60">
        <f t="shared" si="9"/>
        <v>0.002585540568492334</v>
      </c>
      <c r="AH13" s="35"/>
      <c r="AI13" s="4" t="s">
        <v>26</v>
      </c>
      <c r="AJ13" s="10" t="s">
        <v>21</v>
      </c>
      <c r="AK13" s="61">
        <f t="shared" si="10"/>
        <v>0</v>
      </c>
      <c r="AL13" s="59">
        <f t="shared" si="11"/>
        <v>0.003333986522529589</v>
      </c>
      <c r="AM13" s="59">
        <f t="shared" si="12"/>
        <v>0.00040824324765668436</v>
      </c>
      <c r="AN13" s="59">
        <f t="shared" si="13"/>
        <v>0.00034020270638057025</v>
      </c>
      <c r="AO13" s="59">
        <f t="shared" si="14"/>
        <v>0.13281513657097466</v>
      </c>
      <c r="AP13" s="59">
        <f t="shared" si="15"/>
        <v>0.00020412162382834218</v>
      </c>
      <c r="AQ13" s="60">
        <f t="shared" si="16"/>
        <v>0</v>
      </c>
    </row>
    <row r="14" spans="1:43" ht="50.25" customHeight="1">
      <c r="A14" s="35"/>
      <c r="B14" s="4" t="s">
        <v>27</v>
      </c>
      <c r="C14" s="10" t="s">
        <v>0</v>
      </c>
      <c r="D14" s="74">
        <f t="shared" si="17"/>
        <v>3678.9999999999986</v>
      </c>
      <c r="E14" s="71">
        <v>3099.9999999999986</v>
      </c>
      <c r="F14" s="71" t="s">
        <v>78</v>
      </c>
      <c r="G14" s="71">
        <v>61.00000000000001</v>
      </c>
      <c r="H14" s="71">
        <v>224.00000000000003</v>
      </c>
      <c r="I14" s="71">
        <v>8</v>
      </c>
      <c r="J14" s="75">
        <v>22</v>
      </c>
      <c r="L14" s="35"/>
      <c r="M14" s="92" t="s">
        <v>27</v>
      </c>
      <c r="N14" s="93" t="s">
        <v>0</v>
      </c>
      <c r="O14" s="71">
        <v>0</v>
      </c>
      <c r="P14" s="71">
        <v>0</v>
      </c>
      <c r="Q14" s="71">
        <v>0</v>
      </c>
      <c r="R14" s="71">
        <v>10</v>
      </c>
      <c r="S14" s="104">
        <v>207</v>
      </c>
      <c r="T14" s="102">
        <v>47</v>
      </c>
      <c r="U14" s="103">
        <v>0</v>
      </c>
      <c r="W14" s="35"/>
      <c r="X14" s="4" t="s">
        <v>27</v>
      </c>
      <c r="Y14" s="10" t="s">
        <v>0</v>
      </c>
      <c r="Z14" s="61">
        <f t="shared" si="4"/>
        <v>0.2503211513548235</v>
      </c>
      <c r="AA14" s="59">
        <f t="shared" si="5"/>
        <v>0.2109256779559535</v>
      </c>
      <c r="AB14" s="98" t="s">
        <v>78</v>
      </c>
      <c r="AC14" s="59">
        <f t="shared" si="6"/>
        <v>0.004150473017842958</v>
      </c>
      <c r="AD14" s="59">
        <f t="shared" si="7"/>
        <v>0.01524108124584955</v>
      </c>
      <c r="AE14" s="59">
        <f t="shared" si="8"/>
        <v>0.0005443243302089124</v>
      </c>
      <c r="AF14" s="60">
        <f t="shared" si="9"/>
        <v>0.0014968919080745092</v>
      </c>
      <c r="AH14" s="35"/>
      <c r="AI14" s="4" t="s">
        <v>27</v>
      </c>
      <c r="AJ14" s="10" t="s">
        <v>0</v>
      </c>
      <c r="AK14" s="61">
        <f t="shared" si="10"/>
        <v>0</v>
      </c>
      <c r="AL14" s="59">
        <f t="shared" si="11"/>
        <v>0</v>
      </c>
      <c r="AM14" s="59">
        <f t="shared" si="12"/>
        <v>0</v>
      </c>
      <c r="AN14" s="59">
        <f t="shared" si="13"/>
        <v>0.0006804054127611405</v>
      </c>
      <c r="AO14" s="59">
        <f t="shared" si="14"/>
        <v>0.014084392044155609</v>
      </c>
      <c r="AP14" s="59">
        <f t="shared" si="15"/>
        <v>0.0031979054399773606</v>
      </c>
      <c r="AQ14" s="60">
        <f t="shared" si="16"/>
        <v>0</v>
      </c>
    </row>
    <row r="15" spans="1:43" ht="24" customHeight="1">
      <c r="A15" s="35"/>
      <c r="B15" s="4" t="s">
        <v>28</v>
      </c>
      <c r="C15" s="10" t="s">
        <v>44</v>
      </c>
      <c r="D15" s="74">
        <f t="shared" si="17"/>
        <v>2825</v>
      </c>
      <c r="E15" s="71">
        <v>1321</v>
      </c>
      <c r="F15" s="71" t="s">
        <v>78</v>
      </c>
      <c r="G15" s="71">
        <v>109</v>
      </c>
      <c r="H15" s="71">
        <v>194</v>
      </c>
      <c r="I15" s="71">
        <v>1117.9999999999998</v>
      </c>
      <c r="J15" s="75">
        <v>0</v>
      </c>
      <c r="L15" s="35"/>
      <c r="M15" s="92" t="s">
        <v>28</v>
      </c>
      <c r="N15" s="93" t="s">
        <v>44</v>
      </c>
      <c r="O15" s="71">
        <v>6</v>
      </c>
      <c r="P15" s="71">
        <v>5</v>
      </c>
      <c r="Q15" s="71">
        <v>0</v>
      </c>
      <c r="R15" s="71">
        <v>37</v>
      </c>
      <c r="S15" s="104">
        <v>35</v>
      </c>
      <c r="T15" s="102">
        <v>0</v>
      </c>
      <c r="U15" s="103">
        <v>0</v>
      </c>
      <c r="W15" s="35"/>
      <c r="X15" s="4" t="s">
        <v>28</v>
      </c>
      <c r="Y15" s="10" t="s">
        <v>44</v>
      </c>
      <c r="Z15" s="61">
        <f t="shared" si="4"/>
        <v>0.1922145291050222</v>
      </c>
      <c r="AA15" s="59">
        <f t="shared" si="5"/>
        <v>0.08988155502574667</v>
      </c>
      <c r="AB15" s="98" t="s">
        <v>78</v>
      </c>
      <c r="AC15" s="59">
        <f t="shared" si="6"/>
        <v>0.007416418999096432</v>
      </c>
      <c r="AD15" s="59">
        <f t="shared" si="7"/>
        <v>0.013199865007566128</v>
      </c>
      <c r="AE15" s="59">
        <f t="shared" si="8"/>
        <v>0.0760693251466955</v>
      </c>
      <c r="AF15" s="60">
        <f t="shared" si="9"/>
        <v>0</v>
      </c>
      <c r="AH15" s="35"/>
      <c r="AI15" s="4" t="s">
        <v>28</v>
      </c>
      <c r="AJ15" s="10" t="s">
        <v>44</v>
      </c>
      <c r="AK15" s="61">
        <f t="shared" si="10"/>
        <v>0.00040824324765668436</v>
      </c>
      <c r="AL15" s="59">
        <f t="shared" si="11"/>
        <v>0.00034020270638057025</v>
      </c>
      <c r="AM15" s="59">
        <f t="shared" si="12"/>
        <v>0</v>
      </c>
      <c r="AN15" s="59">
        <f t="shared" si="13"/>
        <v>0.00251750002721622</v>
      </c>
      <c r="AO15" s="59">
        <f t="shared" si="14"/>
        <v>0.002381418944663992</v>
      </c>
      <c r="AP15" s="59">
        <f t="shared" si="15"/>
        <v>0</v>
      </c>
      <c r="AQ15" s="60">
        <f t="shared" si="16"/>
        <v>0</v>
      </c>
    </row>
    <row r="16" spans="1:43" ht="53.25" customHeight="1">
      <c r="A16" s="35"/>
      <c r="B16" s="4" t="s">
        <v>29</v>
      </c>
      <c r="C16" s="10" t="s">
        <v>1</v>
      </c>
      <c r="D16" s="74">
        <f t="shared" si="17"/>
        <v>431859.99999999546</v>
      </c>
      <c r="E16" s="71">
        <v>424507.99999999546</v>
      </c>
      <c r="F16" s="71" t="s">
        <v>78</v>
      </c>
      <c r="G16" s="71">
        <v>1700.000000000001</v>
      </c>
      <c r="H16" s="71">
        <v>1752.9999999999995</v>
      </c>
      <c r="I16" s="71">
        <v>2629</v>
      </c>
      <c r="J16" s="75">
        <v>80.99999999999999</v>
      </c>
      <c r="L16" s="35"/>
      <c r="M16" s="92" t="s">
        <v>29</v>
      </c>
      <c r="N16" s="93" t="s">
        <v>1</v>
      </c>
      <c r="O16" s="71">
        <v>35</v>
      </c>
      <c r="P16" s="71">
        <v>284</v>
      </c>
      <c r="Q16" s="71">
        <v>10</v>
      </c>
      <c r="R16" s="71">
        <v>194</v>
      </c>
      <c r="S16" s="104">
        <v>458.99999999999994</v>
      </c>
      <c r="T16" s="102">
        <v>151.00000000000003</v>
      </c>
      <c r="U16" s="103">
        <v>55.99999999999999</v>
      </c>
      <c r="W16" s="35"/>
      <c r="X16" s="4" t="s">
        <v>29</v>
      </c>
      <c r="Y16" s="10" t="s">
        <v>1</v>
      </c>
      <c r="Z16" s="61">
        <f t="shared" si="4"/>
        <v>29.383988155502305</v>
      </c>
      <c r="AA16" s="59">
        <f t="shared" si="5"/>
        <v>28.883754096040313</v>
      </c>
      <c r="AB16" s="98" t="s">
        <v>78</v>
      </c>
      <c r="AC16" s="59">
        <f t="shared" si="6"/>
        <v>0.11566892016939395</v>
      </c>
      <c r="AD16" s="59">
        <f t="shared" si="7"/>
        <v>0.11927506885702792</v>
      </c>
      <c r="AE16" s="59">
        <f t="shared" si="8"/>
        <v>0.17887858301490384</v>
      </c>
      <c r="AF16" s="60">
        <f t="shared" si="9"/>
        <v>0.0055112838433652375</v>
      </c>
      <c r="AH16" s="35"/>
      <c r="AI16" s="4" t="s">
        <v>29</v>
      </c>
      <c r="AJ16" s="10" t="s">
        <v>1</v>
      </c>
      <c r="AK16" s="61">
        <f t="shared" si="10"/>
        <v>0.002381418944663992</v>
      </c>
      <c r="AL16" s="59">
        <f t="shared" si="11"/>
        <v>0.019323513722416395</v>
      </c>
      <c r="AM16" s="59">
        <f t="shared" si="12"/>
        <v>0.0006804054127611405</v>
      </c>
      <c r="AN16" s="59">
        <f t="shared" si="13"/>
        <v>0.013199865007566128</v>
      </c>
      <c r="AO16" s="59">
        <f t="shared" si="14"/>
        <v>0.03123060844573635</v>
      </c>
      <c r="AP16" s="59">
        <f t="shared" si="15"/>
        <v>0.010274121732693224</v>
      </c>
      <c r="AQ16" s="60">
        <f t="shared" si="16"/>
        <v>0.0038102703114623864</v>
      </c>
    </row>
    <row r="17" spans="1:43" ht="27" customHeight="1">
      <c r="A17" s="35"/>
      <c r="B17" s="4" t="s">
        <v>30</v>
      </c>
      <c r="C17" s="10" t="s">
        <v>2</v>
      </c>
      <c r="D17" s="74">
        <f t="shared" si="17"/>
        <v>11759</v>
      </c>
      <c r="E17" s="71">
        <v>9221</v>
      </c>
      <c r="F17" s="71" t="s">
        <v>78</v>
      </c>
      <c r="G17" s="71">
        <v>349.00000000000006</v>
      </c>
      <c r="H17" s="71">
        <v>901.9999999999999</v>
      </c>
      <c r="I17" s="71">
        <v>865.9999999999999</v>
      </c>
      <c r="J17" s="75">
        <v>20</v>
      </c>
      <c r="L17" s="35"/>
      <c r="M17" s="92" t="s">
        <v>30</v>
      </c>
      <c r="N17" s="93" t="s">
        <v>2</v>
      </c>
      <c r="O17" s="71">
        <v>0</v>
      </c>
      <c r="P17" s="71">
        <v>79</v>
      </c>
      <c r="Q17" s="71">
        <v>22</v>
      </c>
      <c r="R17" s="71">
        <v>79.99999999999999</v>
      </c>
      <c r="S17" s="104">
        <v>179</v>
      </c>
      <c r="T17" s="102">
        <v>30</v>
      </c>
      <c r="U17" s="103">
        <v>11</v>
      </c>
      <c r="W17" s="35"/>
      <c r="X17" s="4" t="s">
        <v>30</v>
      </c>
      <c r="Y17" s="10" t="s">
        <v>2</v>
      </c>
      <c r="Z17" s="61">
        <f t="shared" si="4"/>
        <v>0.8000887248658252</v>
      </c>
      <c r="AA17" s="59">
        <f t="shared" si="5"/>
        <v>0.6274018311070477</v>
      </c>
      <c r="AB17" s="98" t="s">
        <v>78</v>
      </c>
      <c r="AC17" s="59">
        <f t="shared" si="6"/>
        <v>0.02374614890536381</v>
      </c>
      <c r="AD17" s="59">
        <f t="shared" si="7"/>
        <v>0.06137256823105487</v>
      </c>
      <c r="AE17" s="59">
        <f t="shared" si="8"/>
        <v>0.05892310874511476</v>
      </c>
      <c r="AF17" s="60">
        <f t="shared" si="9"/>
        <v>0.001360810825522281</v>
      </c>
      <c r="AH17" s="35"/>
      <c r="AI17" s="4" t="s">
        <v>30</v>
      </c>
      <c r="AJ17" s="10" t="s">
        <v>2</v>
      </c>
      <c r="AK17" s="61">
        <f t="shared" si="10"/>
        <v>0</v>
      </c>
      <c r="AL17" s="59">
        <f t="shared" si="11"/>
        <v>0.005375202760813011</v>
      </c>
      <c r="AM17" s="59">
        <f t="shared" si="12"/>
        <v>0.0014968919080745092</v>
      </c>
      <c r="AN17" s="59">
        <f t="shared" si="13"/>
        <v>0.005443243302089123</v>
      </c>
      <c r="AO17" s="59">
        <f t="shared" si="14"/>
        <v>0.012179256888424415</v>
      </c>
      <c r="AP17" s="59">
        <f t="shared" si="15"/>
        <v>0.002041216238283422</v>
      </c>
      <c r="AQ17" s="60">
        <f t="shared" si="16"/>
        <v>0.0007484459540372546</v>
      </c>
    </row>
    <row r="18" spans="1:43" ht="30">
      <c r="A18" s="35"/>
      <c r="B18" s="4" t="s">
        <v>31</v>
      </c>
      <c r="C18" s="10" t="s">
        <v>3</v>
      </c>
      <c r="D18" s="74">
        <f t="shared" si="17"/>
        <v>113092.00000000052</v>
      </c>
      <c r="E18" s="71">
        <v>108903.00000000052</v>
      </c>
      <c r="F18" s="71" t="s">
        <v>78</v>
      </c>
      <c r="G18" s="71">
        <v>1046</v>
      </c>
      <c r="H18" s="71">
        <v>1238.9999999999998</v>
      </c>
      <c r="I18" s="71">
        <v>1329.9999999999998</v>
      </c>
      <c r="J18" s="75">
        <v>0</v>
      </c>
      <c r="L18" s="35"/>
      <c r="M18" s="92" t="s">
        <v>31</v>
      </c>
      <c r="N18" s="93" t="s">
        <v>3</v>
      </c>
      <c r="O18" s="71">
        <v>254.00000000000003</v>
      </c>
      <c r="P18" s="71">
        <v>0</v>
      </c>
      <c r="Q18" s="71">
        <v>10</v>
      </c>
      <c r="R18" s="71">
        <v>77</v>
      </c>
      <c r="S18" s="104">
        <v>99</v>
      </c>
      <c r="T18" s="102">
        <v>134</v>
      </c>
      <c r="U18" s="103">
        <v>0</v>
      </c>
      <c r="W18" s="35"/>
      <c r="X18" s="4" t="s">
        <v>31</v>
      </c>
      <c r="Y18" s="10" t="s">
        <v>3</v>
      </c>
      <c r="Z18" s="61">
        <f t="shared" si="4"/>
        <v>7.694840893998327</v>
      </c>
      <c r="AA18" s="59">
        <f t="shared" si="5"/>
        <v>7.409819066592685</v>
      </c>
      <c r="AB18" s="98" t="s">
        <v>78</v>
      </c>
      <c r="AC18" s="59">
        <f t="shared" si="6"/>
        <v>0.07117040617481529</v>
      </c>
      <c r="AD18" s="59">
        <f t="shared" si="7"/>
        <v>0.0843022306411053</v>
      </c>
      <c r="AE18" s="59">
        <f t="shared" si="8"/>
        <v>0.09049391989723168</v>
      </c>
      <c r="AF18" s="60">
        <f t="shared" si="9"/>
        <v>0</v>
      </c>
      <c r="AH18" s="35"/>
      <c r="AI18" s="4" t="s">
        <v>31</v>
      </c>
      <c r="AJ18" s="10" t="s">
        <v>3</v>
      </c>
      <c r="AK18" s="61">
        <f t="shared" si="10"/>
        <v>0.017282297484132972</v>
      </c>
      <c r="AL18" s="59">
        <f t="shared" si="11"/>
        <v>0</v>
      </c>
      <c r="AM18" s="59">
        <f t="shared" si="12"/>
        <v>0.0006804054127611405</v>
      </c>
      <c r="AN18" s="59">
        <f t="shared" si="13"/>
        <v>0.005239121678260782</v>
      </c>
      <c r="AO18" s="59">
        <f t="shared" si="14"/>
        <v>0.006736013586335292</v>
      </c>
      <c r="AP18" s="59">
        <f t="shared" si="15"/>
        <v>0.009117432530999284</v>
      </c>
      <c r="AQ18" s="60">
        <f t="shared" si="16"/>
        <v>0</v>
      </c>
    </row>
    <row r="19" spans="1:43" ht="26.25" customHeight="1">
      <c r="A19" s="35"/>
      <c r="B19" s="4" t="s">
        <v>32</v>
      </c>
      <c r="C19" s="10" t="s">
        <v>4</v>
      </c>
      <c r="D19" s="74">
        <f t="shared" si="17"/>
        <v>9432.000000000002</v>
      </c>
      <c r="E19" s="71">
        <v>4373</v>
      </c>
      <c r="F19" s="71" t="s">
        <v>78</v>
      </c>
      <c r="G19" s="71">
        <v>449.99999999999994</v>
      </c>
      <c r="H19" s="71">
        <v>623.0000000000006</v>
      </c>
      <c r="I19" s="71">
        <v>2635</v>
      </c>
      <c r="J19" s="75">
        <v>203.00000000000003</v>
      </c>
      <c r="L19" s="35"/>
      <c r="M19" s="92" t="s">
        <v>32</v>
      </c>
      <c r="N19" s="93" t="s">
        <v>4</v>
      </c>
      <c r="O19" s="71">
        <v>0</v>
      </c>
      <c r="P19" s="71">
        <v>281</v>
      </c>
      <c r="Q19" s="71">
        <v>21</v>
      </c>
      <c r="R19" s="71">
        <v>33</v>
      </c>
      <c r="S19" s="104">
        <v>780</v>
      </c>
      <c r="T19" s="102">
        <v>30</v>
      </c>
      <c r="U19" s="103">
        <v>3</v>
      </c>
      <c r="W19" s="35"/>
      <c r="X19" s="4" t="s">
        <v>32</v>
      </c>
      <c r="Y19" s="10" t="s">
        <v>4</v>
      </c>
      <c r="Z19" s="61">
        <f t="shared" si="4"/>
        <v>0.6417583853163079</v>
      </c>
      <c r="AA19" s="59">
        <f t="shared" si="5"/>
        <v>0.29754128700044674</v>
      </c>
      <c r="AB19" s="98" t="s">
        <v>78</v>
      </c>
      <c r="AC19" s="59">
        <f t="shared" si="6"/>
        <v>0.03061824357425132</v>
      </c>
      <c r="AD19" s="59">
        <f t="shared" si="7"/>
        <v>0.0423892572150191</v>
      </c>
      <c r="AE19" s="59">
        <f t="shared" si="8"/>
        <v>0.17928682626256054</v>
      </c>
      <c r="AF19" s="60">
        <f t="shared" si="9"/>
        <v>0.013812229879051155</v>
      </c>
      <c r="AH19" s="35"/>
      <c r="AI19" s="4" t="s">
        <v>32</v>
      </c>
      <c r="AJ19" s="10" t="s">
        <v>4</v>
      </c>
      <c r="AK19" s="61">
        <f t="shared" si="10"/>
        <v>0</v>
      </c>
      <c r="AL19" s="59">
        <f t="shared" si="11"/>
        <v>0.01911939209858805</v>
      </c>
      <c r="AM19" s="59">
        <f t="shared" si="12"/>
        <v>0.0014288513667983953</v>
      </c>
      <c r="AN19" s="59">
        <f t="shared" si="13"/>
        <v>0.002245337862111764</v>
      </c>
      <c r="AO19" s="59">
        <f t="shared" si="14"/>
        <v>0.05307162219536897</v>
      </c>
      <c r="AP19" s="59">
        <f t="shared" si="15"/>
        <v>0.002041216238283422</v>
      </c>
      <c r="AQ19" s="60">
        <f t="shared" si="16"/>
        <v>0.00020412162382834218</v>
      </c>
    </row>
    <row r="20" spans="1:43" ht="24" customHeight="1">
      <c r="A20" s="35"/>
      <c r="B20" s="4" t="s">
        <v>33</v>
      </c>
      <c r="C20" s="10" t="s">
        <v>5</v>
      </c>
      <c r="D20" s="74">
        <f t="shared" si="17"/>
        <v>24821.999999999964</v>
      </c>
      <c r="E20" s="71">
        <v>10840.999999999965</v>
      </c>
      <c r="F20" s="71" t="s">
        <v>78</v>
      </c>
      <c r="G20" s="71">
        <v>396</v>
      </c>
      <c r="H20" s="71">
        <v>1559</v>
      </c>
      <c r="I20" s="71">
        <v>4153.999999999996</v>
      </c>
      <c r="J20" s="75">
        <v>6313.999999999998</v>
      </c>
      <c r="L20" s="35"/>
      <c r="M20" s="92" t="s">
        <v>33</v>
      </c>
      <c r="N20" s="93" t="s">
        <v>5</v>
      </c>
      <c r="O20" s="71">
        <v>108.99999999999999</v>
      </c>
      <c r="P20" s="71">
        <v>59</v>
      </c>
      <c r="Q20" s="71">
        <v>3</v>
      </c>
      <c r="R20" s="71">
        <v>427.99999999999994</v>
      </c>
      <c r="S20" s="104">
        <v>236.99999999999997</v>
      </c>
      <c r="T20" s="102">
        <v>722.0000000000003</v>
      </c>
      <c r="U20" s="103">
        <v>0</v>
      </c>
      <c r="W20" s="35"/>
      <c r="X20" s="4" t="s">
        <v>33</v>
      </c>
      <c r="Y20" s="10" t="s">
        <v>5</v>
      </c>
      <c r="Z20" s="61">
        <f t="shared" si="4"/>
        <v>1.6889023155557008</v>
      </c>
      <c r="AA20" s="59">
        <f t="shared" si="5"/>
        <v>0.7376275079743502</v>
      </c>
      <c r="AB20" s="98" t="s">
        <v>78</v>
      </c>
      <c r="AC20" s="59">
        <f t="shared" si="6"/>
        <v>0.026944054345341167</v>
      </c>
      <c r="AD20" s="59">
        <f t="shared" si="7"/>
        <v>0.10607520384946181</v>
      </c>
      <c r="AE20" s="59">
        <f t="shared" si="8"/>
        <v>0.28264040846097754</v>
      </c>
      <c r="AF20" s="60">
        <f t="shared" si="9"/>
        <v>0.429607977617384</v>
      </c>
      <c r="AH20" s="35"/>
      <c r="AI20" s="4" t="s">
        <v>33</v>
      </c>
      <c r="AJ20" s="10" t="s">
        <v>5</v>
      </c>
      <c r="AK20" s="61">
        <f t="shared" si="10"/>
        <v>0.007416418999096432</v>
      </c>
      <c r="AL20" s="59">
        <f t="shared" si="11"/>
        <v>0.004014391935290729</v>
      </c>
      <c r="AM20" s="59">
        <f t="shared" si="12"/>
        <v>0.00020412162382834218</v>
      </c>
      <c r="AN20" s="59">
        <f t="shared" si="13"/>
        <v>0.029121351666176812</v>
      </c>
      <c r="AO20" s="59">
        <f t="shared" si="14"/>
        <v>0.01612560828243903</v>
      </c>
      <c r="AP20" s="59">
        <f t="shared" si="15"/>
        <v>0.04912527080135437</v>
      </c>
      <c r="AQ20" s="60">
        <f t="shared" si="16"/>
        <v>0</v>
      </c>
    </row>
    <row r="21" spans="1:43" ht="15">
      <c r="A21" s="35"/>
      <c r="B21" s="4" t="s">
        <v>34</v>
      </c>
      <c r="C21" s="10" t="s">
        <v>6</v>
      </c>
      <c r="D21" s="74">
        <f t="shared" si="17"/>
        <v>464</v>
      </c>
      <c r="E21" s="71">
        <v>242.00000000000003</v>
      </c>
      <c r="F21" s="71" t="s">
        <v>78</v>
      </c>
      <c r="G21" s="71">
        <v>30</v>
      </c>
      <c r="H21" s="71">
        <v>20</v>
      </c>
      <c r="I21" s="71">
        <v>139.00000000000003</v>
      </c>
      <c r="J21" s="75">
        <v>0</v>
      </c>
      <c r="L21" s="35"/>
      <c r="M21" s="92" t="s">
        <v>34</v>
      </c>
      <c r="N21" s="93" t="s">
        <v>6</v>
      </c>
      <c r="O21" s="71">
        <v>0</v>
      </c>
      <c r="P21" s="71">
        <v>0</v>
      </c>
      <c r="Q21" s="71">
        <v>0</v>
      </c>
      <c r="R21" s="71">
        <v>3</v>
      </c>
      <c r="S21" s="104">
        <v>0</v>
      </c>
      <c r="T21" s="102">
        <v>30</v>
      </c>
      <c r="U21" s="103">
        <v>0</v>
      </c>
      <c r="W21" s="35"/>
      <c r="X21" s="4" t="s">
        <v>34</v>
      </c>
      <c r="Y21" s="10" t="s">
        <v>6</v>
      </c>
      <c r="Z21" s="61">
        <f t="shared" si="4"/>
        <v>0.03157081115211693</v>
      </c>
      <c r="AA21" s="59">
        <f t="shared" si="5"/>
        <v>0.016465810988819603</v>
      </c>
      <c r="AB21" s="98" t="s">
        <v>78</v>
      </c>
      <c r="AC21" s="59">
        <f t="shared" si="6"/>
        <v>0.002041216238283422</v>
      </c>
      <c r="AD21" s="59">
        <f t="shared" si="7"/>
        <v>0.001360810825522281</v>
      </c>
      <c r="AE21" s="59">
        <f t="shared" si="8"/>
        <v>0.009457635237379856</v>
      </c>
      <c r="AF21" s="60">
        <f t="shared" si="9"/>
        <v>0</v>
      </c>
      <c r="AH21" s="35"/>
      <c r="AI21" s="4" t="s">
        <v>34</v>
      </c>
      <c r="AJ21" s="10" t="s">
        <v>6</v>
      </c>
      <c r="AK21" s="61">
        <f t="shared" si="10"/>
        <v>0</v>
      </c>
      <c r="AL21" s="59">
        <f t="shared" si="11"/>
        <v>0</v>
      </c>
      <c r="AM21" s="59">
        <f t="shared" si="12"/>
        <v>0</v>
      </c>
      <c r="AN21" s="59">
        <f t="shared" si="13"/>
        <v>0.00020412162382834218</v>
      </c>
      <c r="AO21" s="59">
        <f t="shared" si="14"/>
        <v>0</v>
      </c>
      <c r="AP21" s="59">
        <f t="shared" si="15"/>
        <v>0.002041216238283422</v>
      </c>
      <c r="AQ21" s="60">
        <f t="shared" si="16"/>
        <v>0</v>
      </c>
    </row>
    <row r="22" spans="1:43" ht="43.5" customHeight="1">
      <c r="A22" s="35"/>
      <c r="B22" s="4" t="s">
        <v>35</v>
      </c>
      <c r="C22" s="10" t="s">
        <v>7</v>
      </c>
      <c r="D22" s="74">
        <f t="shared" si="17"/>
        <v>3776</v>
      </c>
      <c r="E22" s="71">
        <v>3207</v>
      </c>
      <c r="F22" s="71" t="s">
        <v>78</v>
      </c>
      <c r="G22" s="71">
        <v>42</v>
      </c>
      <c r="H22" s="71">
        <v>34</v>
      </c>
      <c r="I22" s="71">
        <v>182.99999999999997</v>
      </c>
      <c r="J22" s="75">
        <v>7</v>
      </c>
      <c r="L22" s="35"/>
      <c r="M22" s="92" t="s">
        <v>35</v>
      </c>
      <c r="N22" s="93" t="s">
        <v>7</v>
      </c>
      <c r="O22" s="71">
        <v>7</v>
      </c>
      <c r="P22" s="71">
        <v>3</v>
      </c>
      <c r="Q22" s="71">
        <v>0</v>
      </c>
      <c r="R22" s="71">
        <v>54</v>
      </c>
      <c r="S22" s="104">
        <v>145</v>
      </c>
      <c r="T22" s="102">
        <v>93.99999999999999</v>
      </c>
      <c r="U22" s="103">
        <v>0</v>
      </c>
      <c r="W22" s="35"/>
      <c r="X22" s="4" t="s">
        <v>35</v>
      </c>
      <c r="Y22" s="10" t="s">
        <v>7</v>
      </c>
      <c r="Z22" s="61">
        <f t="shared" si="4"/>
        <v>0.2569210838586067</v>
      </c>
      <c r="AA22" s="59">
        <f t="shared" si="5"/>
        <v>0.21820601587249777</v>
      </c>
      <c r="AB22" s="98" t="s">
        <v>78</v>
      </c>
      <c r="AC22" s="59">
        <f t="shared" si="6"/>
        <v>0.0028577027335967907</v>
      </c>
      <c r="AD22" s="59">
        <f t="shared" si="7"/>
        <v>0.002313378403387878</v>
      </c>
      <c r="AE22" s="59">
        <f t="shared" si="8"/>
        <v>0.01245141905352887</v>
      </c>
      <c r="AF22" s="60">
        <f t="shared" si="9"/>
        <v>0.0004762837889327984</v>
      </c>
      <c r="AH22" s="35"/>
      <c r="AI22" s="4" t="s">
        <v>35</v>
      </c>
      <c r="AJ22" s="10" t="s">
        <v>7</v>
      </c>
      <c r="AK22" s="61">
        <f t="shared" si="10"/>
        <v>0.0004762837889327984</v>
      </c>
      <c r="AL22" s="59">
        <f t="shared" si="11"/>
        <v>0.00020412162382834218</v>
      </c>
      <c r="AM22" s="59">
        <f t="shared" si="12"/>
        <v>0</v>
      </c>
      <c r="AN22" s="59">
        <f t="shared" si="13"/>
        <v>0.0036741892289101595</v>
      </c>
      <c r="AO22" s="59">
        <f t="shared" si="14"/>
        <v>0.009865878485036539</v>
      </c>
      <c r="AP22" s="59">
        <f t="shared" si="15"/>
        <v>0.00639581087995472</v>
      </c>
      <c r="AQ22" s="60">
        <f t="shared" si="16"/>
        <v>0</v>
      </c>
    </row>
    <row r="23" spans="1:43" ht="35.25" customHeight="1">
      <c r="A23" s="35"/>
      <c r="B23" s="4" t="s">
        <v>36</v>
      </c>
      <c r="C23" s="10" t="s">
        <v>8</v>
      </c>
      <c r="D23" s="74">
        <f t="shared" si="17"/>
        <v>19904.999999999996</v>
      </c>
      <c r="E23" s="71">
        <v>15620.999999999996</v>
      </c>
      <c r="F23" s="71" t="s">
        <v>78</v>
      </c>
      <c r="G23" s="71">
        <v>296</v>
      </c>
      <c r="H23" s="71">
        <v>971.0000000000001</v>
      </c>
      <c r="I23" s="71">
        <v>867.0000000000001</v>
      </c>
      <c r="J23" s="75">
        <v>47</v>
      </c>
      <c r="L23" s="35"/>
      <c r="M23" s="92" t="s">
        <v>36</v>
      </c>
      <c r="N23" s="93" t="s">
        <v>8</v>
      </c>
      <c r="O23" s="71">
        <v>6</v>
      </c>
      <c r="P23" s="71">
        <v>64</v>
      </c>
      <c r="Q23" s="71">
        <v>34</v>
      </c>
      <c r="R23" s="71">
        <v>47.00000000000001</v>
      </c>
      <c r="S23" s="104">
        <v>238</v>
      </c>
      <c r="T23" s="102">
        <v>1712.0000000000002</v>
      </c>
      <c r="U23" s="103">
        <v>2</v>
      </c>
      <c r="W23" s="35"/>
      <c r="X23" s="4" t="s">
        <v>36</v>
      </c>
      <c r="Y23" s="10" t="s">
        <v>8</v>
      </c>
      <c r="Z23" s="61">
        <f t="shared" si="4"/>
        <v>1.35434697410105</v>
      </c>
      <c r="AA23" s="59">
        <f t="shared" si="5"/>
        <v>1.0628612952741776</v>
      </c>
      <c r="AB23" s="98" t="s">
        <v>78</v>
      </c>
      <c r="AC23" s="59">
        <f t="shared" si="6"/>
        <v>0.02014000021772976</v>
      </c>
      <c r="AD23" s="59">
        <f t="shared" si="7"/>
        <v>0.06606736557910675</v>
      </c>
      <c r="AE23" s="59">
        <f t="shared" si="8"/>
        <v>0.05899114928639089</v>
      </c>
      <c r="AF23" s="60">
        <f t="shared" si="9"/>
        <v>0.0031979054399773606</v>
      </c>
      <c r="AH23" s="35"/>
      <c r="AI23" s="4" t="s">
        <v>36</v>
      </c>
      <c r="AJ23" s="10" t="s">
        <v>8</v>
      </c>
      <c r="AK23" s="61">
        <f t="shared" si="10"/>
        <v>0.00040824324765668436</v>
      </c>
      <c r="AL23" s="59">
        <f t="shared" si="11"/>
        <v>0.004354594641671299</v>
      </c>
      <c r="AM23" s="59">
        <f t="shared" si="12"/>
        <v>0.002313378403387878</v>
      </c>
      <c r="AN23" s="59">
        <f t="shared" si="13"/>
        <v>0.0031979054399773614</v>
      </c>
      <c r="AO23" s="59">
        <f t="shared" si="14"/>
        <v>0.016193648823715146</v>
      </c>
      <c r="AP23" s="59">
        <f t="shared" si="15"/>
        <v>0.11648540666470728</v>
      </c>
      <c r="AQ23" s="60">
        <f t="shared" si="16"/>
        <v>0.0001360810825522281</v>
      </c>
    </row>
    <row r="24" spans="1:43" ht="27" customHeight="1">
      <c r="A24" s="35"/>
      <c r="B24" s="4" t="s">
        <v>37</v>
      </c>
      <c r="C24" s="10" t="s">
        <v>9</v>
      </c>
      <c r="D24" s="74">
        <f t="shared" si="17"/>
        <v>123324.99999999991</v>
      </c>
      <c r="E24" s="71">
        <v>17782.999999999993</v>
      </c>
      <c r="F24" s="71" t="s">
        <v>78</v>
      </c>
      <c r="G24" s="71">
        <v>629.0000000000001</v>
      </c>
      <c r="H24" s="71">
        <v>1740.0000000000005</v>
      </c>
      <c r="I24" s="71">
        <v>356</v>
      </c>
      <c r="J24" s="75">
        <v>64</v>
      </c>
      <c r="L24" s="35"/>
      <c r="M24" s="92" t="s">
        <v>37</v>
      </c>
      <c r="N24" s="93" t="s">
        <v>9</v>
      </c>
      <c r="O24" s="71">
        <v>87</v>
      </c>
      <c r="P24" s="71">
        <v>60</v>
      </c>
      <c r="Q24" s="71">
        <v>111</v>
      </c>
      <c r="R24" s="71">
        <v>56</v>
      </c>
      <c r="S24" s="104">
        <v>100535.99999999993</v>
      </c>
      <c r="T24" s="102">
        <v>1352.0000000000002</v>
      </c>
      <c r="U24" s="103">
        <v>550.9999999999999</v>
      </c>
      <c r="W24" s="35"/>
      <c r="X24" s="4" t="s">
        <v>37</v>
      </c>
      <c r="Y24" s="10" t="s">
        <v>9</v>
      </c>
      <c r="Z24" s="61">
        <f t="shared" si="4"/>
        <v>8.39109975287676</v>
      </c>
      <c r="AA24" s="59">
        <f t="shared" si="5"/>
        <v>1.2099649455131358</v>
      </c>
      <c r="AB24" s="98" t="s">
        <v>78</v>
      </c>
      <c r="AC24" s="59">
        <f t="shared" si="6"/>
        <v>0.042797500462675754</v>
      </c>
      <c r="AD24" s="59">
        <f t="shared" si="7"/>
        <v>0.11839054182043848</v>
      </c>
      <c r="AE24" s="59">
        <f t="shared" si="8"/>
        <v>0.0242224326942966</v>
      </c>
      <c r="AF24" s="60">
        <f t="shared" si="9"/>
        <v>0.004354594641671299</v>
      </c>
      <c r="AH24" s="35"/>
      <c r="AI24" s="4" t="s">
        <v>37</v>
      </c>
      <c r="AJ24" s="10" t="s">
        <v>9</v>
      </c>
      <c r="AK24" s="61">
        <f t="shared" si="10"/>
        <v>0.0059195270910219235</v>
      </c>
      <c r="AL24" s="59">
        <f t="shared" si="11"/>
        <v>0.004082432476566844</v>
      </c>
      <c r="AM24" s="59">
        <f t="shared" si="12"/>
        <v>0.00755250008164866</v>
      </c>
      <c r="AN24" s="59">
        <f t="shared" si="13"/>
        <v>0.0038102703114623873</v>
      </c>
      <c r="AO24" s="59">
        <f t="shared" si="14"/>
        <v>6.8405238577353975</v>
      </c>
      <c r="AP24" s="59">
        <f t="shared" si="15"/>
        <v>0.09199081180530622</v>
      </c>
      <c r="AQ24" s="60">
        <f t="shared" si="16"/>
        <v>0.037490338243138834</v>
      </c>
    </row>
    <row r="25" spans="1:43" ht="30">
      <c r="A25" s="35"/>
      <c r="B25" s="4" t="s">
        <v>38</v>
      </c>
      <c r="C25" s="10" t="s">
        <v>10</v>
      </c>
      <c r="D25" s="74">
        <f t="shared" si="17"/>
        <v>24615.999999999985</v>
      </c>
      <c r="E25" s="71">
        <v>9229.999999999993</v>
      </c>
      <c r="F25" s="71" t="s">
        <v>78</v>
      </c>
      <c r="G25" s="71">
        <v>438</v>
      </c>
      <c r="H25" s="71">
        <v>357.0000000000001</v>
      </c>
      <c r="I25" s="71">
        <v>131</v>
      </c>
      <c r="J25" s="75">
        <v>36</v>
      </c>
      <c r="L25" s="35"/>
      <c r="M25" s="92" t="s">
        <v>38</v>
      </c>
      <c r="N25" s="93" t="s">
        <v>10</v>
      </c>
      <c r="O25" s="71">
        <v>0</v>
      </c>
      <c r="P25" s="71">
        <v>1</v>
      </c>
      <c r="Q25" s="71">
        <v>0</v>
      </c>
      <c r="R25" s="71">
        <v>0</v>
      </c>
      <c r="S25" s="104">
        <v>12538.999999999995</v>
      </c>
      <c r="T25" s="102">
        <v>1855.0000000000007</v>
      </c>
      <c r="U25" s="103">
        <v>29.000000000000004</v>
      </c>
      <c r="W25" s="35"/>
      <c r="X25" s="4" t="s">
        <v>38</v>
      </c>
      <c r="Y25" s="10" t="s">
        <v>10</v>
      </c>
      <c r="Z25" s="61">
        <f t="shared" si="4"/>
        <v>1.6748859640528226</v>
      </c>
      <c r="AA25" s="59">
        <f t="shared" si="5"/>
        <v>0.6280141959785323</v>
      </c>
      <c r="AB25" s="98" t="s">
        <v>78</v>
      </c>
      <c r="AC25" s="59">
        <f t="shared" si="6"/>
        <v>0.029801757078937955</v>
      </c>
      <c r="AD25" s="59">
        <f t="shared" si="7"/>
        <v>0.024290473235572724</v>
      </c>
      <c r="AE25" s="59">
        <f t="shared" si="8"/>
        <v>0.008913310907170941</v>
      </c>
      <c r="AF25" s="60">
        <f t="shared" si="9"/>
        <v>0.002449459485940106</v>
      </c>
      <c r="AH25" s="35"/>
      <c r="AI25" s="4" t="s">
        <v>38</v>
      </c>
      <c r="AJ25" s="10" t="s">
        <v>10</v>
      </c>
      <c r="AK25" s="61">
        <f t="shared" si="10"/>
        <v>0</v>
      </c>
      <c r="AL25" s="59">
        <f t="shared" si="11"/>
        <v>6.804054127611405E-05</v>
      </c>
      <c r="AM25" s="59">
        <f t="shared" si="12"/>
        <v>0</v>
      </c>
      <c r="AN25" s="59">
        <f t="shared" si="13"/>
        <v>0</v>
      </c>
      <c r="AO25" s="59">
        <f t="shared" si="14"/>
        <v>0.8531603470611937</v>
      </c>
      <c r="AP25" s="59">
        <f t="shared" si="15"/>
        <v>0.1262152040671916</v>
      </c>
      <c r="AQ25" s="60">
        <f t="shared" si="16"/>
        <v>0.001973175697007308</v>
      </c>
    </row>
    <row r="26" spans="1:43" ht="33.75" customHeight="1">
      <c r="A26" s="35"/>
      <c r="B26" s="4" t="s">
        <v>39</v>
      </c>
      <c r="C26" s="10" t="s">
        <v>11</v>
      </c>
      <c r="D26" s="74">
        <f t="shared" si="17"/>
        <v>30852.000000000015</v>
      </c>
      <c r="E26" s="71">
        <v>13674.000000000015</v>
      </c>
      <c r="F26" s="71" t="s">
        <v>78</v>
      </c>
      <c r="G26" s="71">
        <v>5399.000000000001</v>
      </c>
      <c r="H26" s="71">
        <v>1255</v>
      </c>
      <c r="I26" s="71">
        <v>240.99999999999997</v>
      </c>
      <c r="J26" s="75">
        <v>8589</v>
      </c>
      <c r="L26" s="35"/>
      <c r="M26" s="92" t="s">
        <v>39</v>
      </c>
      <c r="N26" s="93" t="s">
        <v>11</v>
      </c>
      <c r="O26" s="71">
        <v>1310</v>
      </c>
      <c r="P26" s="71">
        <v>0</v>
      </c>
      <c r="Q26" s="71">
        <v>0</v>
      </c>
      <c r="R26" s="71">
        <v>49</v>
      </c>
      <c r="S26" s="105">
        <v>256.00000000000006</v>
      </c>
      <c r="T26" s="102">
        <v>75</v>
      </c>
      <c r="U26" s="103">
        <v>4</v>
      </c>
      <c r="W26" s="35"/>
      <c r="X26" s="4" t="s">
        <v>39</v>
      </c>
      <c r="Y26" s="10" t="s">
        <v>11</v>
      </c>
      <c r="Z26" s="61">
        <f t="shared" si="4"/>
        <v>2.099186779450672</v>
      </c>
      <c r="AA26" s="59">
        <f t="shared" si="5"/>
        <v>0.9303863614095846</v>
      </c>
      <c r="AB26" s="98" t="s">
        <v>78</v>
      </c>
      <c r="AC26" s="59">
        <f t="shared" si="6"/>
        <v>0.36735088234973984</v>
      </c>
      <c r="AD26" s="59">
        <f t="shared" si="7"/>
        <v>0.08539087930152314</v>
      </c>
      <c r="AE26" s="59">
        <f t="shared" si="8"/>
        <v>0.016397770447543484</v>
      </c>
      <c r="AF26" s="60">
        <f t="shared" si="9"/>
        <v>0.5844002090205436</v>
      </c>
      <c r="AH26" s="35"/>
      <c r="AI26" s="4" t="s">
        <v>39</v>
      </c>
      <c r="AJ26" s="10" t="s">
        <v>11</v>
      </c>
      <c r="AK26" s="61">
        <f t="shared" si="10"/>
        <v>0.08913310907170942</v>
      </c>
      <c r="AL26" s="59">
        <f t="shared" si="11"/>
        <v>0</v>
      </c>
      <c r="AM26" s="59">
        <f t="shared" si="12"/>
        <v>0</v>
      </c>
      <c r="AN26" s="59">
        <f t="shared" si="13"/>
        <v>0.003333986522529589</v>
      </c>
      <c r="AO26" s="59">
        <f t="shared" si="14"/>
        <v>0.017418378566685204</v>
      </c>
      <c r="AP26" s="59">
        <f t="shared" si="15"/>
        <v>0.005103040595708554</v>
      </c>
      <c r="AQ26" s="60">
        <f t="shared" si="16"/>
        <v>0.0002721621651044562</v>
      </c>
    </row>
    <row r="27" spans="1:43" ht="24.75" customHeight="1">
      <c r="A27" s="35"/>
      <c r="B27" s="7" t="s">
        <v>40</v>
      </c>
      <c r="C27" s="11" t="s">
        <v>12</v>
      </c>
      <c r="D27" s="73">
        <f t="shared" si="17"/>
        <v>123839.99999999958</v>
      </c>
      <c r="E27" s="83">
        <v>49578.99999999959</v>
      </c>
      <c r="F27" s="83" t="s">
        <v>78</v>
      </c>
      <c r="G27" s="83">
        <v>115</v>
      </c>
      <c r="H27" s="83">
        <v>273</v>
      </c>
      <c r="I27" s="83">
        <v>813.9999999999999</v>
      </c>
      <c r="J27" s="101">
        <v>190</v>
      </c>
      <c r="L27" s="35"/>
      <c r="M27" s="94" t="s">
        <v>40</v>
      </c>
      <c r="N27" s="95" t="s">
        <v>12</v>
      </c>
      <c r="O27" s="73">
        <v>29</v>
      </c>
      <c r="P27" s="83">
        <v>5</v>
      </c>
      <c r="Q27" s="83">
        <v>8</v>
      </c>
      <c r="R27" s="83">
        <v>1138.0000000000002</v>
      </c>
      <c r="S27" s="83">
        <v>2854</v>
      </c>
      <c r="T27" s="83">
        <v>7779.999999999996</v>
      </c>
      <c r="U27" s="101">
        <v>61054.99999999999</v>
      </c>
      <c r="W27" s="35"/>
      <c r="X27" s="7" t="s">
        <v>40</v>
      </c>
      <c r="Y27" s="11" t="s">
        <v>12</v>
      </c>
      <c r="Z27" s="62">
        <f t="shared" si="4"/>
        <v>8.426140631633935</v>
      </c>
      <c r="AA27" s="63">
        <f t="shared" si="5"/>
        <v>3.373381995928431</v>
      </c>
      <c r="AB27" s="99" t="s">
        <v>78</v>
      </c>
      <c r="AC27" s="63">
        <f t="shared" si="6"/>
        <v>0.007824662246753118</v>
      </c>
      <c r="AD27" s="63">
        <f t="shared" si="7"/>
        <v>0.018575067768379135</v>
      </c>
      <c r="AE27" s="63">
        <f t="shared" si="8"/>
        <v>0.05538500059875683</v>
      </c>
      <c r="AF27" s="64">
        <f t="shared" si="9"/>
        <v>0.01292770284246167</v>
      </c>
      <c r="AH27" s="35"/>
      <c r="AI27" s="7" t="s">
        <v>40</v>
      </c>
      <c r="AJ27" s="11" t="s">
        <v>12</v>
      </c>
      <c r="AK27" s="62">
        <f t="shared" si="10"/>
        <v>0.001973175697007308</v>
      </c>
      <c r="AL27" s="63">
        <f t="shared" si="11"/>
        <v>0.00034020270638057025</v>
      </c>
      <c r="AM27" s="63">
        <f t="shared" si="12"/>
        <v>0.0005443243302089124</v>
      </c>
      <c r="AN27" s="63">
        <f t="shared" si="13"/>
        <v>0.0774301359722178</v>
      </c>
      <c r="AO27" s="63">
        <f t="shared" si="14"/>
        <v>0.19418770480202951</v>
      </c>
      <c r="AP27" s="63">
        <f t="shared" si="15"/>
        <v>0.5293554111281671</v>
      </c>
      <c r="AQ27" s="64">
        <f t="shared" si="16"/>
        <v>4.154215247613143</v>
      </c>
    </row>
    <row r="28" ht="6.75" customHeight="1"/>
    <row r="29" spans="3:36" ht="12" customHeight="1">
      <c r="C29" s="66" t="s">
        <v>69</v>
      </c>
      <c r="N29" s="96" t="s">
        <v>69</v>
      </c>
      <c r="Y29" s="66" t="s">
        <v>69</v>
      </c>
      <c r="AJ29" s="66" t="s">
        <v>69</v>
      </c>
    </row>
    <row r="30" spans="3:36" ht="12" customHeight="1">
      <c r="C30" s="68" t="s">
        <v>43</v>
      </c>
      <c r="N30" s="97" t="s">
        <v>43</v>
      </c>
      <c r="Y30" s="68" t="s">
        <v>43</v>
      </c>
      <c r="AJ30" s="68" t="s">
        <v>43</v>
      </c>
    </row>
    <row r="31" spans="3:36" ht="12" customHeight="1">
      <c r="C31" s="69" t="s">
        <v>84</v>
      </c>
      <c r="N31" s="69" t="s">
        <v>63</v>
      </c>
      <c r="Y31" s="69" t="s">
        <v>84</v>
      </c>
      <c r="AJ31" s="69" t="s">
        <v>63</v>
      </c>
    </row>
    <row r="32" spans="3:36" ht="12" customHeight="1">
      <c r="C32" s="100"/>
      <c r="N32" s="69" t="s">
        <v>73</v>
      </c>
      <c r="Y32" s="100"/>
      <c r="AJ32" s="69" t="s">
        <v>73</v>
      </c>
    </row>
  </sheetData>
  <sheetProtection/>
  <mergeCells count="12">
    <mergeCell ref="X5:Y7"/>
    <mergeCell ref="Z5:AF5"/>
    <mergeCell ref="AI5:AJ7"/>
    <mergeCell ref="AK5:AQ5"/>
    <mergeCell ref="Z7:AF7"/>
    <mergeCell ref="AK7:AQ7"/>
    <mergeCell ref="B5:C7"/>
    <mergeCell ref="D5:J5"/>
    <mergeCell ref="M5:N7"/>
    <mergeCell ref="O5:U5"/>
    <mergeCell ref="D7:J7"/>
    <mergeCell ref="O7:U7"/>
  </mergeCells>
  <printOptions/>
  <pageMargins left="0.31496062992125984" right="0.31496062992125984" top="0.7480314960629921" bottom="0.35433070866141736" header="0.31496062992125984" footer="0.31496062992125984"/>
  <pageSetup firstPageNumber="12" useFirstPageNumber="1" horizontalDpi="600" verticalDpi="600" orientation="portrait" paperSize="9" r:id="rId1"/>
  <headerFooter>
    <oddFooter>&amp;CIV-2-&amp;P</oddFooter>
  </headerFooter>
  <colBreaks count="1" manualBreakCount="1">
    <brk id="33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B2:H32"/>
  <sheetViews>
    <sheetView showGridLines="0" workbookViewId="0" topLeftCell="A1">
      <selection activeCell="A1" sqref="A1"/>
    </sheetView>
  </sheetViews>
  <sheetFormatPr defaultColWidth="9.140625" defaultRowHeight="12.75"/>
  <cols>
    <col min="1" max="1" width="1.7109375" style="2" customWidth="1"/>
    <col min="2" max="2" width="5.28125" style="2" customWidth="1"/>
    <col min="3" max="3" width="28.8515625" style="2" customWidth="1"/>
    <col min="4" max="4" width="11.7109375" style="2" customWidth="1"/>
    <col min="5" max="7" width="11.7109375" style="35" customWidth="1"/>
    <col min="8" max="8" width="2.140625" style="35" customWidth="1"/>
    <col min="9" max="9" width="3.00390625" style="36" customWidth="1"/>
    <col min="10" max="11" width="9.140625" style="36" customWidth="1"/>
    <col min="12" max="16384" width="9.140625" style="65" customWidth="1"/>
  </cols>
  <sheetData>
    <row r="2" spans="2:8" ht="15">
      <c r="B2" s="20" t="s">
        <v>112</v>
      </c>
      <c r="C2" s="20"/>
      <c r="D2" s="20"/>
      <c r="E2" s="81"/>
      <c r="F2" s="81"/>
      <c r="G2" s="81"/>
      <c r="H2" s="78"/>
    </row>
    <row r="3" spans="2:8" ht="15">
      <c r="B3" s="20" t="s">
        <v>97</v>
      </c>
      <c r="C3" s="20"/>
      <c r="D3" s="20"/>
      <c r="E3" s="81"/>
      <c r="F3" s="81"/>
      <c r="G3" s="81"/>
      <c r="H3" s="78"/>
    </row>
    <row r="4" spans="2:8" ht="15">
      <c r="B4" s="20"/>
      <c r="C4" s="20"/>
      <c r="D4" s="20"/>
      <c r="E4" s="81"/>
      <c r="F4" s="81"/>
      <c r="G4" s="81"/>
      <c r="H4" s="78"/>
    </row>
    <row r="5" spans="2:8" ht="15">
      <c r="B5" s="20"/>
      <c r="C5" s="20"/>
      <c r="D5" s="20"/>
      <c r="E5" s="81"/>
      <c r="F5" s="81"/>
      <c r="G5" s="82" t="s">
        <v>70</v>
      </c>
      <c r="H5" s="78"/>
    </row>
    <row r="6" spans="2:7" ht="15">
      <c r="B6" s="108" t="s">
        <v>13</v>
      </c>
      <c r="C6" s="109"/>
      <c r="D6" s="115" t="s">
        <v>68</v>
      </c>
      <c r="E6" s="116"/>
      <c r="F6" s="116"/>
      <c r="G6" s="117"/>
    </row>
    <row r="7" spans="2:7" ht="15">
      <c r="B7" s="110"/>
      <c r="C7" s="111"/>
      <c r="D7" s="54" t="s">
        <v>46</v>
      </c>
      <c r="E7" s="55" t="s">
        <v>65</v>
      </c>
      <c r="F7" s="56" t="s">
        <v>66</v>
      </c>
      <c r="G7" s="57" t="s">
        <v>67</v>
      </c>
    </row>
    <row r="8" spans="2:7" ht="15">
      <c r="B8" s="12"/>
      <c r="C8" s="21"/>
      <c r="D8" s="3"/>
      <c r="E8" s="3"/>
      <c r="F8" s="14"/>
      <c r="G8" s="15"/>
    </row>
    <row r="9" spans="2:7" ht="15">
      <c r="B9" s="4" t="s">
        <v>15</v>
      </c>
      <c r="C9" s="10"/>
      <c r="D9" s="16">
        <f>SUM(D11:D27)</f>
        <v>1469711.9999999942</v>
      </c>
      <c r="E9" s="16">
        <f>SUM(E11:E27)</f>
        <v>1307410.9999999942</v>
      </c>
      <c r="F9" s="16">
        <f>SUM(F11:F27)</f>
        <v>73562</v>
      </c>
      <c r="G9" s="17">
        <f>SUM(G11:G27)</f>
        <v>88739.00000000001</v>
      </c>
    </row>
    <row r="10" spans="2:7" ht="15">
      <c r="B10" s="4"/>
      <c r="C10" s="10"/>
      <c r="D10" s="16"/>
      <c r="E10" s="16"/>
      <c r="F10" s="16"/>
      <c r="G10" s="17"/>
    </row>
    <row r="11" spans="2:7" ht="20.25" customHeight="1">
      <c r="B11" s="4" t="s">
        <v>24</v>
      </c>
      <c r="C11" s="10" t="s">
        <v>19</v>
      </c>
      <c r="D11" s="6">
        <f>SUM(E11:G11)</f>
        <v>2734.0000000000005</v>
      </c>
      <c r="E11" s="71">
        <v>2387.0000000000005</v>
      </c>
      <c r="F11" s="71">
        <v>157</v>
      </c>
      <c r="G11" s="75">
        <v>190</v>
      </c>
    </row>
    <row r="12" spans="2:7" ht="22.5" customHeight="1">
      <c r="B12" s="4" t="s">
        <v>25</v>
      </c>
      <c r="C12" s="10" t="s">
        <v>20</v>
      </c>
      <c r="D12" s="6">
        <f aca="true" t="shared" si="0" ref="D12:D27">SUM(E12:G12)</f>
        <v>527924.9999999981</v>
      </c>
      <c r="E12" s="71">
        <v>438265.9999999982</v>
      </c>
      <c r="F12" s="71">
        <v>53260.00000000001</v>
      </c>
      <c r="G12" s="75">
        <v>36398.99999999999</v>
      </c>
    </row>
    <row r="13" spans="2:7" ht="37.5" customHeight="1">
      <c r="B13" s="4" t="s">
        <v>26</v>
      </c>
      <c r="C13" s="10" t="s">
        <v>21</v>
      </c>
      <c r="D13" s="6">
        <f t="shared" si="0"/>
        <v>14806.000000000022</v>
      </c>
      <c r="E13" s="71">
        <v>13934.000000000022</v>
      </c>
      <c r="F13" s="71">
        <v>280</v>
      </c>
      <c r="G13" s="75">
        <v>592</v>
      </c>
    </row>
    <row r="14" spans="2:7" ht="57" customHeight="1">
      <c r="B14" s="4" t="s">
        <v>27</v>
      </c>
      <c r="C14" s="10" t="s">
        <v>0</v>
      </c>
      <c r="D14" s="6">
        <f t="shared" si="0"/>
        <v>3679.000000000004</v>
      </c>
      <c r="E14" s="71">
        <v>3424.000000000004</v>
      </c>
      <c r="F14" s="71">
        <v>95</v>
      </c>
      <c r="G14" s="75">
        <v>160</v>
      </c>
    </row>
    <row r="15" spans="2:7" ht="22.5" customHeight="1">
      <c r="B15" s="4" t="s">
        <v>28</v>
      </c>
      <c r="C15" s="10" t="s">
        <v>44</v>
      </c>
      <c r="D15" s="6">
        <f t="shared" si="0"/>
        <v>2825.000000000001</v>
      </c>
      <c r="E15" s="71">
        <v>2326.000000000001</v>
      </c>
      <c r="F15" s="71">
        <v>278</v>
      </c>
      <c r="G15" s="75">
        <v>220.99999999999997</v>
      </c>
    </row>
    <row r="16" spans="2:7" ht="50.25" customHeight="1">
      <c r="B16" s="4" t="s">
        <v>29</v>
      </c>
      <c r="C16" s="10" t="s">
        <v>1</v>
      </c>
      <c r="D16" s="6">
        <f t="shared" si="0"/>
        <v>431859.99999999715</v>
      </c>
      <c r="E16" s="71">
        <v>423398.99999999715</v>
      </c>
      <c r="F16" s="71">
        <v>2377.9999999999995</v>
      </c>
      <c r="G16" s="75">
        <v>6083.000000000003</v>
      </c>
    </row>
    <row r="17" spans="2:7" ht="24.75" customHeight="1">
      <c r="B17" s="4" t="s">
        <v>30</v>
      </c>
      <c r="C17" s="10" t="s">
        <v>2</v>
      </c>
      <c r="D17" s="6">
        <f t="shared" si="0"/>
        <v>11758.999999999995</v>
      </c>
      <c r="E17" s="71">
        <v>9222.999999999995</v>
      </c>
      <c r="F17" s="71">
        <v>1181</v>
      </c>
      <c r="G17" s="75">
        <v>1354.9999999999998</v>
      </c>
    </row>
    <row r="18" spans="2:7" ht="36" customHeight="1">
      <c r="B18" s="4" t="s">
        <v>31</v>
      </c>
      <c r="C18" s="10" t="s">
        <v>3</v>
      </c>
      <c r="D18" s="6">
        <f t="shared" si="0"/>
        <v>113091.99999999962</v>
      </c>
      <c r="E18" s="71">
        <v>108904.99999999962</v>
      </c>
      <c r="F18" s="71">
        <v>1525</v>
      </c>
      <c r="G18" s="75">
        <v>2662</v>
      </c>
    </row>
    <row r="19" spans="2:7" ht="24.75" customHeight="1">
      <c r="B19" s="4" t="s">
        <v>32</v>
      </c>
      <c r="C19" s="10" t="s">
        <v>4</v>
      </c>
      <c r="D19" s="6">
        <f t="shared" si="0"/>
        <v>9431.999999999996</v>
      </c>
      <c r="E19" s="71">
        <v>4498</v>
      </c>
      <c r="F19" s="71">
        <v>1991.0000000000002</v>
      </c>
      <c r="G19" s="75">
        <v>2942.999999999997</v>
      </c>
    </row>
    <row r="20" spans="2:7" ht="22.5" customHeight="1">
      <c r="B20" s="4" t="s">
        <v>33</v>
      </c>
      <c r="C20" s="10" t="s">
        <v>5</v>
      </c>
      <c r="D20" s="6">
        <f t="shared" si="0"/>
        <v>24821.99999999993</v>
      </c>
      <c r="E20" s="71">
        <v>11491.999999999924</v>
      </c>
      <c r="F20" s="71">
        <v>2648</v>
      </c>
      <c r="G20" s="75">
        <v>10682.000000000007</v>
      </c>
    </row>
    <row r="21" spans="2:7" ht="27.75" customHeight="1">
      <c r="B21" s="4" t="s">
        <v>34</v>
      </c>
      <c r="C21" s="10" t="s">
        <v>6</v>
      </c>
      <c r="D21" s="6">
        <f t="shared" si="0"/>
        <v>463.99999999999994</v>
      </c>
      <c r="E21" s="71">
        <v>300.99999999999994</v>
      </c>
      <c r="F21" s="71">
        <v>103</v>
      </c>
      <c r="G21" s="75">
        <v>60</v>
      </c>
    </row>
    <row r="22" spans="2:7" ht="39" customHeight="1">
      <c r="B22" s="4" t="s">
        <v>35</v>
      </c>
      <c r="C22" s="10" t="s">
        <v>7</v>
      </c>
      <c r="D22" s="6">
        <f t="shared" si="0"/>
        <v>3776.0000000000036</v>
      </c>
      <c r="E22" s="71">
        <v>3325.0000000000036</v>
      </c>
      <c r="F22" s="71">
        <v>355</v>
      </c>
      <c r="G22" s="75">
        <v>96.00000000000001</v>
      </c>
    </row>
    <row r="23" spans="2:7" ht="37.5" customHeight="1">
      <c r="B23" s="4" t="s">
        <v>36</v>
      </c>
      <c r="C23" s="10" t="s">
        <v>8</v>
      </c>
      <c r="D23" s="6">
        <f t="shared" si="0"/>
        <v>19904.99999999998</v>
      </c>
      <c r="E23" s="71">
        <v>16256.999999999982</v>
      </c>
      <c r="F23" s="71">
        <v>1186.9999999999998</v>
      </c>
      <c r="G23" s="75">
        <v>2460.9999999999995</v>
      </c>
    </row>
    <row r="24" spans="2:7" ht="24" customHeight="1">
      <c r="B24" s="4" t="s">
        <v>37</v>
      </c>
      <c r="C24" s="10" t="s">
        <v>9</v>
      </c>
      <c r="D24" s="6">
        <f t="shared" si="0"/>
        <v>123324.9999999995</v>
      </c>
      <c r="E24" s="71">
        <v>110807.99999999949</v>
      </c>
      <c r="F24" s="71">
        <v>3729.9999999999995</v>
      </c>
      <c r="G24" s="75">
        <v>8787.000000000011</v>
      </c>
    </row>
    <row r="25" spans="2:7" ht="33.75" customHeight="1">
      <c r="B25" s="4" t="s">
        <v>38</v>
      </c>
      <c r="C25" s="10" t="s">
        <v>10</v>
      </c>
      <c r="D25" s="6">
        <f t="shared" si="0"/>
        <v>24616.00000000003</v>
      </c>
      <c r="E25" s="71">
        <v>20978.00000000003</v>
      </c>
      <c r="F25" s="71">
        <v>1266.9999999999998</v>
      </c>
      <c r="G25" s="75">
        <v>2371</v>
      </c>
    </row>
    <row r="26" spans="2:7" ht="20.25" customHeight="1">
      <c r="B26" s="4" t="s">
        <v>39</v>
      </c>
      <c r="C26" s="10" t="s">
        <v>11</v>
      </c>
      <c r="D26" s="6">
        <f t="shared" si="0"/>
        <v>30852.00000000003</v>
      </c>
      <c r="E26" s="71">
        <v>25013.00000000003</v>
      </c>
      <c r="F26" s="71">
        <v>156</v>
      </c>
      <c r="G26" s="75">
        <v>5683</v>
      </c>
    </row>
    <row r="27" spans="2:7" ht="26.25" customHeight="1">
      <c r="B27" s="7" t="s">
        <v>40</v>
      </c>
      <c r="C27" s="11" t="s">
        <v>12</v>
      </c>
      <c r="D27" s="53">
        <f t="shared" si="0"/>
        <v>123839.99999999981</v>
      </c>
      <c r="E27" s="83">
        <v>112874.99999999981</v>
      </c>
      <c r="F27" s="83">
        <v>2971.000000000002</v>
      </c>
      <c r="G27" s="101">
        <v>7993.999999999999</v>
      </c>
    </row>
    <row r="28" spans="2:7" ht="15">
      <c r="B28" s="66" t="s">
        <v>69</v>
      </c>
      <c r="C28" s="5"/>
      <c r="D28" s="6"/>
      <c r="E28" s="71"/>
      <c r="F28" s="71"/>
      <c r="G28" s="71"/>
    </row>
    <row r="29" ht="15">
      <c r="B29" s="84" t="s">
        <v>76</v>
      </c>
    </row>
    <row r="31" ht="15">
      <c r="B31" s="2" t="s">
        <v>42</v>
      </c>
    </row>
    <row r="32" ht="16.5">
      <c r="C32" s="31"/>
    </row>
  </sheetData>
  <sheetProtection/>
  <mergeCells count="2">
    <mergeCell ref="B6:C7"/>
    <mergeCell ref="D6:G6"/>
  </mergeCells>
  <printOptions/>
  <pageMargins left="0.7" right="0.7" top="0.75" bottom="0.75" header="0.3" footer="0.3"/>
  <pageSetup horizontalDpi="300" verticalDpi="300" orientation="portrait" paperSize="9" r:id="rId1"/>
  <headerFooter>
    <oddFooter>&amp;CIV-2-14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総務省統計局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2014-12-08T02:56:22Z</cp:lastPrinted>
  <dcterms:created xsi:type="dcterms:W3CDTF">2009-05-05T14:52:36Z</dcterms:created>
  <dcterms:modified xsi:type="dcterms:W3CDTF">2015-01-09T01:44:49Z</dcterms:modified>
  <cp:category/>
  <cp:version/>
  <cp:contentType/>
  <cp:contentStatus/>
</cp:coreProperties>
</file>