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5326" windowWidth="10455" windowHeight="9210" activeTab="0"/>
  </bookViews>
  <sheets>
    <sheet name="Table 26-1" sheetId="1" r:id="rId1"/>
  </sheets>
  <definedNames>
    <definedName name="_xlnm.Print_Area" localSheetId="0">'Table 26-1'!$L$1:$S$38</definedName>
  </definedNames>
  <calcPr fullCalcOnLoad="1"/>
</workbook>
</file>

<file path=xl/sharedStrings.xml><?xml version="1.0" encoding="utf-8"?>
<sst xmlns="http://schemas.openxmlformats.org/spreadsheetml/2006/main" count="118" uniqueCount="90">
  <si>
    <t>Male</t>
  </si>
  <si>
    <t>Female</t>
  </si>
  <si>
    <t>(%)</t>
  </si>
  <si>
    <t>Provinces</t>
  </si>
  <si>
    <t xml:space="preserve">                 </t>
  </si>
  <si>
    <t>Cambodia</t>
  </si>
  <si>
    <t>Banteay Meanchey</t>
  </si>
  <si>
    <t>Battambang</t>
  </si>
  <si>
    <t>Kampong Cham</t>
  </si>
  <si>
    <t>Kampong Chhnang</t>
  </si>
  <si>
    <t>Kampong Speu</t>
  </si>
  <si>
    <t>Kampong Thom</t>
  </si>
  <si>
    <t>Kampot</t>
  </si>
  <si>
    <t>Kandal</t>
  </si>
  <si>
    <t>Koh Kong</t>
  </si>
  <si>
    <t>Kratie</t>
  </si>
  <si>
    <t>Mondul Kiri</t>
  </si>
  <si>
    <t>Phnom Penh</t>
  </si>
  <si>
    <t>Preah Vihear</t>
  </si>
  <si>
    <t>Prey Veng</t>
  </si>
  <si>
    <t>Pursat</t>
  </si>
  <si>
    <t>Ratanak Kiri</t>
  </si>
  <si>
    <t>Siem Reap</t>
  </si>
  <si>
    <t>Preah Sihanouk</t>
  </si>
  <si>
    <t>Stung Treng</t>
  </si>
  <si>
    <t>Svay Rieng</t>
  </si>
  <si>
    <t>Takeo</t>
  </si>
  <si>
    <t>Otdar Meanchey</t>
  </si>
  <si>
    <t>Kep</t>
  </si>
  <si>
    <t>Pailin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</si>
  <si>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</si>
  <si>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</si>
  <si>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</si>
  <si>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</si>
  <si>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</si>
  <si>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</si>
  <si>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</si>
  <si>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</si>
  <si>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</si>
  <si>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</si>
  <si>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</si>
  <si>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</si>
  <si>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</si>
  <si>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</si>
  <si>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</si>
  <si>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</si>
  <si>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</si>
  <si>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</si>
  <si>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</si>
  <si>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</si>
  <si>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</si>
  <si>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</si>
  <si>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</si>
  <si>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</si>
  <si>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Table 26-1a. Annual Expenses* by Sex of Representative - Provinces (2011)</t>
  </si>
  <si>
    <t>Table 26-1. Annual Expenses by Sex of Representative - Provinces (2011)</t>
  </si>
  <si>
    <t xml:space="preserve">                 </t>
  </si>
  <si>
    <t>Sex of Representative</t>
  </si>
  <si>
    <t>Provinces</t>
  </si>
  <si>
    <t>Both Sexes</t>
  </si>
  <si>
    <t>(million USD)</t>
  </si>
  <si>
    <t>Cambodia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</si>
  <si>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</si>
  <si>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</si>
  <si>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</si>
  <si>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</si>
  <si>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</si>
  <si>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</si>
  <si>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</si>
  <si>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</si>
  <si>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</si>
  <si>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</si>
  <si>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</si>
  <si>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</si>
  <si>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</si>
  <si>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</si>
  <si>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</si>
  <si>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</si>
  <si>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</si>
  <si>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Siem Reap</t>
  </si>
  <si>
    <t>18</t>
  </si>
  <si>
    <t>Preah Sihanouk</t>
  </si>
  <si>
    <t>19</t>
  </si>
  <si>
    <t>20</t>
  </si>
  <si>
    <t>Svay Rieng</t>
  </si>
  <si>
    <t>21</t>
  </si>
  <si>
    <t>22</t>
  </si>
  <si>
    <t>Otdar Meanchey</t>
  </si>
  <si>
    <t>23</t>
  </si>
  <si>
    <t>24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</si>
</sst>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  <numFmt numFmtId="190" formatCode="####.00"/>
  </numFmts>
  <fonts count="39">
    <font>
      <sz val="10"/>
      <name val="Arial"/>
      <family val="2"/>
    </font>
    <font>
      <sz val="6"/>
      <name val="ＭＳ Ｐゴシック"/>
      <family val="3"/>
    </font>
    <font>
      <sz val="10"/>
      <name val="Arial Unicode MS"/>
      <family val="3"/>
    </font>
    <font>
      <sz val="8"/>
      <name val="Arial"/>
      <family val="2"/>
    </font>
    <font>
      <i/>
      <sz val="10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0" tint="-0.24993999302387238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189" fontId="2" fillId="0" borderId="0" xfId="0" applyNumberFormat="1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89" fontId="2" fillId="0" borderId="11" xfId="0" applyNumberFormat="1" applyFont="1" applyFill="1" applyBorder="1" applyAlignment="1">
      <alignment vertical="center"/>
    </xf>
    <xf numFmtId="189" fontId="2" fillId="0" borderId="12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2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186" fontId="2" fillId="0" borderId="18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189" fontId="2" fillId="0" borderId="21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S38"/>
  <sheetViews>
    <sheetView showGridLines="0" tabSelected="1" workbookViewId="0" topLeftCell="K1">
      <selection activeCell="K1" sqref="K1"/>
    </sheetView>
  </sheetViews>
  <sheetFormatPr defaultColWidth="9.140625" defaultRowHeight="12.75"/>
  <cols>
    <col min="1" max="1" width="1.7109375" style="1" customWidth="1"/>
    <col min="2" max="2" width="3.7109375" style="1" customWidth="1"/>
    <col min="3" max="3" width="18.7109375" style="1" customWidth="1"/>
    <col min="4" max="6" width="16.7109375" style="1" customWidth="1"/>
    <col min="7" max="10" width="2.7109375" style="1" customWidth="1"/>
    <col min="11" max="11" width="5.7109375" style="1" customWidth="1"/>
    <col min="12" max="12" width="3.7109375" style="1" customWidth="1"/>
    <col min="13" max="13" width="18.7109375" style="1" customWidth="1"/>
    <col min="14" max="19" width="10.7109375" style="1" customWidth="1"/>
    <col min="20" max="20" width="2.57421875" style="1" customWidth="1"/>
    <col min="21" max="16384" width="9.140625" style="1" customWidth="1"/>
  </cols>
  <sheetData>
    <row r="1" spans="1:19" ht="15" customHeight="1">
      <c r="A1" s="8"/>
      <c r="B1" s="8"/>
      <c r="C1" s="8"/>
      <c r="D1" s="8"/>
      <c r="E1" s="8"/>
      <c r="F1" s="8"/>
      <c r="G1" s="8"/>
      <c r="H1" s="8"/>
      <c r="I1" s="8"/>
      <c r="J1" s="8"/>
      <c r="L1" s="8"/>
      <c r="M1" s="8"/>
      <c r="N1" s="8"/>
      <c r="O1" s="8"/>
      <c r="P1" s="8"/>
      <c r="Q1" s="8"/>
      <c r="R1" s="8"/>
      <c r="S1" s="8"/>
    </row>
    <row r="2" spans="1:19" ht="15" customHeight="1">
      <c r="A2" s="8"/>
      <c r="B2" s="9" t="s">
        <v>54</v>
      </c>
      <c r="C2" s="9"/>
      <c r="D2" s="9"/>
      <c r="E2" s="9"/>
      <c r="F2" s="9"/>
      <c r="G2" s="9"/>
      <c r="H2" s="9"/>
      <c r="I2" s="9"/>
      <c r="J2" s="9"/>
      <c r="L2" s="9" t="s">
        <v>55</v>
      </c>
      <c r="M2" s="9"/>
      <c r="N2" s="9"/>
      <c r="O2" s="9"/>
      <c r="P2" s="9"/>
      <c r="Q2" s="9"/>
      <c r="R2" s="9"/>
      <c r="S2" s="9"/>
    </row>
    <row r="3" spans="1:19" ht="15" customHeight="1">
      <c r="A3" s="8"/>
      <c r="B3" s="8"/>
      <c r="C3" s="9" t="s">
        <v>4</v>
      </c>
      <c r="D3" s="9"/>
      <c r="E3" s="9"/>
      <c r="F3" s="9"/>
      <c r="G3" s="9"/>
      <c r="H3" s="9"/>
      <c r="I3" s="9"/>
      <c r="J3" s="9"/>
      <c r="L3" s="8"/>
      <c r="M3" s="9" t="s">
        <v>56</v>
      </c>
      <c r="N3" s="9"/>
      <c r="O3" s="9"/>
      <c r="P3" s="9"/>
      <c r="Q3" s="9"/>
      <c r="R3" s="9"/>
      <c r="S3" s="9"/>
    </row>
    <row r="4" spans="1:19" ht="15" customHeight="1">
      <c r="A4" s="8"/>
      <c r="B4" s="8"/>
      <c r="C4" s="9"/>
      <c r="D4" s="9"/>
      <c r="E4" s="9"/>
      <c r="F4" s="9"/>
      <c r="G4" s="9"/>
      <c r="H4" s="9"/>
      <c r="I4" s="9"/>
      <c r="J4" s="9"/>
      <c r="L4" s="8"/>
      <c r="M4" s="9"/>
      <c r="N4" s="9"/>
      <c r="O4" s="9"/>
      <c r="P4" s="9"/>
      <c r="Q4" s="9"/>
      <c r="R4" s="9"/>
      <c r="S4" s="9"/>
    </row>
    <row r="5" spans="1:19" ht="15" customHeight="1">
      <c r="A5" s="8"/>
      <c r="B5" s="39" t="s">
        <v>3</v>
      </c>
      <c r="C5" s="40"/>
      <c r="D5" s="28" t="s">
        <v>57</v>
      </c>
      <c r="E5" s="29"/>
      <c r="F5" s="29"/>
      <c r="G5" s="32"/>
      <c r="H5" s="31"/>
      <c r="I5" s="31"/>
      <c r="J5" s="26"/>
      <c r="L5" s="39" t="s">
        <v>58</v>
      </c>
      <c r="M5" s="40"/>
      <c r="N5" s="36" t="s">
        <v>57</v>
      </c>
      <c r="O5" s="37"/>
      <c r="P5" s="37"/>
      <c r="Q5" s="37"/>
      <c r="R5" s="37"/>
      <c r="S5" s="38"/>
    </row>
    <row r="6" spans="1:19" ht="29.25" customHeight="1">
      <c r="A6" s="8"/>
      <c r="B6" s="41"/>
      <c r="C6" s="42"/>
      <c r="D6" s="10" t="s">
        <v>59</v>
      </c>
      <c r="E6" s="11" t="s">
        <v>0</v>
      </c>
      <c r="F6" s="30" t="s">
        <v>1</v>
      </c>
      <c r="G6" s="27"/>
      <c r="H6" s="26"/>
      <c r="I6" s="26"/>
      <c r="J6" s="26"/>
      <c r="L6" s="41"/>
      <c r="M6" s="42"/>
      <c r="N6" s="10" t="s">
        <v>59</v>
      </c>
      <c r="O6" s="11" t="s">
        <v>0</v>
      </c>
      <c r="P6" s="12" t="s">
        <v>1</v>
      </c>
      <c r="Q6" s="13" t="s">
        <v>59</v>
      </c>
      <c r="R6" s="11" t="s">
        <v>0</v>
      </c>
      <c r="S6" s="12" t="s">
        <v>1</v>
      </c>
    </row>
    <row r="7" spans="1:19" ht="15" customHeight="1">
      <c r="A7" s="8"/>
      <c r="B7" s="43"/>
      <c r="C7" s="44"/>
      <c r="D7" s="17"/>
      <c r="E7" s="17" t="s">
        <v>60</v>
      </c>
      <c r="F7" s="17"/>
      <c r="G7" s="33"/>
      <c r="H7" s="26"/>
      <c r="I7" s="26"/>
      <c r="J7" s="26"/>
      <c r="L7" s="43"/>
      <c r="M7" s="44"/>
      <c r="N7" s="17"/>
      <c r="O7" s="17" t="s">
        <v>60</v>
      </c>
      <c r="P7" s="18"/>
      <c r="Q7" s="14"/>
      <c r="R7" s="17" t="s">
        <v>2</v>
      </c>
      <c r="S7" s="18"/>
    </row>
    <row r="8" spans="1:19" ht="6.75" customHeight="1">
      <c r="A8" s="8"/>
      <c r="B8" s="24"/>
      <c r="C8" s="19"/>
      <c r="D8" s="6"/>
      <c r="E8" s="6"/>
      <c r="F8" s="6"/>
      <c r="G8" s="34"/>
      <c r="H8" s="2"/>
      <c r="I8" s="2"/>
      <c r="J8" s="2"/>
      <c r="L8" s="24"/>
      <c r="M8" s="19"/>
      <c r="N8" s="6"/>
      <c r="O8" s="6"/>
      <c r="P8" s="6"/>
      <c r="Q8" s="2"/>
      <c r="R8" s="2"/>
      <c r="S8" s="3"/>
    </row>
    <row r="9" spans="1:19" ht="15">
      <c r="A9" s="8"/>
      <c r="B9" s="25"/>
      <c r="C9" s="19" t="s">
        <v>5</v>
      </c>
      <c r="D9" s="6">
        <f>SUM(D11:D34)</f>
        <v>10978911872.189453</v>
      </c>
      <c r="E9" s="6">
        <f>SUM(E11:E34)</f>
        <v>6740629134.002933</v>
      </c>
      <c r="F9" s="6">
        <f>SUM(F11:F34)</f>
        <v>4238282738.186524</v>
      </c>
      <c r="G9" s="34"/>
      <c r="H9" s="2"/>
      <c r="I9" s="2"/>
      <c r="J9" s="2"/>
      <c r="L9" s="25"/>
      <c r="M9" s="19" t="s">
        <v>61</v>
      </c>
      <c r="N9" s="6">
        <f>D9/1000000</f>
        <v>10978.911872189454</v>
      </c>
      <c r="O9" s="6">
        <f>E9/1000000</f>
        <v>6740.629134002933</v>
      </c>
      <c r="P9" s="6">
        <f>F9/1000000</f>
        <v>4238.282738186524</v>
      </c>
      <c r="Q9" s="2">
        <f>N9/$N$9*100</f>
        <v>100</v>
      </c>
      <c r="R9" s="2">
        <f>O9/$N$9*100</f>
        <v>61.39614938596545</v>
      </c>
      <c r="S9" s="3">
        <f>P9/$N$9*100</f>
        <v>38.60385061403458</v>
      </c>
    </row>
    <row r="10" spans="1:19" ht="6.75" customHeight="1">
      <c r="A10" s="8"/>
      <c r="B10" s="25"/>
      <c r="C10" s="19"/>
      <c r="D10" s="6"/>
      <c r="E10" s="6"/>
      <c r="F10" s="6"/>
      <c r="G10" s="34"/>
      <c r="H10" s="2"/>
      <c r="I10" s="2"/>
      <c r="J10" s="2"/>
      <c r="L10" s="25"/>
      <c r="M10" s="19"/>
      <c r="N10" s="6"/>
      <c r="O10" s="6"/>
      <c r="P10" s="6"/>
      <c r="Q10" s="2"/>
      <c r="R10" s="2"/>
      <c r="S10" s="3"/>
    </row>
    <row r="11" spans="1:19" ht="15" customHeight="1">
      <c r="A11" s="8"/>
      <c r="B11" s="22" t="s">
        <v>30</v>
      </c>
      <c r="C11" s="20" t="s">
        <v>6</v>
      </c>
      <c r="D11" s="6">
        <f>E11+F11</f>
        <v>361397689.85000086</v>
      </c>
      <c r="E11" s="6">
        <v>204001400.8449999</v>
      </c>
      <c r="F11" s="6">
        <v>157396289.00500098</v>
      </c>
      <c r="G11" s="34"/>
      <c r="H11" s="2"/>
      <c r="I11" s="2"/>
      <c r="J11" s="2"/>
      <c r="L11" s="22" t="s">
        <v>62</v>
      </c>
      <c r="M11" s="20" t="s">
        <v>6</v>
      </c>
      <c r="N11" s="6">
        <f aca="true" t="shared" si="0" ref="N11:N34">D11/1000000</f>
        <v>361.39768985000086</v>
      </c>
      <c r="O11" s="6">
        <f aca="true" t="shared" si="1" ref="O11:O34">E11/1000000</f>
        <v>204.00140084499992</v>
      </c>
      <c r="P11" s="6">
        <f aca="true" t="shared" si="2" ref="P11:P34">F11/1000000</f>
        <v>157.39628900500097</v>
      </c>
      <c r="Q11" s="2">
        <f aca="true" t="shared" si="3" ref="Q11:Q25">N11/$N$9*100</f>
        <v>3.291744155133013</v>
      </c>
      <c r="R11" s="2">
        <f aca="true" t="shared" si="4" ref="R11:R25">O11/$N$9*100</f>
        <v>1.858120396810483</v>
      </c>
      <c r="S11" s="3">
        <f aca="true" t="shared" si="5" ref="S11:S25">P11/$N$9*100</f>
        <v>1.4336237583225306</v>
      </c>
    </row>
    <row r="12" spans="1:19" ht="15" customHeight="1">
      <c r="A12" s="8"/>
      <c r="B12" s="22" t="s">
        <v>31</v>
      </c>
      <c r="C12" s="20" t="s">
        <v>7</v>
      </c>
      <c r="D12" s="6">
        <f>E12+F12</f>
        <v>466447578.3420012</v>
      </c>
      <c r="E12" s="6">
        <v>203305986.26900232</v>
      </c>
      <c r="F12" s="6">
        <v>263141592.07299885</v>
      </c>
      <c r="G12" s="34"/>
      <c r="H12" s="2"/>
      <c r="I12" s="2"/>
      <c r="J12" s="2"/>
      <c r="L12" s="22" t="s">
        <v>63</v>
      </c>
      <c r="M12" s="20" t="s">
        <v>7</v>
      </c>
      <c r="N12" s="6">
        <f t="shared" si="0"/>
        <v>466.4475783420012</v>
      </c>
      <c r="O12" s="6">
        <f t="shared" si="1"/>
        <v>203.30598626900232</v>
      </c>
      <c r="P12" s="6">
        <f t="shared" si="2"/>
        <v>263.14159207299883</v>
      </c>
      <c r="Q12" s="2">
        <f t="shared" si="3"/>
        <v>4.248577489027431</v>
      </c>
      <c r="R12" s="2">
        <f t="shared" si="4"/>
        <v>1.8517863030123614</v>
      </c>
      <c r="S12" s="3">
        <f t="shared" si="5"/>
        <v>2.396791186015069</v>
      </c>
    </row>
    <row r="13" spans="1:19" ht="15" customHeight="1">
      <c r="A13" s="8"/>
      <c r="B13" s="22" t="s">
        <v>32</v>
      </c>
      <c r="C13" s="20" t="s">
        <v>8</v>
      </c>
      <c r="D13" s="6">
        <f>E13+F13</f>
        <v>602352294.69</v>
      </c>
      <c r="E13" s="6">
        <v>300247331.3749989</v>
      </c>
      <c r="F13" s="6">
        <v>302104963.3150011</v>
      </c>
      <c r="G13" s="34"/>
      <c r="H13" s="2"/>
      <c r="I13" s="2"/>
      <c r="J13" s="2"/>
      <c r="L13" s="22" t="s">
        <v>64</v>
      </c>
      <c r="M13" s="20" t="s">
        <v>8</v>
      </c>
      <c r="N13" s="6">
        <f t="shared" si="0"/>
        <v>602.35229469</v>
      </c>
      <c r="O13" s="6">
        <f t="shared" si="1"/>
        <v>300.2473313749989</v>
      </c>
      <c r="P13" s="6">
        <f t="shared" si="2"/>
        <v>302.10496331500104</v>
      </c>
      <c r="Q13" s="2">
        <f t="shared" si="3"/>
        <v>5.486448035126424</v>
      </c>
      <c r="R13" s="2">
        <f t="shared" si="4"/>
        <v>2.7347640173299115</v>
      </c>
      <c r="S13" s="3">
        <f t="shared" si="5"/>
        <v>2.7516840177965123</v>
      </c>
    </row>
    <row r="14" spans="1:19" ht="15" customHeight="1">
      <c r="A14" s="8"/>
      <c r="B14" s="22" t="s">
        <v>33</v>
      </c>
      <c r="C14" s="20" t="s">
        <v>9</v>
      </c>
      <c r="D14" s="6">
        <f aca="true" t="shared" si="6" ref="D14:D25">E14+F14</f>
        <v>159230493.25200015</v>
      </c>
      <c r="E14" s="6">
        <v>69098798.68500006</v>
      </c>
      <c r="F14" s="6">
        <v>90131694.5670001</v>
      </c>
      <c r="G14" s="34"/>
      <c r="H14" s="2"/>
      <c r="I14" s="2"/>
      <c r="J14" s="2"/>
      <c r="L14" s="22" t="s">
        <v>65</v>
      </c>
      <c r="M14" s="20" t="s">
        <v>9</v>
      </c>
      <c r="N14" s="6">
        <f t="shared" si="0"/>
        <v>159.23049325200014</v>
      </c>
      <c r="O14" s="6">
        <f t="shared" si="1"/>
        <v>69.09879868500006</v>
      </c>
      <c r="P14" s="6">
        <f t="shared" si="2"/>
        <v>90.13169456700011</v>
      </c>
      <c r="Q14" s="2">
        <f t="shared" si="3"/>
        <v>1.4503303706749384</v>
      </c>
      <c r="R14" s="2">
        <f t="shared" si="4"/>
        <v>0.6293774782912083</v>
      </c>
      <c r="S14" s="3">
        <f t="shared" si="5"/>
        <v>0.8209528923837306</v>
      </c>
    </row>
    <row r="15" spans="1:19" ht="15" customHeight="1">
      <c r="A15" s="8"/>
      <c r="B15" s="22" t="s">
        <v>34</v>
      </c>
      <c r="C15" s="20" t="s">
        <v>10</v>
      </c>
      <c r="D15" s="6">
        <f t="shared" si="6"/>
        <v>311456290.4720009</v>
      </c>
      <c r="E15" s="6">
        <v>116724052.4319999</v>
      </c>
      <c r="F15" s="6">
        <v>194732238.040001</v>
      </c>
      <c r="G15" s="34"/>
      <c r="H15" s="2"/>
      <c r="I15" s="2"/>
      <c r="J15" s="2"/>
      <c r="L15" s="22" t="s">
        <v>66</v>
      </c>
      <c r="M15" s="20" t="s">
        <v>10</v>
      </c>
      <c r="N15" s="6">
        <f t="shared" si="0"/>
        <v>311.4562904720009</v>
      </c>
      <c r="O15" s="6">
        <f t="shared" si="1"/>
        <v>116.72405243199991</v>
      </c>
      <c r="P15" s="6">
        <f t="shared" si="2"/>
        <v>194.732238040001</v>
      </c>
      <c r="Q15" s="2">
        <f t="shared" si="3"/>
        <v>2.8368593727484686</v>
      </c>
      <c r="R15" s="2">
        <f t="shared" si="4"/>
        <v>1.063165947507714</v>
      </c>
      <c r="S15" s="3">
        <f t="shared" si="5"/>
        <v>1.7736934252407546</v>
      </c>
    </row>
    <row r="16" spans="1:19" ht="15" customHeight="1">
      <c r="A16" s="8"/>
      <c r="B16" s="22" t="s">
        <v>35</v>
      </c>
      <c r="C16" s="20" t="s">
        <v>11</v>
      </c>
      <c r="D16" s="6">
        <f>E16+F16</f>
        <v>156191904.57100013</v>
      </c>
      <c r="E16" s="6">
        <v>62827312.06699983</v>
      </c>
      <c r="F16" s="6">
        <v>93364592.5040003</v>
      </c>
      <c r="G16" s="34"/>
      <c r="H16" s="2"/>
      <c r="I16" s="2"/>
      <c r="J16" s="2"/>
      <c r="L16" s="22" t="s">
        <v>67</v>
      </c>
      <c r="M16" s="20" t="s">
        <v>11</v>
      </c>
      <c r="N16" s="6">
        <f t="shared" si="0"/>
        <v>156.19190457100012</v>
      </c>
      <c r="O16" s="6">
        <f t="shared" si="1"/>
        <v>62.82731206699983</v>
      </c>
      <c r="P16" s="6">
        <f t="shared" si="2"/>
        <v>93.3645925040003</v>
      </c>
      <c r="Q16" s="2">
        <f t="shared" si="3"/>
        <v>1.4226537783461757</v>
      </c>
      <c r="R16" s="2">
        <f aca="true" t="shared" si="7" ref="R16:S19">O16/$N$9*100</f>
        <v>0.5722544528856901</v>
      </c>
      <c r="S16" s="3">
        <f t="shared" si="7"/>
        <v>0.8503993254604858</v>
      </c>
    </row>
    <row r="17" spans="1:19" ht="15" customHeight="1">
      <c r="A17" s="8"/>
      <c r="B17" s="22" t="s">
        <v>36</v>
      </c>
      <c r="C17" s="20" t="s">
        <v>12</v>
      </c>
      <c r="D17" s="6">
        <f>E17+F17</f>
        <v>117251327.04400021</v>
      </c>
      <c r="E17" s="6">
        <v>47662014.174</v>
      </c>
      <c r="F17" s="6">
        <v>69589312.8700002</v>
      </c>
      <c r="G17" s="34"/>
      <c r="H17" s="2"/>
      <c r="I17" s="2"/>
      <c r="J17" s="2"/>
      <c r="L17" s="22" t="s">
        <v>68</v>
      </c>
      <c r="M17" s="20" t="s">
        <v>12</v>
      </c>
      <c r="N17" s="6">
        <f t="shared" si="0"/>
        <v>117.2513270440002</v>
      </c>
      <c r="O17" s="6">
        <f t="shared" si="1"/>
        <v>47.662014174</v>
      </c>
      <c r="P17" s="6">
        <f t="shared" si="2"/>
        <v>69.5893128700002</v>
      </c>
      <c r="Q17" s="2">
        <f t="shared" si="3"/>
        <v>1.0679685601722344</v>
      </c>
      <c r="R17" s="2">
        <f t="shared" si="7"/>
        <v>0.43412329681534345</v>
      </c>
      <c r="S17" s="3">
        <f t="shared" si="7"/>
        <v>0.6338452633568908</v>
      </c>
    </row>
    <row r="18" spans="1:19" ht="15" customHeight="1">
      <c r="A18" s="8"/>
      <c r="B18" s="22" t="s">
        <v>37</v>
      </c>
      <c r="C18" s="20" t="s">
        <v>13</v>
      </c>
      <c r="D18" s="6">
        <f t="shared" si="6"/>
        <v>665911634.4100016</v>
      </c>
      <c r="E18" s="6">
        <v>343585839.3099993</v>
      </c>
      <c r="F18" s="6">
        <v>322325795.10000235</v>
      </c>
      <c r="G18" s="34"/>
      <c r="H18" s="2"/>
      <c r="I18" s="2"/>
      <c r="J18" s="2"/>
      <c r="L18" s="22" t="s">
        <v>69</v>
      </c>
      <c r="M18" s="20" t="s">
        <v>13</v>
      </c>
      <c r="N18" s="6">
        <f t="shared" si="0"/>
        <v>665.9116344100016</v>
      </c>
      <c r="O18" s="6">
        <f t="shared" si="1"/>
        <v>343.5858393099993</v>
      </c>
      <c r="P18" s="6">
        <f t="shared" si="2"/>
        <v>322.3257951000023</v>
      </c>
      <c r="Q18" s="2">
        <f t="shared" si="3"/>
        <v>6.065370067290677</v>
      </c>
      <c r="R18" s="2">
        <f t="shared" si="7"/>
        <v>3.129507216287366</v>
      </c>
      <c r="S18" s="3">
        <f t="shared" si="7"/>
        <v>2.9358628510033116</v>
      </c>
    </row>
    <row r="19" spans="1:19" ht="15" customHeight="1">
      <c r="A19" s="8"/>
      <c r="B19" s="22" t="s">
        <v>38</v>
      </c>
      <c r="C19" s="20" t="s">
        <v>14</v>
      </c>
      <c r="D19" s="6">
        <f t="shared" si="6"/>
        <v>76922340.45999989</v>
      </c>
      <c r="E19" s="6">
        <v>32933493.16999992</v>
      </c>
      <c r="F19" s="6">
        <v>43988847.28999998</v>
      </c>
      <c r="G19" s="34"/>
      <c r="H19" s="2"/>
      <c r="I19" s="2"/>
      <c r="J19" s="2"/>
      <c r="L19" s="22" t="s">
        <v>70</v>
      </c>
      <c r="M19" s="20" t="s">
        <v>14</v>
      </c>
      <c r="N19" s="6">
        <f t="shared" si="0"/>
        <v>76.92234045999989</v>
      </c>
      <c r="O19" s="6">
        <f t="shared" si="1"/>
        <v>32.93349316999992</v>
      </c>
      <c r="P19" s="6">
        <f t="shared" si="2"/>
        <v>43.988847289999974</v>
      </c>
      <c r="Q19" s="2">
        <f t="shared" si="3"/>
        <v>0.7006371975245645</v>
      </c>
      <c r="R19" s="2">
        <f t="shared" si="7"/>
        <v>0.2999704665944477</v>
      </c>
      <c r="S19" s="3">
        <f t="shared" si="7"/>
        <v>0.40066673093011684</v>
      </c>
    </row>
    <row r="20" spans="1:19" ht="15" customHeight="1">
      <c r="A20" s="8"/>
      <c r="B20" s="22" t="s">
        <v>39</v>
      </c>
      <c r="C20" s="20" t="s">
        <v>15</v>
      </c>
      <c r="D20" s="6">
        <f t="shared" si="6"/>
        <v>134450292.54299995</v>
      </c>
      <c r="E20" s="6">
        <v>44274319.25299998</v>
      </c>
      <c r="F20" s="6">
        <v>90175973.28999998</v>
      </c>
      <c r="G20" s="34"/>
      <c r="H20" s="2"/>
      <c r="I20" s="2"/>
      <c r="J20" s="2"/>
      <c r="L20" s="22" t="s">
        <v>71</v>
      </c>
      <c r="M20" s="20" t="s">
        <v>15</v>
      </c>
      <c r="N20" s="6">
        <f t="shared" si="0"/>
        <v>134.45029254299996</v>
      </c>
      <c r="O20" s="6">
        <f t="shared" si="1"/>
        <v>44.27431925299997</v>
      </c>
      <c r="P20" s="6">
        <f t="shared" si="2"/>
        <v>90.17597328999997</v>
      </c>
      <c r="Q20" s="2">
        <f t="shared" si="3"/>
        <v>1.2246231148241051</v>
      </c>
      <c r="R20" s="2">
        <f t="shared" si="4"/>
        <v>0.40326691541400117</v>
      </c>
      <c r="S20" s="3">
        <f t="shared" si="5"/>
        <v>0.8213561994101038</v>
      </c>
    </row>
    <row r="21" spans="1:19" ht="15" customHeight="1">
      <c r="A21" s="8"/>
      <c r="B21" s="22" t="s">
        <v>40</v>
      </c>
      <c r="C21" s="20" t="s">
        <v>16</v>
      </c>
      <c r="D21" s="6">
        <f t="shared" si="6"/>
        <v>20116818.794999998</v>
      </c>
      <c r="E21" s="6">
        <v>7058935.85</v>
      </c>
      <c r="F21" s="6">
        <v>13057882.944999998</v>
      </c>
      <c r="G21" s="34"/>
      <c r="H21" s="2"/>
      <c r="I21" s="2"/>
      <c r="J21" s="2"/>
      <c r="L21" s="22" t="s">
        <v>72</v>
      </c>
      <c r="M21" s="20" t="s">
        <v>16</v>
      </c>
      <c r="N21" s="6">
        <f t="shared" si="0"/>
        <v>20.116818794999997</v>
      </c>
      <c r="O21" s="6">
        <f t="shared" si="1"/>
        <v>7.058935849999999</v>
      </c>
      <c r="P21" s="6">
        <f t="shared" si="2"/>
        <v>13.057882944999998</v>
      </c>
      <c r="Q21" s="2">
        <f t="shared" si="3"/>
        <v>0.1832314443288106</v>
      </c>
      <c r="R21" s="2">
        <f t="shared" si="4"/>
        <v>0.06429540497433905</v>
      </c>
      <c r="S21" s="3">
        <f t="shared" si="5"/>
        <v>0.11893603935447154</v>
      </c>
    </row>
    <row r="22" spans="1:19" ht="15" customHeight="1">
      <c r="A22" s="8"/>
      <c r="B22" s="22" t="s">
        <v>41</v>
      </c>
      <c r="C22" s="20" t="s">
        <v>17</v>
      </c>
      <c r="D22" s="6">
        <f t="shared" si="6"/>
        <v>6302504300.076452</v>
      </c>
      <c r="E22" s="6">
        <v>4567070031.461932</v>
      </c>
      <c r="F22" s="6">
        <v>1735434268.6145203</v>
      </c>
      <c r="G22" s="34"/>
      <c r="H22" s="2"/>
      <c r="I22" s="2"/>
      <c r="J22" s="2"/>
      <c r="L22" s="22" t="s">
        <v>73</v>
      </c>
      <c r="M22" s="20" t="s">
        <v>17</v>
      </c>
      <c r="N22" s="6">
        <f t="shared" si="0"/>
        <v>6302.504300076453</v>
      </c>
      <c r="O22" s="6">
        <f t="shared" si="1"/>
        <v>4567.070031461933</v>
      </c>
      <c r="P22" s="6">
        <f t="shared" si="2"/>
        <v>1735.4342686145203</v>
      </c>
      <c r="Q22" s="2">
        <f t="shared" si="3"/>
        <v>57.405545954342244</v>
      </c>
      <c r="R22" s="2">
        <f t="shared" si="4"/>
        <v>41.598567186159144</v>
      </c>
      <c r="S22" s="3">
        <f t="shared" si="5"/>
        <v>15.806978768183097</v>
      </c>
    </row>
    <row r="23" spans="1:19" ht="15" customHeight="1">
      <c r="A23" s="8"/>
      <c r="B23" s="22" t="s">
        <v>42</v>
      </c>
      <c r="C23" s="20" t="s">
        <v>18</v>
      </c>
      <c r="D23" s="6">
        <f t="shared" si="6"/>
        <v>33873092.07999996</v>
      </c>
      <c r="E23" s="6">
        <v>13686544.32999997</v>
      </c>
      <c r="F23" s="6">
        <v>20186547.749999993</v>
      </c>
      <c r="G23" s="34"/>
      <c r="H23" s="2"/>
      <c r="I23" s="2"/>
      <c r="J23" s="2"/>
      <c r="L23" s="22" t="s">
        <v>74</v>
      </c>
      <c r="M23" s="20" t="s">
        <v>18</v>
      </c>
      <c r="N23" s="6">
        <f t="shared" si="0"/>
        <v>33.873092079999964</v>
      </c>
      <c r="O23" s="6">
        <f t="shared" si="1"/>
        <v>13.68654432999997</v>
      </c>
      <c r="P23" s="6">
        <f t="shared" si="2"/>
        <v>20.186547749999992</v>
      </c>
      <c r="Q23" s="2">
        <f t="shared" si="3"/>
        <v>0.30852868184326604</v>
      </c>
      <c r="R23" s="2">
        <f t="shared" si="4"/>
        <v>0.12466212033880322</v>
      </c>
      <c r="S23" s="3">
        <f t="shared" si="5"/>
        <v>0.18386656150446282</v>
      </c>
    </row>
    <row r="24" spans="1:19" ht="15" customHeight="1">
      <c r="A24" s="8"/>
      <c r="B24" s="22" t="s">
        <v>43</v>
      </c>
      <c r="C24" s="20" t="s">
        <v>19</v>
      </c>
      <c r="D24" s="6">
        <f t="shared" si="6"/>
        <v>258561307.0589996</v>
      </c>
      <c r="E24" s="6">
        <v>128403508.33999988</v>
      </c>
      <c r="F24" s="6">
        <v>130157798.71899973</v>
      </c>
      <c r="G24" s="34"/>
      <c r="H24" s="2"/>
      <c r="I24" s="2"/>
      <c r="J24" s="2"/>
      <c r="L24" s="22" t="s">
        <v>75</v>
      </c>
      <c r="M24" s="20" t="s">
        <v>19</v>
      </c>
      <c r="N24" s="6">
        <f t="shared" si="0"/>
        <v>258.5613070589996</v>
      </c>
      <c r="O24" s="6">
        <f t="shared" si="1"/>
        <v>128.4035083399999</v>
      </c>
      <c r="P24" s="6">
        <f t="shared" si="2"/>
        <v>130.15779871899971</v>
      </c>
      <c r="Q24" s="2">
        <f t="shared" si="3"/>
        <v>2.355072251868221</v>
      </c>
      <c r="R24" s="2">
        <f t="shared" si="4"/>
        <v>1.1695467623276694</v>
      </c>
      <c r="S24" s="3">
        <f t="shared" si="5"/>
        <v>1.1855254895405511</v>
      </c>
    </row>
    <row r="25" spans="1:19" ht="15" customHeight="1">
      <c r="A25" s="8"/>
      <c r="B25" s="22" t="s">
        <v>44</v>
      </c>
      <c r="C25" s="20" t="s">
        <v>20</v>
      </c>
      <c r="D25" s="6">
        <f t="shared" si="6"/>
        <v>89098135.81399997</v>
      </c>
      <c r="E25" s="6">
        <v>33795424.489999935</v>
      </c>
      <c r="F25" s="6">
        <v>55302711.32400003</v>
      </c>
      <c r="G25" s="34"/>
      <c r="H25" s="2"/>
      <c r="I25" s="2"/>
      <c r="J25" s="2"/>
      <c r="L25" s="22" t="s">
        <v>76</v>
      </c>
      <c r="M25" s="20" t="s">
        <v>20</v>
      </c>
      <c r="N25" s="6">
        <f t="shared" si="0"/>
        <v>89.09813581399996</v>
      </c>
      <c r="O25" s="6">
        <f t="shared" si="1"/>
        <v>33.79542448999994</v>
      </c>
      <c r="P25" s="6">
        <f t="shared" si="2"/>
        <v>55.30271132400003</v>
      </c>
      <c r="Q25" s="2">
        <f t="shared" si="3"/>
        <v>0.8115388560472314</v>
      </c>
      <c r="R25" s="2">
        <f t="shared" si="4"/>
        <v>0.30782125663661364</v>
      </c>
      <c r="S25" s="3">
        <f t="shared" si="5"/>
        <v>0.5037175994106178</v>
      </c>
    </row>
    <row r="26" spans="1:19" ht="15" customHeight="1">
      <c r="A26" s="8"/>
      <c r="B26" s="22" t="s">
        <v>45</v>
      </c>
      <c r="C26" s="20" t="s">
        <v>21</v>
      </c>
      <c r="D26" s="6">
        <f aca="true" t="shared" si="8" ref="D26:D34">E26+F26</f>
        <v>96272599.31999986</v>
      </c>
      <c r="E26" s="6">
        <v>53705569.409999914</v>
      </c>
      <c r="F26" s="6">
        <v>42567029.909999944</v>
      </c>
      <c r="G26" s="34"/>
      <c r="H26" s="2"/>
      <c r="I26" s="2"/>
      <c r="J26" s="2"/>
      <c r="L26" s="22" t="s">
        <v>77</v>
      </c>
      <c r="M26" s="20" t="s">
        <v>21</v>
      </c>
      <c r="N26" s="6">
        <f t="shared" si="0"/>
        <v>96.27259931999986</v>
      </c>
      <c r="O26" s="6">
        <f t="shared" si="1"/>
        <v>53.70556940999992</v>
      </c>
      <c r="P26" s="6">
        <f t="shared" si="2"/>
        <v>42.567029909999945</v>
      </c>
      <c r="Q26" s="2">
        <f aca="true" t="shared" si="9" ref="Q26:Q34">N26/$N$9*100</f>
        <v>0.8768865297467848</v>
      </c>
      <c r="R26" s="2">
        <f aca="true" t="shared" si="10" ref="R26:R34">O26/$N$9*100</f>
        <v>0.4891702386831324</v>
      </c>
      <c r="S26" s="3">
        <f aca="true" t="shared" si="11" ref="S26:S34">P26/$N$9*100</f>
        <v>0.38771629106365235</v>
      </c>
    </row>
    <row r="27" spans="1:19" ht="15" customHeight="1">
      <c r="A27" s="8"/>
      <c r="B27" s="22" t="s">
        <v>46</v>
      </c>
      <c r="C27" s="20" t="s">
        <v>22</v>
      </c>
      <c r="D27" s="6">
        <f t="shared" si="8"/>
        <v>398050570.9079994</v>
      </c>
      <c r="E27" s="6">
        <v>179887378.36900023</v>
      </c>
      <c r="F27" s="6">
        <v>218163192.53899917</v>
      </c>
      <c r="G27" s="34"/>
      <c r="H27" s="2"/>
      <c r="I27" s="2"/>
      <c r="J27" s="2"/>
      <c r="L27" s="22" t="s">
        <v>78</v>
      </c>
      <c r="M27" s="20" t="s">
        <v>79</v>
      </c>
      <c r="N27" s="6">
        <f t="shared" si="0"/>
        <v>398.0505709079994</v>
      </c>
      <c r="O27" s="6">
        <f t="shared" si="1"/>
        <v>179.88737836900023</v>
      </c>
      <c r="P27" s="6">
        <f t="shared" si="2"/>
        <v>218.16319253899917</v>
      </c>
      <c r="Q27" s="2">
        <f t="shared" si="9"/>
        <v>3.62559218565454</v>
      </c>
      <c r="R27" s="2">
        <f t="shared" si="10"/>
        <v>1.6384809393057496</v>
      </c>
      <c r="S27" s="3">
        <f t="shared" si="11"/>
        <v>1.9871112463487903</v>
      </c>
    </row>
    <row r="28" spans="1:19" ht="15" customHeight="1">
      <c r="A28" s="8"/>
      <c r="B28" s="22" t="s">
        <v>47</v>
      </c>
      <c r="C28" s="20" t="s">
        <v>23</v>
      </c>
      <c r="D28" s="6">
        <f t="shared" si="8"/>
        <v>185875511.13600057</v>
      </c>
      <c r="E28" s="6">
        <v>91650041.64000008</v>
      </c>
      <c r="F28" s="6">
        <v>94225469.49600048</v>
      </c>
      <c r="G28" s="34"/>
      <c r="H28" s="2"/>
      <c r="I28" s="2"/>
      <c r="J28" s="2"/>
      <c r="L28" s="22" t="s">
        <v>80</v>
      </c>
      <c r="M28" s="20" t="s">
        <v>81</v>
      </c>
      <c r="N28" s="6">
        <f t="shared" si="0"/>
        <v>185.87551113600057</v>
      </c>
      <c r="O28" s="6">
        <f t="shared" si="1"/>
        <v>91.65004164000007</v>
      </c>
      <c r="P28" s="6">
        <f t="shared" si="2"/>
        <v>94.22546949600049</v>
      </c>
      <c r="Q28" s="2">
        <f t="shared" si="9"/>
        <v>1.6930230727768163</v>
      </c>
      <c r="R28" s="2">
        <f t="shared" si="10"/>
        <v>0.8347825604845017</v>
      </c>
      <c r="S28" s="3">
        <f t="shared" si="11"/>
        <v>0.8582405122923144</v>
      </c>
    </row>
    <row r="29" spans="1:19" ht="15" customHeight="1">
      <c r="A29" s="8"/>
      <c r="B29" s="22" t="s">
        <v>48</v>
      </c>
      <c r="C29" s="20" t="s">
        <v>24</v>
      </c>
      <c r="D29" s="6">
        <f t="shared" si="8"/>
        <v>41110001.07</v>
      </c>
      <c r="E29" s="6">
        <v>11166908.470000021</v>
      </c>
      <c r="F29" s="6">
        <v>29943092.59999998</v>
      </c>
      <c r="G29" s="34"/>
      <c r="H29" s="2"/>
      <c r="I29" s="2"/>
      <c r="J29" s="2"/>
      <c r="L29" s="22" t="s">
        <v>82</v>
      </c>
      <c r="M29" s="20" t="s">
        <v>24</v>
      </c>
      <c r="N29" s="6">
        <f t="shared" si="0"/>
        <v>41.11000107</v>
      </c>
      <c r="O29" s="6">
        <f t="shared" si="1"/>
        <v>11.16690847000002</v>
      </c>
      <c r="P29" s="6">
        <f t="shared" si="2"/>
        <v>29.94309259999998</v>
      </c>
      <c r="Q29" s="2">
        <f t="shared" si="9"/>
        <v>0.37444513216410125</v>
      </c>
      <c r="R29" s="2">
        <f t="shared" si="10"/>
        <v>0.10171234271664734</v>
      </c>
      <c r="S29" s="3">
        <f t="shared" si="11"/>
        <v>0.2727327894474539</v>
      </c>
    </row>
    <row r="30" spans="1:19" ht="15" customHeight="1">
      <c r="A30" s="8"/>
      <c r="B30" s="22" t="s">
        <v>49</v>
      </c>
      <c r="C30" s="20" t="s">
        <v>25</v>
      </c>
      <c r="D30" s="6">
        <f t="shared" si="8"/>
        <v>164505666.6620002</v>
      </c>
      <c r="E30" s="6">
        <v>105339425.207</v>
      </c>
      <c r="F30" s="6">
        <v>59166241.45500021</v>
      </c>
      <c r="G30" s="34"/>
      <c r="H30" s="2"/>
      <c r="I30" s="2"/>
      <c r="J30" s="2"/>
      <c r="L30" s="22" t="s">
        <v>83</v>
      </c>
      <c r="M30" s="20" t="s">
        <v>84</v>
      </c>
      <c r="N30" s="6">
        <f t="shared" si="0"/>
        <v>164.5056666620002</v>
      </c>
      <c r="O30" s="6">
        <f t="shared" si="1"/>
        <v>105.339425207</v>
      </c>
      <c r="P30" s="6">
        <f t="shared" si="2"/>
        <v>59.166241455000204</v>
      </c>
      <c r="Q30" s="2">
        <f t="shared" si="9"/>
        <v>1.4983786059774054</v>
      </c>
      <c r="R30" s="2">
        <f t="shared" si="10"/>
        <v>0.9594705416466089</v>
      </c>
      <c r="S30" s="3">
        <f t="shared" si="11"/>
        <v>0.5389080643307966</v>
      </c>
    </row>
    <row r="31" spans="1:19" ht="15" customHeight="1">
      <c r="A31" s="8"/>
      <c r="B31" s="22" t="s">
        <v>50</v>
      </c>
      <c r="C31" s="20" t="s">
        <v>26</v>
      </c>
      <c r="D31" s="6">
        <f t="shared" si="8"/>
        <v>230359686.21499974</v>
      </c>
      <c r="E31" s="6">
        <v>76377536.70499994</v>
      </c>
      <c r="F31" s="6">
        <v>153982149.5099998</v>
      </c>
      <c r="G31" s="34"/>
      <c r="H31" s="2"/>
      <c r="I31" s="2"/>
      <c r="J31" s="2"/>
      <c r="L31" s="22" t="s">
        <v>85</v>
      </c>
      <c r="M31" s="20" t="s">
        <v>26</v>
      </c>
      <c r="N31" s="6">
        <f t="shared" si="0"/>
        <v>230.35968621499973</v>
      </c>
      <c r="O31" s="6">
        <f t="shared" si="1"/>
        <v>76.37753670499994</v>
      </c>
      <c r="P31" s="6">
        <f t="shared" si="2"/>
        <v>153.9821495099998</v>
      </c>
      <c r="Q31" s="2">
        <f t="shared" si="9"/>
        <v>2.098201432862586</v>
      </c>
      <c r="R31" s="2">
        <f t="shared" si="10"/>
        <v>0.695674922926296</v>
      </c>
      <c r="S31" s="3">
        <f t="shared" si="11"/>
        <v>1.4025265099362905</v>
      </c>
    </row>
    <row r="32" spans="1:19" ht="15" customHeight="1">
      <c r="A32" s="8"/>
      <c r="B32" s="22" t="s">
        <v>51</v>
      </c>
      <c r="C32" s="20" t="s">
        <v>27</v>
      </c>
      <c r="D32" s="6">
        <f t="shared" si="8"/>
        <v>44913367.55999996</v>
      </c>
      <c r="E32" s="6">
        <v>17433576.329999976</v>
      </c>
      <c r="F32" s="6">
        <v>27479791.229999986</v>
      </c>
      <c r="G32" s="34"/>
      <c r="H32" s="2"/>
      <c r="I32" s="2"/>
      <c r="J32" s="2"/>
      <c r="L32" s="22" t="s">
        <v>86</v>
      </c>
      <c r="M32" s="20" t="s">
        <v>87</v>
      </c>
      <c r="N32" s="6">
        <f t="shared" si="0"/>
        <v>44.913367559999955</v>
      </c>
      <c r="O32" s="6">
        <f t="shared" si="1"/>
        <v>17.433576329999976</v>
      </c>
      <c r="P32" s="6">
        <f t="shared" si="2"/>
        <v>27.479791229999986</v>
      </c>
      <c r="Q32" s="2">
        <f t="shared" si="9"/>
        <v>0.40908760433508395</v>
      </c>
      <c r="R32" s="2">
        <f t="shared" si="10"/>
        <v>0.15879147708764066</v>
      </c>
      <c r="S32" s="3">
        <f t="shared" si="11"/>
        <v>0.2502961272474434</v>
      </c>
    </row>
    <row r="33" spans="1:19" ht="15" customHeight="1">
      <c r="A33" s="8"/>
      <c r="B33" s="22" t="s">
        <v>52</v>
      </c>
      <c r="C33" s="20" t="s">
        <v>28</v>
      </c>
      <c r="D33" s="6">
        <f t="shared" si="8"/>
        <v>11438515.65000001</v>
      </c>
      <c r="E33" s="6">
        <v>4780530.400000003</v>
      </c>
      <c r="F33" s="6">
        <v>6657985.250000006</v>
      </c>
      <c r="G33" s="34"/>
      <c r="H33" s="2"/>
      <c r="I33" s="2"/>
      <c r="J33" s="2"/>
      <c r="L33" s="22" t="s">
        <v>88</v>
      </c>
      <c r="M33" s="20" t="s">
        <v>28</v>
      </c>
      <c r="N33" s="6">
        <f t="shared" si="0"/>
        <v>11.43851565000001</v>
      </c>
      <c r="O33" s="6">
        <f t="shared" si="1"/>
        <v>4.7805304000000035</v>
      </c>
      <c r="P33" s="6">
        <f t="shared" si="2"/>
        <v>6.657985250000006</v>
      </c>
      <c r="Q33" s="2">
        <f t="shared" si="9"/>
        <v>0.10418624161630055</v>
      </c>
      <c r="R33" s="2">
        <f t="shared" si="10"/>
        <v>0.04354284336783417</v>
      </c>
      <c r="S33" s="3">
        <f t="shared" si="11"/>
        <v>0.06064339824846637</v>
      </c>
    </row>
    <row r="34" spans="1:19" ht="15" customHeight="1">
      <c r="A34" s="8"/>
      <c r="B34" s="23" t="s">
        <v>53</v>
      </c>
      <c r="C34" s="21" t="s">
        <v>29</v>
      </c>
      <c r="D34" s="15">
        <f t="shared" si="8"/>
        <v>50620454.21000001</v>
      </c>
      <c r="E34" s="7">
        <v>25613175.41999998</v>
      </c>
      <c r="F34" s="7">
        <v>25007278.79000003</v>
      </c>
      <c r="G34" s="34"/>
      <c r="H34" s="2"/>
      <c r="I34" s="2"/>
      <c r="J34" s="2"/>
      <c r="L34" s="23" t="s">
        <v>89</v>
      </c>
      <c r="M34" s="21" t="s">
        <v>29</v>
      </c>
      <c r="N34" s="15">
        <f t="shared" si="0"/>
        <v>50.620454210000005</v>
      </c>
      <c r="O34" s="7">
        <f t="shared" si="1"/>
        <v>25.61317541999998</v>
      </c>
      <c r="P34" s="7">
        <f t="shared" si="2"/>
        <v>25.00727879000003</v>
      </c>
      <c r="Q34" s="4">
        <f t="shared" si="9"/>
        <v>0.4610698655686093</v>
      </c>
      <c r="R34" s="4">
        <f t="shared" si="10"/>
        <v>0.23329429836193874</v>
      </c>
      <c r="S34" s="5">
        <f t="shared" si="11"/>
        <v>0.22777556720667064</v>
      </c>
    </row>
    <row r="35" spans="1:19" ht="6.75" customHeight="1">
      <c r="A35" s="8"/>
      <c r="B35" s="8"/>
      <c r="C35" s="16"/>
      <c r="D35" s="6"/>
      <c r="E35" s="6"/>
      <c r="F35" s="6"/>
      <c r="G35" s="2"/>
      <c r="H35" s="2"/>
      <c r="I35" s="2"/>
      <c r="J35" s="2"/>
      <c r="L35" s="8"/>
      <c r="M35" s="16"/>
      <c r="N35" s="6"/>
      <c r="O35" s="6"/>
      <c r="P35" s="6"/>
      <c r="Q35" s="2"/>
      <c r="R35" s="2"/>
      <c r="S35" s="2"/>
    </row>
    <row r="36" spans="1:19" ht="12" customHeight="1">
      <c r="A36" s="8"/>
      <c r="B36" s="16"/>
      <c r="C36" s="16"/>
      <c r="D36" s="8"/>
      <c r="E36" s="8"/>
      <c r="F36" s="8"/>
      <c r="G36" s="8"/>
      <c r="H36" s="8"/>
      <c r="I36" s="8"/>
      <c r="J36" s="8"/>
      <c r="L36" s="35"/>
      <c r="M36" s="16"/>
      <c r="N36" s="8"/>
      <c r="O36" s="8"/>
      <c r="P36" s="8"/>
      <c r="Q36" s="8"/>
      <c r="R36" s="8"/>
      <c r="S36" s="8"/>
    </row>
    <row r="37" spans="1:19" ht="12" customHeight="1">
      <c r="A37" s="8"/>
      <c r="B37" s="16"/>
      <c r="C37" s="16"/>
      <c r="D37" s="8"/>
      <c r="E37" s="8"/>
      <c r="F37" s="8"/>
      <c r="G37" s="8"/>
      <c r="H37" s="8"/>
      <c r="I37" s="8"/>
      <c r="J37" s="8"/>
      <c r="L37" s="16"/>
      <c r="M37" s="16"/>
      <c r="N37" s="8"/>
      <c r="O37" s="8"/>
      <c r="P37" s="8"/>
      <c r="Q37" s="8"/>
      <c r="R37" s="8"/>
      <c r="S37" s="8"/>
    </row>
    <row r="38" spans="2:13" ht="12" customHeight="1">
      <c r="B38" s="16"/>
      <c r="C38" s="16"/>
      <c r="L38" s="16"/>
      <c r="M38" s="16"/>
    </row>
  </sheetData>
  <sheetProtection/>
  <mergeCells count="3">
    <mergeCell ref="N5:S5"/>
    <mergeCell ref="L5:M7"/>
    <mergeCell ref="B5:C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&amp;C&amp;"Arial Unicode MS,標準"V-6-1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Bureau, Ministry of Internal Affairs and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F. Nishi</cp:lastModifiedBy>
  <cp:lastPrinted>2014-07-15T07:38:56Z</cp:lastPrinted>
  <dcterms:created xsi:type="dcterms:W3CDTF">2009-05-05T14:52:36Z</dcterms:created>
  <dcterms:modified xsi:type="dcterms:W3CDTF">2014-09-29T04:38:43Z</dcterms:modified>
  <cp:category/>
  <cp:version/>
  <cp:contentType/>
  <cp:contentStatus/>
</cp:coreProperties>
</file>