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3-1" sheetId="1" r:id="rId1"/>
  </sheets>
  <definedNames>
    <definedName name="_xlnm.Print_Area" localSheetId="0">'Table 23-1'!$L$1:$S$38</definedName>
  </definedNames>
  <calcPr fullCalcOnLoad="1"/>
</workbook>
</file>

<file path=xl/sharedStrings.xml><?xml version="1.0" encoding="utf-8"?>
<sst xmlns="http://schemas.openxmlformats.org/spreadsheetml/2006/main" count="122" uniqueCount="90">
  <si>
    <t>Male</t>
  </si>
  <si>
    <t>Female</t>
  </si>
  <si>
    <t>(%)</t>
  </si>
  <si>
    <t>Provinces</t>
  </si>
  <si>
    <t xml:space="preserve">                 </t>
  </si>
  <si>
    <t>Cambodia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</si>
  <si>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</si>
  <si>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</si>
  <si>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</si>
  <si>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</si>
  <si>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</si>
  <si>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</si>
  <si>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</si>
  <si>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</si>
  <si>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</si>
  <si>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</si>
  <si>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</si>
  <si>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</si>
  <si>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</si>
  <si>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</si>
  <si>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</si>
  <si>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</si>
  <si>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Siem Reap</t>
  </si>
  <si>
    <t>Preah Sihanouk</t>
  </si>
  <si>
    <t>Stung Treng</t>
  </si>
  <si>
    <t>Svay Rieng</t>
  </si>
  <si>
    <t>Takeo</t>
  </si>
  <si>
    <t>Otdar Meanchey</t>
  </si>
  <si>
    <t>Kep</t>
  </si>
  <si>
    <t>Pailin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</si>
  <si>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</si>
  <si>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</si>
  <si>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</si>
  <si>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</si>
  <si>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</si>
  <si>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</si>
  <si>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</si>
  <si>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</si>
  <si>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</si>
  <si>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</si>
  <si>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</si>
  <si>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</si>
  <si>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</si>
  <si>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</si>
  <si>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</si>
  <si>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</si>
  <si>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</si>
  <si>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</si>
  <si>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</si>
  <si>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</si>
  <si>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</si>
  <si>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</si>
  <si>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</si>
  <si>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</si>
  <si>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Table 23-1a. Annual Sales* by Sex of Representative - Provinces (2011)</t>
  </si>
  <si>
    <t>Table 23-1. Annual Sales by Sex of Representative - Provinces (2011)</t>
  </si>
  <si>
    <t xml:space="preserve">                 </t>
  </si>
  <si>
    <t>Sex of Representative</t>
  </si>
  <si>
    <t>Provinces</t>
  </si>
  <si>
    <t>Both Sexes</t>
  </si>
  <si>
    <t>(million USD)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</si>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</sst>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39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6" width="16.7109375" style="1" customWidth="1"/>
    <col min="7" max="10" width="10.7109375" style="1" customWidth="1"/>
    <col min="11" max="11" width="5.7109375" style="1" customWidth="1"/>
    <col min="12" max="12" width="3.710937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54</v>
      </c>
      <c r="C2" s="9"/>
      <c r="D2" s="9"/>
      <c r="E2" s="9"/>
      <c r="F2" s="9"/>
      <c r="G2" s="9"/>
      <c r="H2" s="9"/>
      <c r="I2" s="9"/>
      <c r="J2" s="9"/>
      <c r="L2" s="9" t="s">
        <v>55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/>
      <c r="C3" s="9" t="s">
        <v>4</v>
      </c>
      <c r="D3" s="9"/>
      <c r="E3" s="9"/>
      <c r="F3" s="9"/>
      <c r="G3" s="9"/>
      <c r="H3" s="9"/>
      <c r="I3" s="9"/>
      <c r="J3" s="9"/>
      <c r="L3" s="8"/>
      <c r="M3" s="9" t="s">
        <v>56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5" customHeight="1">
      <c r="A5" s="8"/>
      <c r="B5" s="31" t="s">
        <v>3</v>
      </c>
      <c r="C5" s="32"/>
      <c r="D5" s="28" t="s">
        <v>57</v>
      </c>
      <c r="E5" s="29"/>
      <c r="F5" s="29"/>
      <c r="G5" s="29"/>
      <c r="H5" s="29"/>
      <c r="I5" s="30"/>
      <c r="J5" s="26"/>
      <c r="L5" s="31" t="s">
        <v>58</v>
      </c>
      <c r="M5" s="32"/>
      <c r="N5" s="28" t="s">
        <v>57</v>
      </c>
      <c r="O5" s="29"/>
      <c r="P5" s="29"/>
      <c r="Q5" s="29"/>
      <c r="R5" s="29"/>
      <c r="S5" s="30"/>
    </row>
    <row r="6" spans="1:19" ht="29.25" customHeight="1">
      <c r="A6" s="8"/>
      <c r="B6" s="33"/>
      <c r="C6" s="34"/>
      <c r="D6" s="10" t="s">
        <v>59</v>
      </c>
      <c r="E6" s="11" t="s">
        <v>0</v>
      </c>
      <c r="F6" s="12" t="s">
        <v>1</v>
      </c>
      <c r="G6" s="13" t="s">
        <v>59</v>
      </c>
      <c r="H6" s="11" t="s">
        <v>0</v>
      </c>
      <c r="I6" s="12" t="s">
        <v>1</v>
      </c>
      <c r="J6" s="26"/>
      <c r="L6" s="33"/>
      <c r="M6" s="34"/>
      <c r="N6" s="10" t="s">
        <v>59</v>
      </c>
      <c r="O6" s="11" t="s">
        <v>0</v>
      </c>
      <c r="P6" s="12" t="s">
        <v>1</v>
      </c>
      <c r="Q6" s="13" t="s">
        <v>59</v>
      </c>
      <c r="R6" s="11" t="s">
        <v>0</v>
      </c>
      <c r="S6" s="12" t="s">
        <v>1</v>
      </c>
    </row>
    <row r="7" spans="1:19" ht="15" customHeight="1">
      <c r="A7" s="8"/>
      <c r="B7" s="35"/>
      <c r="C7" s="36"/>
      <c r="D7" s="17"/>
      <c r="E7" s="17" t="s">
        <v>60</v>
      </c>
      <c r="F7" s="18"/>
      <c r="G7" s="14"/>
      <c r="H7" s="17" t="s">
        <v>2</v>
      </c>
      <c r="I7" s="18"/>
      <c r="J7" s="26"/>
      <c r="L7" s="35"/>
      <c r="M7" s="36"/>
      <c r="N7" s="17"/>
      <c r="O7" s="17" t="s">
        <v>60</v>
      </c>
      <c r="P7" s="18"/>
      <c r="Q7" s="14"/>
      <c r="R7" s="17" t="s">
        <v>2</v>
      </c>
      <c r="S7" s="18"/>
    </row>
    <row r="8" spans="1:19" ht="6.75" customHeight="1">
      <c r="A8" s="8"/>
      <c r="B8" s="24"/>
      <c r="C8" s="19"/>
      <c r="D8" s="6"/>
      <c r="E8" s="6"/>
      <c r="F8" s="6"/>
      <c r="G8" s="2"/>
      <c r="H8" s="2"/>
      <c r="I8" s="3"/>
      <c r="J8" s="2"/>
      <c r="L8" s="24"/>
      <c r="M8" s="19"/>
      <c r="N8" s="6"/>
      <c r="O8" s="6"/>
      <c r="P8" s="6"/>
      <c r="Q8" s="2"/>
      <c r="R8" s="2"/>
      <c r="S8" s="3"/>
    </row>
    <row r="9" spans="1:19" ht="15">
      <c r="A9" s="8"/>
      <c r="B9" s="25"/>
      <c r="C9" s="19" t="s">
        <v>5</v>
      </c>
      <c r="D9" s="6">
        <f>SUM(D11:D34)</f>
        <v>12678385623.894733</v>
      </c>
      <c r="E9" s="6">
        <f>SUM(E11:E34)</f>
        <v>7576296459.610759</v>
      </c>
      <c r="F9" s="6">
        <f>SUM(F11:F34)</f>
        <v>5102089164.283977</v>
      </c>
      <c r="G9" s="2">
        <f>D9/$D$9*100</f>
        <v>100</v>
      </c>
      <c r="H9" s="2">
        <f>E9/$D$9*100</f>
        <v>59.75758021850861</v>
      </c>
      <c r="I9" s="3">
        <f>F9/$D$9*100</f>
        <v>40.24241978149141</v>
      </c>
      <c r="J9" s="2"/>
      <c r="L9" s="25"/>
      <c r="M9" s="19" t="s">
        <v>61</v>
      </c>
      <c r="N9" s="6">
        <f>D9/1000000</f>
        <v>12678.385623894734</v>
      </c>
      <c r="O9" s="6">
        <f>E9/1000000</f>
        <v>7576.296459610759</v>
      </c>
      <c r="P9" s="6">
        <f>F9/1000000</f>
        <v>5102.089164283977</v>
      </c>
      <c r="Q9" s="2">
        <f>N9/$N$9*100</f>
        <v>100</v>
      </c>
      <c r="R9" s="2">
        <f>O9/$N$9*100</f>
        <v>59.75758021850861</v>
      </c>
      <c r="S9" s="3">
        <f>P9/$N$9*100</f>
        <v>40.24241978149141</v>
      </c>
    </row>
    <row r="10" spans="1:19" ht="6.75" customHeight="1">
      <c r="A10" s="8"/>
      <c r="B10" s="25"/>
      <c r="C10" s="19"/>
      <c r="D10" s="6"/>
      <c r="E10" s="6"/>
      <c r="F10" s="6"/>
      <c r="G10" s="2"/>
      <c r="H10" s="2"/>
      <c r="I10" s="3"/>
      <c r="J10" s="2"/>
      <c r="L10" s="25"/>
      <c r="M10" s="19"/>
      <c r="N10" s="6"/>
      <c r="O10" s="6"/>
      <c r="P10" s="6"/>
      <c r="Q10" s="2"/>
      <c r="R10" s="2"/>
      <c r="S10" s="3"/>
    </row>
    <row r="11" spans="1:19" ht="15" customHeight="1">
      <c r="A11" s="8"/>
      <c r="B11" s="22" t="s">
        <v>30</v>
      </c>
      <c r="C11" s="20" t="s">
        <v>6</v>
      </c>
      <c r="D11" s="6">
        <f>E11+F11</f>
        <v>429673470.72000027</v>
      </c>
      <c r="E11" s="6">
        <v>230624430.46000007</v>
      </c>
      <c r="F11" s="6">
        <v>199049040.26000017</v>
      </c>
      <c r="G11" s="2">
        <f aca="true" t="shared" si="0" ref="G11:G34">D11/$D$9*100</f>
        <v>3.3890235197626595</v>
      </c>
      <c r="H11" s="2">
        <f aca="true" t="shared" si="1" ref="H11:H34">E11/$D$9*100</f>
        <v>1.8190362503672883</v>
      </c>
      <c r="I11" s="3">
        <f aca="true" t="shared" si="2" ref="I11:I34">F11/$D$9*100</f>
        <v>1.5699872693953707</v>
      </c>
      <c r="J11" s="2"/>
      <c r="L11" s="22" t="s">
        <v>62</v>
      </c>
      <c r="M11" s="20" t="s">
        <v>6</v>
      </c>
      <c r="N11" s="6">
        <f aca="true" t="shared" si="3" ref="N11:N34">D11/1000000</f>
        <v>429.67347072000024</v>
      </c>
      <c r="O11" s="6">
        <f aca="true" t="shared" si="4" ref="O11:O34">E11/1000000</f>
        <v>230.62443046000007</v>
      </c>
      <c r="P11" s="6">
        <f aca="true" t="shared" si="5" ref="P11:P34">F11/1000000</f>
        <v>199.04904026000017</v>
      </c>
      <c r="Q11" s="2">
        <f aca="true" t="shared" si="6" ref="Q11:Q25">N11/$N$9*100</f>
        <v>3.3890235197626586</v>
      </c>
      <c r="R11" s="2">
        <f aca="true" t="shared" si="7" ref="R11:R25">O11/$N$9*100</f>
        <v>1.8190362503672879</v>
      </c>
      <c r="S11" s="3">
        <f aca="true" t="shared" si="8" ref="S11:S25">P11/$N$9*100</f>
        <v>1.5699872693953707</v>
      </c>
    </row>
    <row r="12" spans="1:19" ht="15" customHeight="1">
      <c r="A12" s="8"/>
      <c r="B12" s="22" t="s">
        <v>31</v>
      </c>
      <c r="C12" s="20" t="s">
        <v>7</v>
      </c>
      <c r="D12" s="6">
        <f>E12+F12</f>
        <v>575873011.9669998</v>
      </c>
      <c r="E12" s="6">
        <v>245696175.7690003</v>
      </c>
      <c r="F12" s="6">
        <v>330176836.1979994</v>
      </c>
      <c r="G12" s="2">
        <f t="shared" si="0"/>
        <v>4.542163561279142</v>
      </c>
      <c r="H12" s="2">
        <f t="shared" si="1"/>
        <v>1.9379137301671987</v>
      </c>
      <c r="I12" s="3">
        <f t="shared" si="2"/>
        <v>2.6042498311119426</v>
      </c>
      <c r="J12" s="2"/>
      <c r="L12" s="22" t="s">
        <v>63</v>
      </c>
      <c r="M12" s="20" t="s">
        <v>7</v>
      </c>
      <c r="N12" s="6">
        <f t="shared" si="3"/>
        <v>575.8730119669998</v>
      </c>
      <c r="O12" s="6">
        <f t="shared" si="4"/>
        <v>245.6961757690003</v>
      </c>
      <c r="P12" s="6">
        <f t="shared" si="5"/>
        <v>330.1768361979994</v>
      </c>
      <c r="Q12" s="2">
        <f t="shared" si="6"/>
        <v>4.542163561279142</v>
      </c>
      <c r="R12" s="2">
        <f t="shared" si="7"/>
        <v>1.9379137301671987</v>
      </c>
      <c r="S12" s="3">
        <f t="shared" si="8"/>
        <v>2.6042498311119426</v>
      </c>
    </row>
    <row r="13" spans="1:19" ht="15" customHeight="1">
      <c r="A13" s="8"/>
      <c r="B13" s="22" t="s">
        <v>32</v>
      </c>
      <c r="C13" s="20" t="s">
        <v>8</v>
      </c>
      <c r="D13" s="6">
        <f>E13+F13</f>
        <v>715792597.7870001</v>
      </c>
      <c r="E13" s="6">
        <v>355353906.49099994</v>
      </c>
      <c r="F13" s="6">
        <v>360438691.2960001</v>
      </c>
      <c r="G13" s="2">
        <f t="shared" si="0"/>
        <v>5.6457708340875685</v>
      </c>
      <c r="H13" s="2">
        <f t="shared" si="1"/>
        <v>2.802832450696803</v>
      </c>
      <c r="I13" s="3">
        <f t="shared" si="2"/>
        <v>2.8429383833907655</v>
      </c>
      <c r="J13" s="2"/>
      <c r="L13" s="22" t="s">
        <v>64</v>
      </c>
      <c r="M13" s="20" t="s">
        <v>8</v>
      </c>
      <c r="N13" s="6">
        <f t="shared" si="3"/>
        <v>715.7925977870001</v>
      </c>
      <c r="O13" s="6">
        <f t="shared" si="4"/>
        <v>355.3539064909999</v>
      </c>
      <c r="P13" s="6">
        <f t="shared" si="5"/>
        <v>360.4386912960001</v>
      </c>
      <c r="Q13" s="2">
        <f t="shared" si="6"/>
        <v>5.6457708340875685</v>
      </c>
      <c r="R13" s="2">
        <f t="shared" si="7"/>
        <v>2.802832450696803</v>
      </c>
      <c r="S13" s="3">
        <f t="shared" si="8"/>
        <v>2.842938383390765</v>
      </c>
    </row>
    <row r="14" spans="1:19" ht="15" customHeight="1">
      <c r="A14" s="8"/>
      <c r="B14" s="22" t="s">
        <v>33</v>
      </c>
      <c r="C14" s="20" t="s">
        <v>9</v>
      </c>
      <c r="D14" s="6">
        <f aca="true" t="shared" si="9" ref="D14:D25">E14+F14</f>
        <v>190207053.62499946</v>
      </c>
      <c r="E14" s="6">
        <v>78926581.3399998</v>
      </c>
      <c r="F14" s="6">
        <v>111280472.28499967</v>
      </c>
      <c r="G14" s="2">
        <f t="shared" si="0"/>
        <v>1.500246634449417</v>
      </c>
      <c r="H14" s="2">
        <f t="shared" si="1"/>
        <v>0.6225286379619834</v>
      </c>
      <c r="I14" s="3">
        <f t="shared" si="2"/>
        <v>0.8777179964874336</v>
      </c>
      <c r="J14" s="2"/>
      <c r="L14" s="22" t="s">
        <v>65</v>
      </c>
      <c r="M14" s="20" t="s">
        <v>9</v>
      </c>
      <c r="N14" s="6">
        <f t="shared" si="3"/>
        <v>190.20705362499947</v>
      </c>
      <c r="O14" s="6">
        <f t="shared" si="4"/>
        <v>78.9265813399998</v>
      </c>
      <c r="P14" s="6">
        <f t="shared" si="5"/>
        <v>111.28047228499968</v>
      </c>
      <c r="Q14" s="2">
        <f t="shared" si="6"/>
        <v>1.5002466344494172</v>
      </c>
      <c r="R14" s="2">
        <f t="shared" si="7"/>
        <v>0.6225286379619834</v>
      </c>
      <c r="S14" s="3">
        <f t="shared" si="8"/>
        <v>0.8777179964874336</v>
      </c>
    </row>
    <row r="15" spans="1:19" ht="15" customHeight="1">
      <c r="A15" s="8"/>
      <c r="B15" s="22" t="s">
        <v>34</v>
      </c>
      <c r="C15" s="20" t="s">
        <v>10</v>
      </c>
      <c r="D15" s="6">
        <f t="shared" si="9"/>
        <v>311767672.5969998</v>
      </c>
      <c r="E15" s="6">
        <v>125350362.2370003</v>
      </c>
      <c r="F15" s="6">
        <v>186417310.3599995</v>
      </c>
      <c r="G15" s="2">
        <f t="shared" si="0"/>
        <v>2.459048666333486</v>
      </c>
      <c r="H15" s="2">
        <f t="shared" si="1"/>
        <v>0.988693402736975</v>
      </c>
      <c r="I15" s="3">
        <f t="shared" si="2"/>
        <v>1.4703552635965105</v>
      </c>
      <c r="J15" s="2"/>
      <c r="L15" s="22" t="s">
        <v>66</v>
      </c>
      <c r="M15" s="20" t="s">
        <v>10</v>
      </c>
      <c r="N15" s="6">
        <f t="shared" si="3"/>
        <v>311.76767259699983</v>
      </c>
      <c r="O15" s="6">
        <f t="shared" si="4"/>
        <v>125.3503622370003</v>
      </c>
      <c r="P15" s="6">
        <f t="shared" si="5"/>
        <v>186.4173103599995</v>
      </c>
      <c r="Q15" s="2">
        <f t="shared" si="6"/>
        <v>2.459048666333486</v>
      </c>
      <c r="R15" s="2">
        <f t="shared" si="7"/>
        <v>0.988693402736975</v>
      </c>
      <c r="S15" s="3">
        <f t="shared" si="8"/>
        <v>1.4703552635965105</v>
      </c>
    </row>
    <row r="16" spans="1:19" ht="15" customHeight="1">
      <c r="A16" s="8"/>
      <c r="B16" s="22" t="s">
        <v>35</v>
      </c>
      <c r="C16" s="20" t="s">
        <v>11</v>
      </c>
      <c r="D16" s="6">
        <f>E16+F16</f>
        <v>195055203.45800012</v>
      </c>
      <c r="E16" s="6">
        <v>77202827.66299997</v>
      </c>
      <c r="F16" s="6">
        <v>117852375.79500014</v>
      </c>
      <c r="G16" s="2">
        <f t="shared" si="0"/>
        <v>1.5384861231100508</v>
      </c>
      <c r="H16" s="2">
        <f t="shared" si="1"/>
        <v>0.6089326350627571</v>
      </c>
      <c r="I16" s="3">
        <f t="shared" si="2"/>
        <v>0.9295534880472937</v>
      </c>
      <c r="J16" s="2"/>
      <c r="L16" s="22" t="s">
        <v>67</v>
      </c>
      <c r="M16" s="20" t="s">
        <v>11</v>
      </c>
      <c r="N16" s="6">
        <f t="shared" si="3"/>
        <v>195.05520345800014</v>
      </c>
      <c r="O16" s="6">
        <f t="shared" si="4"/>
        <v>77.20282766299998</v>
      </c>
      <c r="P16" s="6">
        <f t="shared" si="5"/>
        <v>117.85237579500014</v>
      </c>
      <c r="Q16" s="2">
        <f t="shared" si="6"/>
        <v>1.538486123110051</v>
      </c>
      <c r="R16" s="2">
        <f aca="true" t="shared" si="10" ref="R16:S19">O16/$N$9*100</f>
        <v>0.6089326350627571</v>
      </c>
      <c r="S16" s="3">
        <f t="shared" si="10"/>
        <v>0.9295534880472937</v>
      </c>
    </row>
    <row r="17" spans="1:19" ht="15" customHeight="1">
      <c r="A17" s="8"/>
      <c r="B17" s="22" t="s">
        <v>36</v>
      </c>
      <c r="C17" s="20" t="s">
        <v>12</v>
      </c>
      <c r="D17" s="6">
        <f>E17+F17</f>
        <v>144985494.1239997</v>
      </c>
      <c r="E17" s="6">
        <v>58136165.943999894</v>
      </c>
      <c r="F17" s="6">
        <v>86849328.17999981</v>
      </c>
      <c r="G17" s="2">
        <f t="shared" si="0"/>
        <v>1.1435643182421276</v>
      </c>
      <c r="H17" s="2">
        <f t="shared" si="1"/>
        <v>0.4585454936347075</v>
      </c>
      <c r="I17" s="3">
        <f t="shared" si="2"/>
        <v>0.68501882460742</v>
      </c>
      <c r="J17" s="2"/>
      <c r="L17" s="22" t="s">
        <v>68</v>
      </c>
      <c r="M17" s="20" t="s">
        <v>12</v>
      </c>
      <c r="N17" s="6">
        <f t="shared" si="3"/>
        <v>144.98549412399973</v>
      </c>
      <c r="O17" s="6">
        <f t="shared" si="4"/>
        <v>58.13616594399989</v>
      </c>
      <c r="P17" s="6">
        <f t="shared" si="5"/>
        <v>86.84932817999982</v>
      </c>
      <c r="Q17" s="2">
        <f t="shared" si="6"/>
        <v>1.1435643182421276</v>
      </c>
      <c r="R17" s="2">
        <f t="shared" si="10"/>
        <v>0.4585454936347075</v>
      </c>
      <c r="S17" s="3">
        <f t="shared" si="10"/>
        <v>0.68501882460742</v>
      </c>
    </row>
    <row r="18" spans="1:19" ht="15" customHeight="1">
      <c r="A18" s="8"/>
      <c r="B18" s="22" t="s">
        <v>37</v>
      </c>
      <c r="C18" s="20" t="s">
        <v>13</v>
      </c>
      <c r="D18" s="6">
        <f t="shared" si="9"/>
        <v>775136405.513202</v>
      </c>
      <c r="E18" s="6">
        <v>407420261.8142007</v>
      </c>
      <c r="F18" s="6">
        <v>367716143.69900125</v>
      </c>
      <c r="G18" s="2">
        <f t="shared" si="0"/>
        <v>6.1138415292583925</v>
      </c>
      <c r="H18" s="2">
        <f t="shared" si="1"/>
        <v>3.213502680075788</v>
      </c>
      <c r="I18" s="3">
        <f t="shared" si="2"/>
        <v>2.9003388491826043</v>
      </c>
      <c r="J18" s="2"/>
      <c r="L18" s="22" t="s">
        <v>69</v>
      </c>
      <c r="M18" s="20" t="s">
        <v>13</v>
      </c>
      <c r="N18" s="6">
        <f t="shared" si="3"/>
        <v>775.1364055132019</v>
      </c>
      <c r="O18" s="6">
        <f t="shared" si="4"/>
        <v>407.42026181420067</v>
      </c>
      <c r="P18" s="6">
        <f t="shared" si="5"/>
        <v>367.71614369900124</v>
      </c>
      <c r="Q18" s="2">
        <f t="shared" si="6"/>
        <v>6.113841529258392</v>
      </c>
      <c r="R18" s="2">
        <f t="shared" si="10"/>
        <v>3.213502680075788</v>
      </c>
      <c r="S18" s="3">
        <f t="shared" si="10"/>
        <v>2.900338849182604</v>
      </c>
    </row>
    <row r="19" spans="1:19" ht="15" customHeight="1">
      <c r="A19" s="8"/>
      <c r="B19" s="22" t="s">
        <v>38</v>
      </c>
      <c r="C19" s="20" t="s">
        <v>14</v>
      </c>
      <c r="D19" s="6">
        <f t="shared" si="9"/>
        <v>93200388.22999991</v>
      </c>
      <c r="E19" s="6">
        <v>36148410.86</v>
      </c>
      <c r="F19" s="6">
        <v>57051977.369999915</v>
      </c>
      <c r="G19" s="2">
        <f t="shared" si="0"/>
        <v>0.7351124267299991</v>
      </c>
      <c r="H19" s="2">
        <f t="shared" si="1"/>
        <v>0.2851184049164092</v>
      </c>
      <c r="I19" s="3">
        <f t="shared" si="2"/>
        <v>0.44999402181358994</v>
      </c>
      <c r="J19" s="2"/>
      <c r="L19" s="22" t="s">
        <v>70</v>
      </c>
      <c r="M19" s="20" t="s">
        <v>14</v>
      </c>
      <c r="N19" s="6">
        <f t="shared" si="3"/>
        <v>93.20038822999992</v>
      </c>
      <c r="O19" s="6">
        <f t="shared" si="4"/>
        <v>36.14841086</v>
      </c>
      <c r="P19" s="6">
        <f t="shared" si="5"/>
        <v>57.05197736999992</v>
      </c>
      <c r="Q19" s="2">
        <f t="shared" si="6"/>
        <v>0.7351124267299991</v>
      </c>
      <c r="R19" s="2">
        <f t="shared" si="10"/>
        <v>0.28511840491640916</v>
      </c>
      <c r="S19" s="3">
        <f t="shared" si="10"/>
        <v>0.44999402181358994</v>
      </c>
    </row>
    <row r="20" spans="1:19" ht="15" customHeight="1">
      <c r="A20" s="8"/>
      <c r="B20" s="22" t="s">
        <v>39</v>
      </c>
      <c r="C20" s="20" t="s">
        <v>15</v>
      </c>
      <c r="D20" s="6">
        <f t="shared" si="9"/>
        <v>157369849.1065</v>
      </c>
      <c r="E20" s="6">
        <v>52330823.30649989</v>
      </c>
      <c r="F20" s="6">
        <v>105039025.80000012</v>
      </c>
      <c r="G20" s="2">
        <f t="shared" si="0"/>
        <v>1.2412451693369206</v>
      </c>
      <c r="H20" s="2">
        <f t="shared" si="1"/>
        <v>0.4127562046059941</v>
      </c>
      <c r="I20" s="3">
        <f t="shared" si="2"/>
        <v>0.8284889647309267</v>
      </c>
      <c r="J20" s="2"/>
      <c r="L20" s="22" t="s">
        <v>71</v>
      </c>
      <c r="M20" s="20" t="s">
        <v>15</v>
      </c>
      <c r="N20" s="6">
        <f t="shared" si="3"/>
        <v>157.3698491065</v>
      </c>
      <c r="O20" s="6">
        <f t="shared" si="4"/>
        <v>52.330823306499894</v>
      </c>
      <c r="P20" s="6">
        <f t="shared" si="5"/>
        <v>105.03902580000012</v>
      </c>
      <c r="Q20" s="2">
        <f t="shared" si="6"/>
        <v>1.2412451693369206</v>
      </c>
      <c r="R20" s="2">
        <f t="shared" si="7"/>
        <v>0.41275620460599416</v>
      </c>
      <c r="S20" s="3">
        <f t="shared" si="8"/>
        <v>0.8284889647309267</v>
      </c>
    </row>
    <row r="21" spans="1:19" ht="15" customHeight="1">
      <c r="A21" s="8"/>
      <c r="B21" s="22" t="s">
        <v>40</v>
      </c>
      <c r="C21" s="20" t="s">
        <v>16</v>
      </c>
      <c r="D21" s="6">
        <f t="shared" si="9"/>
        <v>26762341.55999998</v>
      </c>
      <c r="E21" s="6">
        <v>9360662.049999999</v>
      </c>
      <c r="F21" s="6">
        <v>17401679.50999998</v>
      </c>
      <c r="G21" s="2">
        <f t="shared" si="0"/>
        <v>0.21108635084865585</v>
      </c>
      <c r="H21" s="2">
        <f t="shared" si="1"/>
        <v>0.07383165591964738</v>
      </c>
      <c r="I21" s="3">
        <f t="shared" si="2"/>
        <v>0.13725469492900844</v>
      </c>
      <c r="J21" s="2"/>
      <c r="L21" s="22" t="s">
        <v>72</v>
      </c>
      <c r="M21" s="20" t="s">
        <v>16</v>
      </c>
      <c r="N21" s="6">
        <f t="shared" si="3"/>
        <v>26.76234155999998</v>
      </c>
      <c r="O21" s="6">
        <f t="shared" si="4"/>
        <v>9.360662049999998</v>
      </c>
      <c r="P21" s="6">
        <f t="shared" si="5"/>
        <v>17.40167950999998</v>
      </c>
      <c r="Q21" s="2">
        <f t="shared" si="6"/>
        <v>0.21108635084865585</v>
      </c>
      <c r="R21" s="2">
        <f t="shared" si="7"/>
        <v>0.07383165591964738</v>
      </c>
      <c r="S21" s="3">
        <f t="shared" si="8"/>
        <v>0.13725469492900844</v>
      </c>
    </row>
    <row r="22" spans="1:19" ht="15" customHeight="1">
      <c r="A22" s="8"/>
      <c r="B22" s="22" t="s">
        <v>41</v>
      </c>
      <c r="C22" s="20" t="s">
        <v>17</v>
      </c>
      <c r="D22" s="6">
        <f t="shared" si="9"/>
        <v>7026734264.520032</v>
      </c>
      <c r="E22" s="6">
        <v>4971218080.347056</v>
      </c>
      <c r="F22" s="6">
        <v>2055516184.1729758</v>
      </c>
      <c r="G22" s="2">
        <f t="shared" si="0"/>
        <v>55.42294163443702</v>
      </c>
      <c r="H22" s="2">
        <f t="shared" si="1"/>
        <v>39.21018202016105</v>
      </c>
      <c r="I22" s="3">
        <f t="shared" si="2"/>
        <v>16.21275961427597</v>
      </c>
      <c r="J22" s="2"/>
      <c r="L22" s="22" t="s">
        <v>73</v>
      </c>
      <c r="M22" s="20" t="s">
        <v>17</v>
      </c>
      <c r="N22" s="6">
        <f t="shared" si="3"/>
        <v>7026.7342645200315</v>
      </c>
      <c r="O22" s="6">
        <f t="shared" si="4"/>
        <v>4971.2180803470565</v>
      </c>
      <c r="P22" s="6">
        <f t="shared" si="5"/>
        <v>2055.516184172976</v>
      </c>
      <c r="Q22" s="2">
        <f t="shared" si="6"/>
        <v>55.42294163443702</v>
      </c>
      <c r="R22" s="2">
        <f t="shared" si="7"/>
        <v>39.21018202016105</v>
      </c>
      <c r="S22" s="3">
        <f t="shared" si="8"/>
        <v>16.21275961427597</v>
      </c>
    </row>
    <row r="23" spans="1:19" ht="15" customHeight="1">
      <c r="A23" s="8"/>
      <c r="B23" s="22" t="s">
        <v>42</v>
      </c>
      <c r="C23" s="20" t="s">
        <v>18</v>
      </c>
      <c r="D23" s="6">
        <f t="shared" si="9"/>
        <v>43636500.25</v>
      </c>
      <c r="E23" s="6">
        <v>17758754.000000007</v>
      </c>
      <c r="F23" s="6">
        <v>25877746.24999999</v>
      </c>
      <c r="G23" s="2">
        <f t="shared" si="0"/>
        <v>0.3441802572068722</v>
      </c>
      <c r="H23" s="2">
        <f t="shared" si="1"/>
        <v>0.14007109837809628</v>
      </c>
      <c r="I23" s="3">
        <f t="shared" si="2"/>
        <v>0.2041091588287759</v>
      </c>
      <c r="J23" s="2"/>
      <c r="L23" s="22" t="s">
        <v>74</v>
      </c>
      <c r="M23" s="20" t="s">
        <v>18</v>
      </c>
      <c r="N23" s="6">
        <f t="shared" si="3"/>
        <v>43.63650025</v>
      </c>
      <c r="O23" s="6">
        <f t="shared" si="4"/>
        <v>17.758754000000007</v>
      </c>
      <c r="P23" s="6">
        <f t="shared" si="5"/>
        <v>25.877746249999987</v>
      </c>
      <c r="Q23" s="2">
        <f t="shared" si="6"/>
        <v>0.3441802572068722</v>
      </c>
      <c r="R23" s="2">
        <f t="shared" si="7"/>
        <v>0.14007109837809625</v>
      </c>
      <c r="S23" s="3">
        <f t="shared" si="8"/>
        <v>0.20410915882877584</v>
      </c>
    </row>
    <row r="24" spans="1:19" ht="15" customHeight="1">
      <c r="A24" s="8"/>
      <c r="B24" s="22" t="s">
        <v>43</v>
      </c>
      <c r="C24" s="20" t="s">
        <v>19</v>
      </c>
      <c r="D24" s="6">
        <f t="shared" si="9"/>
        <v>323899817.93700063</v>
      </c>
      <c r="E24" s="6">
        <v>157819415.06300062</v>
      </c>
      <c r="F24" s="6">
        <v>166080402.874</v>
      </c>
      <c r="G24" s="2">
        <f t="shared" si="0"/>
        <v>2.5547402291231167</v>
      </c>
      <c r="H24" s="2">
        <f t="shared" si="1"/>
        <v>1.2447910936354634</v>
      </c>
      <c r="I24" s="3">
        <f t="shared" si="2"/>
        <v>1.3099491354876536</v>
      </c>
      <c r="J24" s="2"/>
      <c r="L24" s="22" t="s">
        <v>75</v>
      </c>
      <c r="M24" s="20" t="s">
        <v>19</v>
      </c>
      <c r="N24" s="6">
        <f t="shared" si="3"/>
        <v>323.89981793700065</v>
      </c>
      <c r="O24" s="6">
        <f t="shared" si="4"/>
        <v>157.81941506300063</v>
      </c>
      <c r="P24" s="6">
        <f t="shared" si="5"/>
        <v>166.08040287400001</v>
      </c>
      <c r="Q24" s="2">
        <f t="shared" si="6"/>
        <v>2.554740229123117</v>
      </c>
      <c r="R24" s="2">
        <f t="shared" si="7"/>
        <v>1.2447910936354634</v>
      </c>
      <c r="S24" s="3">
        <f t="shared" si="8"/>
        <v>1.3099491354876536</v>
      </c>
    </row>
    <row r="25" spans="1:19" ht="15" customHeight="1">
      <c r="A25" s="8"/>
      <c r="B25" s="22" t="s">
        <v>44</v>
      </c>
      <c r="C25" s="20" t="s">
        <v>20</v>
      </c>
      <c r="D25" s="6">
        <f t="shared" si="9"/>
        <v>124154705.35899961</v>
      </c>
      <c r="E25" s="6">
        <v>46585353.38999995</v>
      </c>
      <c r="F25" s="6">
        <v>77569351.96899967</v>
      </c>
      <c r="G25" s="2">
        <f t="shared" si="0"/>
        <v>0.9792627314080697</v>
      </c>
      <c r="H25" s="2">
        <f t="shared" si="1"/>
        <v>0.367439158043918</v>
      </c>
      <c r="I25" s="3">
        <f t="shared" si="2"/>
        <v>0.6118235733641518</v>
      </c>
      <c r="J25" s="2"/>
      <c r="L25" s="22" t="s">
        <v>76</v>
      </c>
      <c r="M25" s="20" t="s">
        <v>20</v>
      </c>
      <c r="N25" s="6">
        <f t="shared" si="3"/>
        <v>124.1547053589996</v>
      </c>
      <c r="O25" s="6">
        <f t="shared" si="4"/>
        <v>46.58535338999995</v>
      </c>
      <c r="P25" s="6">
        <f t="shared" si="5"/>
        <v>77.56935196899967</v>
      </c>
      <c r="Q25" s="2">
        <f t="shared" si="6"/>
        <v>0.9792627314080697</v>
      </c>
      <c r="R25" s="2">
        <f t="shared" si="7"/>
        <v>0.367439158043918</v>
      </c>
      <c r="S25" s="3">
        <f t="shared" si="8"/>
        <v>0.6118235733641518</v>
      </c>
    </row>
    <row r="26" spans="1:19" ht="15" customHeight="1">
      <c r="A26" s="8"/>
      <c r="B26" s="22" t="s">
        <v>45</v>
      </c>
      <c r="C26" s="20" t="s">
        <v>21</v>
      </c>
      <c r="D26" s="6">
        <f aca="true" t="shared" si="11" ref="D26:D34">E26+F26</f>
        <v>129504523.41000009</v>
      </c>
      <c r="E26" s="6">
        <v>73527072.59000024</v>
      </c>
      <c r="F26" s="6">
        <v>55977450.819999844</v>
      </c>
      <c r="G26" s="2">
        <f t="shared" si="0"/>
        <v>1.0214590978044173</v>
      </c>
      <c r="H26" s="2">
        <f t="shared" si="1"/>
        <v>0.5799403391818675</v>
      </c>
      <c r="I26" s="3">
        <f t="shared" si="2"/>
        <v>0.4415187586225498</v>
      </c>
      <c r="J26" s="2"/>
      <c r="L26" s="22" t="s">
        <v>77</v>
      </c>
      <c r="M26" s="20" t="s">
        <v>21</v>
      </c>
      <c r="N26" s="6">
        <f t="shared" si="3"/>
        <v>129.50452341000008</v>
      </c>
      <c r="O26" s="6">
        <f t="shared" si="4"/>
        <v>73.52707259000024</v>
      </c>
      <c r="P26" s="6">
        <f t="shared" si="5"/>
        <v>55.977450819999845</v>
      </c>
      <c r="Q26" s="2">
        <f aca="true" t="shared" si="12" ref="Q26:Q34">N26/$N$9*100</f>
        <v>1.0214590978044173</v>
      </c>
      <c r="R26" s="2">
        <f aca="true" t="shared" si="13" ref="R26:R34">O26/$N$9*100</f>
        <v>0.5799403391818675</v>
      </c>
      <c r="S26" s="3">
        <f aca="true" t="shared" si="14" ref="S26:S34">P26/$N$9*100</f>
        <v>0.4415187586225498</v>
      </c>
    </row>
    <row r="27" spans="1:19" ht="15" customHeight="1">
      <c r="A27" s="8"/>
      <c r="B27" s="22" t="s">
        <v>46</v>
      </c>
      <c r="C27" s="20" t="s">
        <v>22</v>
      </c>
      <c r="D27" s="6">
        <f t="shared" si="11"/>
        <v>511330798.61100096</v>
      </c>
      <c r="E27" s="6">
        <v>220163180.56700015</v>
      </c>
      <c r="F27" s="6">
        <v>291167618.0440008</v>
      </c>
      <c r="G27" s="2">
        <f t="shared" si="0"/>
        <v>4.033090756028943</v>
      </c>
      <c r="H27" s="2">
        <f t="shared" si="1"/>
        <v>1.7365237743838808</v>
      </c>
      <c r="I27" s="3">
        <f t="shared" si="2"/>
        <v>2.2965669816450625</v>
      </c>
      <c r="J27" s="2"/>
      <c r="L27" s="22" t="s">
        <v>78</v>
      </c>
      <c r="M27" s="20" t="s">
        <v>79</v>
      </c>
      <c r="N27" s="6">
        <f t="shared" si="3"/>
        <v>511.33079861100094</v>
      </c>
      <c r="O27" s="6">
        <f t="shared" si="4"/>
        <v>220.16318056700015</v>
      </c>
      <c r="P27" s="6">
        <f t="shared" si="5"/>
        <v>291.1676180440008</v>
      </c>
      <c r="Q27" s="2">
        <f t="shared" si="12"/>
        <v>4.033090756028943</v>
      </c>
      <c r="R27" s="2">
        <f t="shared" si="13"/>
        <v>1.7365237743838808</v>
      </c>
      <c r="S27" s="3">
        <f t="shared" si="14"/>
        <v>2.2965669816450625</v>
      </c>
    </row>
    <row r="28" spans="1:19" ht="15" customHeight="1">
      <c r="A28" s="8"/>
      <c r="B28" s="22" t="s">
        <v>47</v>
      </c>
      <c r="C28" s="20" t="s">
        <v>23</v>
      </c>
      <c r="D28" s="6">
        <f t="shared" si="11"/>
        <v>217873589.85599956</v>
      </c>
      <c r="E28" s="6">
        <v>107622349.21000005</v>
      </c>
      <c r="F28" s="6">
        <v>110251240.6459995</v>
      </c>
      <c r="G28" s="2">
        <f t="shared" si="0"/>
        <v>1.7184647660927508</v>
      </c>
      <c r="H28" s="2">
        <f t="shared" si="1"/>
        <v>0.8488647719246375</v>
      </c>
      <c r="I28" s="3">
        <f t="shared" si="2"/>
        <v>0.8695999941681132</v>
      </c>
      <c r="J28" s="2"/>
      <c r="L28" s="22" t="s">
        <v>80</v>
      </c>
      <c r="M28" s="20" t="s">
        <v>81</v>
      </c>
      <c r="N28" s="6">
        <f t="shared" si="3"/>
        <v>217.87358985599957</v>
      </c>
      <c r="O28" s="6">
        <f t="shared" si="4"/>
        <v>107.62234921000005</v>
      </c>
      <c r="P28" s="6">
        <f t="shared" si="5"/>
        <v>110.2512406459995</v>
      </c>
      <c r="Q28" s="2">
        <f t="shared" si="12"/>
        <v>1.7184647660927508</v>
      </c>
      <c r="R28" s="2">
        <f t="shared" si="13"/>
        <v>0.8488647719246375</v>
      </c>
      <c r="S28" s="3">
        <f t="shared" si="14"/>
        <v>0.8695999941681132</v>
      </c>
    </row>
    <row r="29" spans="1:19" ht="15" customHeight="1">
      <c r="A29" s="8"/>
      <c r="B29" s="22" t="s">
        <v>48</v>
      </c>
      <c r="C29" s="20" t="s">
        <v>24</v>
      </c>
      <c r="D29" s="6">
        <f t="shared" si="11"/>
        <v>55106193.87000009</v>
      </c>
      <c r="E29" s="6">
        <v>15162984.910000026</v>
      </c>
      <c r="F29" s="6">
        <v>39943208.96000006</v>
      </c>
      <c r="G29" s="2">
        <f t="shared" si="0"/>
        <v>0.43464677211065733</v>
      </c>
      <c r="H29" s="2">
        <f t="shared" si="1"/>
        <v>0.11959712663592288</v>
      </c>
      <c r="I29" s="3">
        <f t="shared" si="2"/>
        <v>0.31504964547473446</v>
      </c>
      <c r="J29" s="2"/>
      <c r="L29" s="22" t="s">
        <v>82</v>
      </c>
      <c r="M29" s="20" t="s">
        <v>24</v>
      </c>
      <c r="N29" s="6">
        <f t="shared" si="3"/>
        <v>55.106193870000084</v>
      </c>
      <c r="O29" s="6">
        <f t="shared" si="4"/>
        <v>15.162984910000025</v>
      </c>
      <c r="P29" s="6">
        <f t="shared" si="5"/>
        <v>39.943208960000064</v>
      </c>
      <c r="Q29" s="2">
        <f t="shared" si="12"/>
        <v>0.43464677211065733</v>
      </c>
      <c r="R29" s="2">
        <f t="shared" si="13"/>
        <v>0.11959712663592288</v>
      </c>
      <c r="S29" s="3">
        <f t="shared" si="14"/>
        <v>0.31504964547473446</v>
      </c>
    </row>
    <row r="30" spans="1:19" ht="15" customHeight="1">
      <c r="A30" s="8"/>
      <c r="B30" s="22" t="s">
        <v>49</v>
      </c>
      <c r="C30" s="20" t="s">
        <v>25</v>
      </c>
      <c r="D30" s="6">
        <f t="shared" si="11"/>
        <v>207694503.45399964</v>
      </c>
      <c r="E30" s="6">
        <v>135042536.7989999</v>
      </c>
      <c r="F30" s="6">
        <v>72651966.65499972</v>
      </c>
      <c r="G30" s="2">
        <f t="shared" si="0"/>
        <v>1.6381778375833704</v>
      </c>
      <c r="H30" s="2">
        <f t="shared" si="1"/>
        <v>1.065139843549857</v>
      </c>
      <c r="I30" s="3">
        <f t="shared" si="2"/>
        <v>0.5730379940335133</v>
      </c>
      <c r="J30" s="2"/>
      <c r="L30" s="22" t="s">
        <v>83</v>
      </c>
      <c r="M30" s="20" t="s">
        <v>84</v>
      </c>
      <c r="N30" s="6">
        <f t="shared" si="3"/>
        <v>207.69450345399963</v>
      </c>
      <c r="O30" s="6">
        <f t="shared" si="4"/>
        <v>135.04253679899992</v>
      </c>
      <c r="P30" s="6">
        <f t="shared" si="5"/>
        <v>72.65196665499971</v>
      </c>
      <c r="Q30" s="2">
        <f t="shared" si="12"/>
        <v>1.63817783758337</v>
      </c>
      <c r="R30" s="2">
        <f t="shared" si="13"/>
        <v>1.065139843549857</v>
      </c>
      <c r="S30" s="3">
        <f t="shared" si="14"/>
        <v>0.5730379940335133</v>
      </c>
    </row>
    <row r="31" spans="1:19" ht="15" customHeight="1">
      <c r="A31" s="8"/>
      <c r="B31" s="22" t="s">
        <v>50</v>
      </c>
      <c r="C31" s="20" t="s">
        <v>26</v>
      </c>
      <c r="D31" s="6">
        <f t="shared" si="11"/>
        <v>288145173.8900007</v>
      </c>
      <c r="E31" s="6">
        <v>93988051.62000027</v>
      </c>
      <c r="F31" s="6">
        <v>194157122.2700004</v>
      </c>
      <c r="G31" s="2">
        <f t="shared" si="0"/>
        <v>2.2727276361348285</v>
      </c>
      <c r="H31" s="2">
        <f t="shared" si="1"/>
        <v>0.7413250740919461</v>
      </c>
      <c r="I31" s="3">
        <f t="shared" si="2"/>
        <v>1.5314025620428822</v>
      </c>
      <c r="J31" s="2"/>
      <c r="L31" s="22" t="s">
        <v>85</v>
      </c>
      <c r="M31" s="20" t="s">
        <v>26</v>
      </c>
      <c r="N31" s="6">
        <f t="shared" si="3"/>
        <v>288.1451738900007</v>
      </c>
      <c r="O31" s="6">
        <f t="shared" si="4"/>
        <v>93.98805162000028</v>
      </c>
      <c r="P31" s="6">
        <f t="shared" si="5"/>
        <v>194.1571222700004</v>
      </c>
      <c r="Q31" s="2">
        <f t="shared" si="12"/>
        <v>2.2727276361348285</v>
      </c>
      <c r="R31" s="2">
        <f t="shared" si="13"/>
        <v>0.7413250740919461</v>
      </c>
      <c r="S31" s="3">
        <f t="shared" si="14"/>
        <v>1.5314025620428822</v>
      </c>
    </row>
    <row r="32" spans="1:19" ht="15" customHeight="1">
      <c r="A32" s="8"/>
      <c r="B32" s="22" t="s">
        <v>51</v>
      </c>
      <c r="C32" s="20" t="s">
        <v>27</v>
      </c>
      <c r="D32" s="6">
        <f t="shared" si="11"/>
        <v>54982225.470000006</v>
      </c>
      <c r="E32" s="6">
        <v>21453186.09999999</v>
      </c>
      <c r="F32" s="6">
        <v>33529039.370000016</v>
      </c>
      <c r="G32" s="2">
        <f t="shared" si="0"/>
        <v>0.4336689788515027</v>
      </c>
      <c r="H32" s="2">
        <f t="shared" si="1"/>
        <v>0.16921070818012937</v>
      </c>
      <c r="I32" s="3">
        <f t="shared" si="2"/>
        <v>0.2644582706713733</v>
      </c>
      <c r="J32" s="2"/>
      <c r="L32" s="22" t="s">
        <v>86</v>
      </c>
      <c r="M32" s="20" t="s">
        <v>87</v>
      </c>
      <c r="N32" s="6">
        <f t="shared" si="3"/>
        <v>54.98222547</v>
      </c>
      <c r="O32" s="6">
        <f t="shared" si="4"/>
        <v>21.45318609999999</v>
      </c>
      <c r="P32" s="6">
        <f t="shared" si="5"/>
        <v>33.529039370000014</v>
      </c>
      <c r="Q32" s="2">
        <f t="shared" si="12"/>
        <v>0.43366897885150263</v>
      </c>
      <c r="R32" s="2">
        <f t="shared" si="13"/>
        <v>0.16921070818012934</v>
      </c>
      <c r="S32" s="3">
        <f t="shared" si="14"/>
        <v>0.2644582706713733</v>
      </c>
    </row>
    <row r="33" spans="1:19" ht="15" customHeight="1">
      <c r="A33" s="8"/>
      <c r="B33" s="22" t="s">
        <v>52</v>
      </c>
      <c r="C33" s="20" t="s">
        <v>28</v>
      </c>
      <c r="D33" s="6">
        <f t="shared" si="11"/>
        <v>15951693.649999999</v>
      </c>
      <c r="E33" s="6">
        <v>6521666.649999994</v>
      </c>
      <c r="F33" s="6">
        <v>9430027.000000006</v>
      </c>
      <c r="G33" s="2">
        <f t="shared" si="0"/>
        <v>0.1258180191327839</v>
      </c>
      <c r="H33" s="2">
        <f t="shared" si="1"/>
        <v>0.051439251364217245</v>
      </c>
      <c r="I33" s="3">
        <f t="shared" si="2"/>
        <v>0.07437876776856667</v>
      </c>
      <c r="J33" s="2"/>
      <c r="L33" s="22" t="s">
        <v>88</v>
      </c>
      <c r="M33" s="20" t="s">
        <v>28</v>
      </c>
      <c r="N33" s="6">
        <f t="shared" si="3"/>
        <v>15.95169365</v>
      </c>
      <c r="O33" s="6">
        <f t="shared" si="4"/>
        <v>6.521666649999994</v>
      </c>
      <c r="P33" s="6">
        <f t="shared" si="5"/>
        <v>9.430027000000006</v>
      </c>
      <c r="Q33" s="2">
        <f t="shared" si="12"/>
        <v>0.1258180191327839</v>
      </c>
      <c r="R33" s="2">
        <f t="shared" si="13"/>
        <v>0.051439251364217245</v>
      </c>
      <c r="S33" s="3">
        <f t="shared" si="14"/>
        <v>0.07437876776856667</v>
      </c>
    </row>
    <row r="34" spans="1:19" ht="15" customHeight="1">
      <c r="A34" s="8"/>
      <c r="B34" s="23" t="s">
        <v>53</v>
      </c>
      <c r="C34" s="21" t="s">
        <v>29</v>
      </c>
      <c r="D34" s="15">
        <f t="shared" si="11"/>
        <v>63548144.92999995</v>
      </c>
      <c r="E34" s="7">
        <v>32883220.430000022</v>
      </c>
      <c r="F34" s="7">
        <v>30664924.49999992</v>
      </c>
      <c r="G34" s="4">
        <f t="shared" si="0"/>
        <v>0.5012321506472548</v>
      </c>
      <c r="H34" s="4">
        <f t="shared" si="1"/>
        <v>0.259364412832069</v>
      </c>
      <c r="I34" s="5">
        <f t="shared" si="2"/>
        <v>0.2418677378151858</v>
      </c>
      <c r="J34" s="2"/>
      <c r="L34" s="23" t="s">
        <v>89</v>
      </c>
      <c r="M34" s="21" t="s">
        <v>29</v>
      </c>
      <c r="N34" s="15">
        <f t="shared" si="3"/>
        <v>63.54814492999995</v>
      </c>
      <c r="O34" s="7">
        <f t="shared" si="4"/>
        <v>32.88322043000002</v>
      </c>
      <c r="P34" s="7">
        <f t="shared" si="5"/>
        <v>30.664924499999923</v>
      </c>
      <c r="Q34" s="4">
        <f t="shared" si="12"/>
        <v>0.5012321506472548</v>
      </c>
      <c r="R34" s="4">
        <f t="shared" si="13"/>
        <v>0.259364412832069</v>
      </c>
      <c r="S34" s="5">
        <f t="shared" si="14"/>
        <v>0.2418677378151858</v>
      </c>
    </row>
    <row r="35" spans="1:19" ht="6.75" customHeight="1">
      <c r="A35" s="8"/>
      <c r="B35" s="8"/>
      <c r="C35" s="16"/>
      <c r="D35" s="6"/>
      <c r="E35" s="6"/>
      <c r="F35" s="6"/>
      <c r="G35" s="2"/>
      <c r="H35" s="2"/>
      <c r="I35" s="2"/>
      <c r="J35" s="2"/>
      <c r="L35" s="8"/>
      <c r="M35" s="16"/>
      <c r="N35" s="6"/>
      <c r="O35" s="6"/>
      <c r="P35" s="6"/>
      <c r="Q35" s="2"/>
      <c r="R35" s="2"/>
      <c r="S35" s="2"/>
    </row>
    <row r="36" spans="1:19" ht="12" customHeight="1">
      <c r="A36" s="8"/>
      <c r="B36" s="16"/>
      <c r="C36" s="16"/>
      <c r="D36" s="8"/>
      <c r="E36" s="8"/>
      <c r="F36" s="8"/>
      <c r="G36" s="8"/>
      <c r="H36" s="8"/>
      <c r="I36" s="8"/>
      <c r="J36" s="8"/>
      <c r="L36" s="27"/>
      <c r="M36" s="16"/>
      <c r="N36" s="8"/>
      <c r="O36" s="8"/>
      <c r="P36" s="8"/>
      <c r="Q36" s="8"/>
      <c r="R36" s="8"/>
      <c r="S36" s="8"/>
    </row>
    <row r="37" spans="1:19" ht="12" customHeight="1">
      <c r="A37" s="8"/>
      <c r="B37" s="16"/>
      <c r="C37" s="16"/>
      <c r="D37" s="8"/>
      <c r="E37" s="8"/>
      <c r="F37" s="8"/>
      <c r="G37" s="8"/>
      <c r="H37" s="8"/>
      <c r="I37" s="8"/>
      <c r="J37" s="8"/>
      <c r="L37" s="16"/>
      <c r="M37" s="16"/>
      <c r="N37" s="8"/>
      <c r="O37" s="8"/>
      <c r="P37" s="8"/>
      <c r="Q37" s="8"/>
      <c r="R37" s="8"/>
      <c r="S37" s="8"/>
    </row>
    <row r="38" spans="2:13" ht="12" customHeight="1">
      <c r="B38" s="16"/>
      <c r="C38" s="16"/>
      <c r="L38" s="16"/>
      <c r="M38" s="16"/>
    </row>
  </sheetData>
  <sheetProtection/>
  <mergeCells count="4">
    <mergeCell ref="N5:S5"/>
    <mergeCell ref="L5:M7"/>
    <mergeCell ref="B5:C7"/>
    <mergeCell ref="D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MS,標準"V-3-1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2014-07-17T08:20:38Z</cp:lastPrinted>
  <dcterms:created xsi:type="dcterms:W3CDTF">2009-05-05T14:52:36Z</dcterms:created>
  <dcterms:modified xsi:type="dcterms:W3CDTF">2014-09-29T04:27:50Z</dcterms:modified>
  <cp:category/>
  <cp:version/>
  <cp:contentType/>
  <cp:contentStatus/>
</cp:coreProperties>
</file>