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20" windowHeight="9210" tabRatio="825" activeTab="0"/>
  </bookViews>
  <sheets>
    <sheet name="Table 12-1-1" sheetId="1" r:id="rId1"/>
    <sheet name="Table 12-1-2" sheetId="2" r:id="rId2"/>
    <sheet name="Table 12-1-3" sheetId="3" r:id="rId3"/>
    <sheet name="Table 12-1-4" sheetId="4" r:id="rId4"/>
    <sheet name="Table 12-2-1" sheetId="5" r:id="rId5"/>
    <sheet name="Table 12-2-2" sheetId="6" r:id="rId6"/>
    <sheet name="Table 12-2-3" sheetId="7" r:id="rId7"/>
    <sheet name="Table 12-3-1" sheetId="8" r:id="rId8"/>
    <sheet name="Table 12-3-2" sheetId="9" r:id="rId9"/>
    <sheet name="Table 12-4-1" sheetId="10" r:id="rId10"/>
    <sheet name="Table 12-4-2" sheetId="11" r:id="rId11"/>
    <sheet name="Table 12-5-1" sheetId="12" r:id="rId12"/>
    <sheet name="Table 12-5-2" sheetId="13" r:id="rId13"/>
    <sheet name="Table 12-6-1" sheetId="14" r:id="rId14"/>
    <sheet name="Table 12-6-2" sheetId="15" r:id="rId15"/>
    <sheet name="Table 12-7-1" sheetId="16" r:id="rId16"/>
    <sheet name="Table 12-7-2" sheetId="17" r:id="rId17"/>
    <sheet name="Table 12-8-1" sheetId="18" r:id="rId18"/>
    <sheet name="Table 12-8-2" sheetId="19" r:id="rId19"/>
    <sheet name="Table 12-9-1" sheetId="20" r:id="rId20"/>
    <sheet name="Table 12-9-2" sheetId="21" r:id="rId21"/>
    <sheet name="Sheet1" sheetId="22" r:id="rId22"/>
  </sheets>
  <definedNames>
    <definedName name="_xlnm.Print_Area" localSheetId="0">'Table 12-1-1'!$A$1:$G$29</definedName>
    <definedName name="_xlnm.Print_Area" localSheetId="1">'Table 12-1-2'!$I$1:$O$29</definedName>
    <definedName name="_xlnm.Print_Area" localSheetId="2">'Table 12-1-3'!$A$1:$G$29</definedName>
    <definedName name="_xlnm.Print_Area" localSheetId="3">'Table 12-1-4'!$I$1:$P$30</definedName>
    <definedName name="_xlnm.Print_Area" localSheetId="4">'Table 12-2-1'!$A$1:$G$29</definedName>
    <definedName name="_xlnm.Print_Area" localSheetId="5">'Table 12-2-2'!$I$1:$O$31</definedName>
    <definedName name="_xlnm.Print_Area" localSheetId="6">'Table 12-2-3'!$A$1:$L$30</definedName>
    <definedName name="_xlnm.Print_Area" localSheetId="7">'Table 12-3-1'!$A$1:$H$31</definedName>
    <definedName name="_xlnm.Print_Area" localSheetId="8">'Table 12-3-2'!$I$1:$P$31</definedName>
    <definedName name="_xlnm.Print_Area" localSheetId="9">'Table 12-4-1'!$A$1:$V$32</definedName>
    <definedName name="_xlnm.Print_Area" localSheetId="10">'Table 12-4-2'!$W$1:$AR$32</definedName>
    <definedName name="_xlnm.Print_Area" localSheetId="11">'Table 12-5-1'!$A$1:$I$30</definedName>
    <definedName name="_xlnm.Print_Area" localSheetId="12">'Table 12-5-2'!$K$1:$S$30</definedName>
    <definedName name="_xlnm.Print_Area" localSheetId="14">'Table 12-6-2'!$K$1:$R$30</definedName>
    <definedName name="_xlnm.Print_Area" localSheetId="16">'Table 12-7-2'!$P$1:$AA$28</definedName>
    <definedName name="_xlnm.Print_Area" localSheetId="17">'Table 12-8-1'!$B$1:$O$28</definedName>
    <definedName name="_xlnm.Print_Area" localSheetId="18">'Table 12-8-2'!$R$1:$AE$28</definedName>
    <definedName name="_xlnm.Print_Area" localSheetId="19">'Table 12-9-1'!$B$1:$M$30</definedName>
    <definedName name="_xlnm.Print_Area" localSheetId="20">'Table 12-9-2'!$P$1:$AA$30</definedName>
  </definedNames>
  <calcPr fullCalcOnLoad="1"/>
</workbook>
</file>

<file path=xl/sharedStrings.xml><?xml version="1.0" encoding="utf-8"?>
<sst xmlns="http://schemas.openxmlformats.org/spreadsheetml/2006/main" count="2062" uniqueCount="168">
  <si>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</si>
  <si>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</si>
  <si>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</si>
  <si>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</si>
  <si>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</si>
  <si>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</si>
  <si>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</si>
  <si>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</si>
  <si>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</si>
  <si>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</si>
  <si>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</si>
  <si>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</si>
  <si>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</si>
  <si>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Section of ISIC Rev.4  1)</t>
  </si>
  <si>
    <t>Sex of Representative</t>
  </si>
  <si>
    <t>Total  2)</t>
  </si>
  <si>
    <t>(%)</t>
  </si>
  <si>
    <t xml:space="preserve">Both Sexes  </t>
  </si>
  <si>
    <t>Both Sexes</t>
  </si>
  <si>
    <t>Mining and quarrying</t>
  </si>
  <si>
    <t>Manufacturing</t>
  </si>
  <si>
    <t>Electricity, gas, steam and air conditioning supply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</si>
  <si>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</si>
  <si>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</si>
  <si>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</si>
  <si>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</si>
  <si>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</si>
  <si>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</si>
  <si>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</si>
  <si>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</si>
  <si>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</si>
  <si>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</si>
  <si>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</si>
  <si>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</si>
  <si>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</si>
  <si>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</si>
  <si>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</si>
  <si>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</si>
  <si>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</si>
  <si>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</si>
  <si>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</si>
  <si>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 xml:space="preserve">  </t>
  </si>
  <si>
    <t xml:space="preserve">   </t>
  </si>
  <si>
    <t>2) Establishments which belong to Section A, O, T, and U of ISIC Rev.4 were not surveyed.</t>
  </si>
  <si>
    <t>Construction</t>
  </si>
  <si>
    <t>Construction</t>
  </si>
  <si>
    <t>Total</t>
  </si>
  <si>
    <t>Cambodian</t>
  </si>
  <si>
    <t>Foreigner</t>
  </si>
  <si>
    <t xml:space="preserve"> Cambodian Owner or not</t>
  </si>
  <si>
    <t>Chinese</t>
  </si>
  <si>
    <t>Korean</t>
  </si>
  <si>
    <t>Viet- namese</t>
  </si>
  <si>
    <t>Other Asian Countries</t>
  </si>
  <si>
    <t>US and Europe</t>
  </si>
  <si>
    <t>Others</t>
  </si>
  <si>
    <t xml:space="preserve"> Nationality of the Owner</t>
  </si>
  <si>
    <t>Registered</t>
  </si>
  <si>
    <t>Not Registered</t>
  </si>
  <si>
    <t>Registered or not</t>
  </si>
  <si>
    <t>(1/2)</t>
  </si>
  <si>
    <t>(2/2)</t>
  </si>
  <si>
    <t>Total</t>
  </si>
  <si>
    <t>Others</t>
  </si>
  <si>
    <t>Ownership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</si>
  <si>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</si>
  <si>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</si>
  <si>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</si>
  <si>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</si>
  <si>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</si>
  <si>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</si>
  <si>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</si>
  <si>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</si>
  <si>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Coopera- tive</t>
  </si>
  <si>
    <t>State- owned</t>
  </si>
  <si>
    <t>NGO</t>
  </si>
  <si>
    <t>3) Commercial representative office of a foreign company</t>
  </si>
  <si>
    <t>Rep. Office of a foreign company 3)</t>
  </si>
  <si>
    <t>Single Unit</t>
  </si>
  <si>
    <t>Head Office</t>
  </si>
  <si>
    <t>Branch</t>
  </si>
  <si>
    <t>Head Office or Branch</t>
  </si>
  <si>
    <t>(%)</t>
  </si>
  <si>
    <t>Owned</t>
  </si>
  <si>
    <t>Rented</t>
  </si>
  <si>
    <t>Tenure of Business Place</t>
  </si>
  <si>
    <t>Street</t>
  </si>
  <si>
    <t>Home</t>
  </si>
  <si>
    <t>Apartment</t>
  </si>
  <si>
    <t>Kind of Business Place</t>
  </si>
  <si>
    <t>Traditional Market</t>
  </si>
  <si>
    <t>Modern Shopping Mall</t>
  </si>
  <si>
    <t>Exclusive Block or Building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</si>
  <si>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</si>
  <si>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</si>
  <si>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</si>
  <si>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</si>
  <si>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</si>
  <si>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</si>
  <si>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Area of Business Place</t>
  </si>
  <si>
    <t>2004-2008</t>
  </si>
  <si>
    <t>1999-2003</t>
  </si>
  <si>
    <t>1991-1998</t>
  </si>
  <si>
    <t>before 1990 or unknown</t>
  </si>
  <si>
    <t>Year of Starting the Business</t>
  </si>
  <si>
    <t xml:space="preserve">1) ISIC stands for International Standard Industrial Classification.  </t>
  </si>
  <si>
    <t xml:space="preserve">                  and Kind of Business Place - Cambodia (2011)</t>
  </si>
  <si>
    <t>Table 2-7-1. Number of Persons Engaged by Section of Industrial Classification</t>
  </si>
  <si>
    <t>(persons engaged)</t>
  </si>
  <si>
    <t>Table 12-1-1. Number of Persons Engaged by Section of Industrial Classification</t>
  </si>
  <si>
    <t xml:space="preserve">Table 12-1-2. Percent Distribution of Number of Persons Engaged by Section </t>
  </si>
  <si>
    <t>Table 12-2-1. Number of Persons Engaged by Section of Industrial Classification</t>
  </si>
  <si>
    <t xml:space="preserve">Table 12-2-2. Percent Distribution of Number of Persons Engaged by Section </t>
  </si>
  <si>
    <t>Table 12-2-3. Number of Persons Engaged by Section of Industrial Classification</t>
  </si>
  <si>
    <t>Table 12-3-1. Number of Persons Engaged by Section of Industrial Classification</t>
  </si>
  <si>
    <t>Table 12-5-1. Number of Persons Engaged by Section of Industrial Classification</t>
  </si>
  <si>
    <t>Table 12-6-1. Number of Persons Engaged by Section of Industrial Classification</t>
  </si>
  <si>
    <t>Table 12-7-1. Number of Persons Engaged by Section of Industrial Classification</t>
  </si>
  <si>
    <t>Table 12-8-1. Number of Persons Engaged by Section of Industrial Classification</t>
  </si>
  <si>
    <t>Table 12-8-2. Percent Distribution of Number of Persons Engaged by Section of Industrial Classification</t>
  </si>
  <si>
    <t>Table 12-9-1. Number of Persons Engaged by Section of Industrial Classification</t>
  </si>
  <si>
    <t>Table 12-9-2. Percent Distribution of Number of Persons Engaged by Section of Industrial Classification</t>
  </si>
  <si>
    <t xml:space="preserve">Table 12-4-1. Number of Persons Engaged by Section of Industrial Classification </t>
  </si>
  <si>
    <t xml:space="preserve">                    and Ownership - Cambodia (2011)</t>
  </si>
  <si>
    <t xml:space="preserve">                    and Sex of Representative - Cambodia (2011)</t>
  </si>
  <si>
    <t xml:space="preserve">                    and Cambodian Owner or not - Cambodia (2011)</t>
  </si>
  <si>
    <t xml:space="preserve">                    and Head Office or Branch - Cambodia (2011)</t>
  </si>
  <si>
    <t xml:space="preserve">                    and Tenure of Business Place - Cambodia (2011)</t>
  </si>
  <si>
    <t xml:space="preserve">                    and Kind of Business Place - Cambodia (2011)</t>
  </si>
  <si>
    <t xml:space="preserve">                    and Area of Business Place - Cambodia (2011)</t>
  </si>
  <si>
    <t xml:space="preserve">                    and Year of Starting the Business - Cambodia (2011)</t>
  </si>
  <si>
    <t xml:space="preserve">Table 12-1-4. Percent Distribution of Number of Persons Engaged by Section </t>
  </si>
  <si>
    <t>Table 12-1-3. Number of Persons Engaged by Section of Industrial Classification</t>
  </si>
  <si>
    <t>Sex of Persons Engaged</t>
  </si>
  <si>
    <t xml:space="preserve">                    and Sex of Persons Engaged - Cambodia (2011)</t>
  </si>
  <si>
    <t xml:space="preserve">Sex of Persons Engaged </t>
  </si>
  <si>
    <r>
      <t>200-499m</t>
    </r>
    <r>
      <rPr>
        <vertAlign val="superscript"/>
        <sz val="9"/>
        <rFont val="Arial Unicode MS"/>
        <family val="3"/>
      </rPr>
      <t>2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</si>
  <si>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</si>
  <si>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over </t>
    </r>
  </si>
  <si>
    <t>4) "State-owned" includes "Autonomy-owned".</t>
  </si>
  <si>
    <t xml:space="preserve">                    and Sex - Cambodia (2011)</t>
  </si>
  <si>
    <t xml:space="preserve">                   of Industrial Classification and Sex - Cambodia (2011)</t>
  </si>
  <si>
    <t xml:space="preserve">                    and Whether Cambodian Owner or not - Cambodia (2011)</t>
  </si>
  <si>
    <t xml:space="preserve">                    and Nationality of Owner - Cambodia (2011)</t>
  </si>
  <si>
    <t>Rep. office of a foreign company 3)</t>
  </si>
  <si>
    <t>State- owned       4)</t>
  </si>
  <si>
    <t xml:space="preserve">Table 12-4-2. Percent Distribution of Number of Persons Engaged by Section of Industrial Classification </t>
  </si>
  <si>
    <r>
      <t xml:space="preserve">                    and </t>
    </r>
    <r>
      <rPr>
        <sz val="10"/>
        <rFont val="Arial"/>
        <family val="2"/>
      </rPr>
      <t>Whether Head Office or Branch - Cambodia (2011)</t>
    </r>
  </si>
  <si>
    <t>Street Business</t>
  </si>
  <si>
    <t>1990 or before 3)</t>
  </si>
  <si>
    <t>3) Include establishments whose "Year of Starting the Business" is unknown.</t>
  </si>
  <si>
    <t>0</t>
  </si>
  <si>
    <t xml:space="preserve">     of Industrial Classification and Sex of Representative - Cambodia (2011)</t>
  </si>
  <si>
    <t xml:space="preserve">              and Sex of Representative - Cambodia (2011)</t>
  </si>
  <si>
    <t>of Industrial Classification and Whether Cambodian Owner or not - Cambodia (2011)</t>
  </si>
  <si>
    <r>
      <t xml:space="preserve">         and </t>
    </r>
    <r>
      <rPr>
        <sz val="10"/>
        <rFont val="Arial"/>
        <family val="2"/>
      </rPr>
      <t>Whether Registered at the Ministry of Commerce or Not - Cambodia (2011)</t>
    </r>
  </si>
  <si>
    <r>
      <t xml:space="preserve">             and whether Registered to </t>
    </r>
    <r>
      <rPr>
        <sz val="10"/>
        <rFont val="Arial"/>
        <family val="2"/>
      </rPr>
      <t>the Ministry of Commerce or Not - Cambodia (2011)</t>
    </r>
  </si>
  <si>
    <t xml:space="preserve">Table 12-3-2. Percent Distribution of Number of Persons Engaged by Section </t>
  </si>
  <si>
    <t xml:space="preserve">               of Industrial Classification and Whether Registered</t>
  </si>
  <si>
    <r>
      <t xml:space="preserve">               at </t>
    </r>
    <r>
      <rPr>
        <sz val="10"/>
        <rFont val="Arial"/>
        <family val="2"/>
      </rPr>
      <t>the Ministry of Commerce or Not - Cambodia (2011)</t>
    </r>
  </si>
  <si>
    <t xml:space="preserve">Table 12-5-2. Percent Distribution of Number of Persons Engaged by Section of Industrial </t>
  </si>
  <si>
    <t xml:space="preserve">              Classification and Whether Head Office or Branch - Cambodia (2011)</t>
  </si>
  <si>
    <t xml:space="preserve">Table 12-6-2. Percent Distribution of Number of Persons Engaged by Section of Industrial </t>
  </si>
  <si>
    <t xml:space="preserve">              Classification and Tenure of Business Place - Cambodia (2011)</t>
  </si>
  <si>
    <t>2) Establishments which belong to Section A, O, T, and U of ISIC Rev.4 were not surveyed.</t>
  </si>
  <si>
    <t>2) Establishments which belong to Section A,O,T, and U of ISIC Rev.4 were not surveyed.</t>
  </si>
  <si>
    <t xml:space="preserve">Table 12-7-2. Percent Distribution of Number of Persons Engaged by Section of </t>
  </si>
  <si>
    <t xml:space="preserve">              Industrial Classification and Kind of Business Place - Cambodia (2011)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</si>
</sst>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0_);[Red]\(0\)"/>
    <numFmt numFmtId="192" formatCode="[$-411]yyyy&quot;年&quot;m&quot;月&quot;d&quot;日&quot;\ dddd"/>
    <numFmt numFmtId="193" formatCode="hh:mm:ss"/>
    <numFmt numFmtId="194" formatCode="###0"/>
  </numFmts>
  <fonts count="46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2"/>
      <name val="Times New Roman"/>
      <family val="1"/>
    </font>
    <font>
      <sz val="9"/>
      <name val="Arial Unicode MS"/>
      <family val="3"/>
    </font>
    <font>
      <vertAlign val="superscript"/>
      <sz val="9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86" fontId="3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61" applyFont="1" applyFill="1" applyBorder="1" applyAlignment="1">
      <alignment horizontal="center" vertical="top"/>
      <protection/>
    </xf>
    <xf numFmtId="0" fontId="3" fillId="0" borderId="14" xfId="61" applyFont="1" applyFill="1" applyBorder="1" applyAlignment="1">
      <alignment horizontal="center" vertical="top"/>
      <protection/>
    </xf>
    <xf numFmtId="186" fontId="3" fillId="0" borderId="0" xfId="61" applyNumberFormat="1" applyFont="1" applyFill="1" applyBorder="1" applyAlignment="1">
      <alignment horizontal="right" vertical="center"/>
      <protection/>
    </xf>
    <xf numFmtId="186" fontId="3" fillId="0" borderId="14" xfId="61" applyNumberFormat="1" applyFont="1" applyFill="1" applyBorder="1" applyAlignment="1">
      <alignment horizontal="right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center" wrapText="1"/>
    </xf>
    <xf numFmtId="185" fontId="3" fillId="0" borderId="20" xfId="0" applyNumberFormat="1" applyFont="1" applyFill="1" applyBorder="1" applyAlignment="1">
      <alignment horizontal="center" vertical="center" wrapText="1"/>
    </xf>
    <xf numFmtId="185" fontId="3" fillId="0" borderId="10" xfId="61" applyNumberFormat="1" applyFont="1" applyFill="1" applyBorder="1" applyAlignment="1">
      <alignment horizontal="right" vertical="center"/>
      <protection/>
    </xf>
    <xf numFmtId="185" fontId="3" fillId="0" borderId="0" xfId="61" applyNumberFormat="1" applyFont="1" applyFill="1" applyBorder="1" applyAlignment="1">
      <alignment horizontal="right" vertical="center"/>
      <protection/>
    </xf>
    <xf numFmtId="185" fontId="3" fillId="0" borderId="14" xfId="61" applyNumberFormat="1" applyFont="1" applyFill="1" applyBorder="1" applyAlignment="1">
      <alignment horizontal="right" vertical="center"/>
      <protection/>
    </xf>
    <xf numFmtId="185" fontId="3" fillId="0" borderId="11" xfId="61" applyNumberFormat="1" applyFont="1" applyFill="1" applyBorder="1" applyAlignment="1">
      <alignment horizontal="right" vertical="center"/>
      <protection/>
    </xf>
    <xf numFmtId="185" fontId="3" fillId="0" borderId="12" xfId="61" applyNumberFormat="1" applyFont="1" applyFill="1" applyBorder="1" applyAlignment="1">
      <alignment horizontal="right" vertical="center"/>
      <protection/>
    </xf>
    <xf numFmtId="185" fontId="3" fillId="0" borderId="15" xfId="61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5" fillId="33" borderId="21" xfId="61" applyFont="1" applyFill="1" applyBorder="1" applyAlignment="1">
      <alignment horizontal="center" vertical="center" wrapText="1"/>
      <protection/>
    </xf>
    <xf numFmtId="0" fontId="5" fillId="33" borderId="22" xfId="61" applyFont="1" applyFill="1" applyBorder="1" applyAlignment="1">
      <alignment horizontal="center" vertical="center" wrapText="1"/>
      <protection/>
    </xf>
    <xf numFmtId="0" fontId="5" fillId="33" borderId="23" xfId="61" applyFont="1" applyFill="1" applyBorder="1" applyAlignment="1">
      <alignment horizontal="center" vertical="center" wrapText="1"/>
      <protection/>
    </xf>
    <xf numFmtId="0" fontId="5" fillId="33" borderId="24" xfId="61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6" xfId="61" applyFont="1" applyFill="1" applyBorder="1" applyAlignment="1">
      <alignment horizontal="center" vertical="center" wrapText="1"/>
      <protection/>
    </xf>
    <xf numFmtId="0" fontId="5" fillId="33" borderId="27" xfId="61" applyFont="1" applyFill="1" applyBorder="1" applyAlignment="1">
      <alignment horizontal="center" vertical="center" wrapText="1"/>
      <protection/>
    </xf>
    <xf numFmtId="186" fontId="3" fillId="0" borderId="11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28" xfId="61" applyFont="1" applyFill="1" applyBorder="1" applyAlignment="1">
      <alignment horizontal="center" vertical="center" wrapText="1"/>
      <protection/>
    </xf>
    <xf numFmtId="0" fontId="5" fillId="33" borderId="29" xfId="61" applyFont="1" applyFill="1" applyBorder="1" applyAlignment="1">
      <alignment horizontal="center" vertical="center" wrapText="1"/>
      <protection/>
    </xf>
    <xf numFmtId="0" fontId="5" fillId="33" borderId="30" xfId="61" applyFont="1" applyFill="1" applyBorder="1" applyAlignment="1">
      <alignment horizontal="center" vertical="center" wrapText="1"/>
      <protection/>
    </xf>
    <xf numFmtId="0" fontId="5" fillId="33" borderId="31" xfId="61" applyFont="1" applyFill="1" applyBorder="1" applyAlignment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86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33" borderId="32" xfId="61" applyFont="1" applyFill="1" applyBorder="1" applyAlignment="1">
      <alignment horizontal="center" vertical="center" wrapText="1"/>
      <protection/>
    </xf>
    <xf numFmtId="186" fontId="3" fillId="0" borderId="11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5" fillId="33" borderId="34" xfId="6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6" fontId="3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6" fontId="3" fillId="0" borderId="0" xfId="0" applyNumberFormat="1" applyFont="1" applyFill="1" applyBorder="1" applyAlignment="1">
      <alignment horizontal="center" vertical="center" wrapText="1"/>
    </xf>
    <xf numFmtId="186" fontId="3" fillId="0" borderId="0" xfId="61" applyNumberFormat="1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186" fontId="3" fillId="0" borderId="12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186" fontId="3" fillId="0" borderId="19" xfId="0" applyNumberFormat="1" applyFont="1" applyFill="1" applyBorder="1" applyAlignment="1">
      <alignment/>
    </xf>
    <xf numFmtId="186" fontId="3" fillId="0" borderId="20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0" fontId="5" fillId="0" borderId="29" xfId="61" applyFont="1" applyFill="1" applyBorder="1" applyAlignment="1">
      <alignment horizontal="center" vertical="center" wrapText="1"/>
      <protection/>
    </xf>
    <xf numFmtId="0" fontId="5" fillId="0" borderId="30" xfId="61" applyFont="1" applyFill="1" applyBorder="1" applyAlignment="1">
      <alignment horizontal="center" vertical="center" wrapText="1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191" fontId="3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34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5" fontId="0" fillId="0" borderId="0" xfId="0" applyNumberFormat="1" applyFont="1" applyAlignment="1">
      <alignment/>
    </xf>
    <xf numFmtId="0" fontId="5" fillId="0" borderId="35" xfId="61" applyFont="1" applyFill="1" applyBorder="1" applyAlignment="1">
      <alignment horizontal="center" vertical="center" wrapText="1"/>
      <protection/>
    </xf>
    <xf numFmtId="186" fontId="0" fillId="0" borderId="0" xfId="0" applyNumberFormat="1" applyFont="1" applyFill="1" applyAlignment="1">
      <alignment/>
    </xf>
    <xf numFmtId="0" fontId="5" fillId="0" borderId="21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33" borderId="37" xfId="61" applyFont="1" applyFill="1" applyBorder="1" applyAlignment="1">
      <alignment horizontal="center" vertical="center"/>
      <protection/>
    </xf>
    <xf numFmtId="0" fontId="5" fillId="33" borderId="38" xfId="61" applyFont="1" applyFill="1" applyBorder="1" applyAlignment="1">
      <alignment horizontal="center" vertical="center"/>
      <protection/>
    </xf>
    <xf numFmtId="0" fontId="5" fillId="33" borderId="39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9.7109375" style="2" customWidth="1"/>
    <col min="3" max="3" width="28.8515625" style="2" customWidth="1"/>
    <col min="4" max="6" width="11.7109375" style="41" customWidth="1"/>
    <col min="7" max="7" width="2.140625" style="2" customWidth="1"/>
    <col min="8" max="8" width="3.140625" style="2" customWidth="1"/>
    <col min="9" max="16384" width="9.140625" style="2" customWidth="1"/>
  </cols>
  <sheetData>
    <row r="2" spans="2:7" ht="15">
      <c r="B2" s="20" t="s">
        <v>109</v>
      </c>
      <c r="C2" s="20"/>
      <c r="D2" s="94"/>
      <c r="E2" s="94"/>
      <c r="F2" s="94"/>
      <c r="G2" s="1"/>
    </row>
    <row r="3" spans="2:7" ht="15">
      <c r="B3" s="20" t="s">
        <v>140</v>
      </c>
      <c r="C3" s="20"/>
      <c r="D3" s="94"/>
      <c r="E3" s="94"/>
      <c r="F3" s="94"/>
      <c r="G3" s="1"/>
    </row>
    <row r="4" spans="2:7" ht="15">
      <c r="B4" s="20"/>
      <c r="C4" s="20"/>
      <c r="D4" s="94"/>
      <c r="E4" s="94"/>
      <c r="F4" s="95" t="s">
        <v>108</v>
      </c>
      <c r="G4" s="1"/>
    </row>
    <row r="5" spans="2:6" ht="15">
      <c r="B5" s="133" t="s">
        <v>13</v>
      </c>
      <c r="C5" s="134"/>
      <c r="D5" s="137" t="s">
        <v>133</v>
      </c>
      <c r="E5" s="138"/>
      <c r="F5" s="139"/>
    </row>
    <row r="6" spans="2:6" ht="30" customHeight="1">
      <c r="B6" s="135"/>
      <c r="C6" s="136"/>
      <c r="D6" s="9" t="s">
        <v>17</v>
      </c>
      <c r="E6" s="18" t="s">
        <v>22</v>
      </c>
      <c r="F6" s="19" t="s">
        <v>23</v>
      </c>
    </row>
    <row r="7" spans="2:6" ht="6.75" customHeight="1">
      <c r="B7" s="12"/>
      <c r="C7" s="21"/>
      <c r="D7" s="3"/>
      <c r="E7" s="14"/>
      <c r="F7" s="15"/>
    </row>
    <row r="8" spans="2:6" ht="12.75" customHeight="1">
      <c r="B8" s="4" t="s">
        <v>15</v>
      </c>
      <c r="C8" s="10"/>
      <c r="D8" s="16">
        <f>E8+F8</f>
        <v>1673389.9999999949</v>
      </c>
      <c r="E8" s="16">
        <f>SUM(E10:E26)</f>
        <v>649357.999999999</v>
      </c>
      <c r="F8" s="17">
        <f>SUM(F10:F26)</f>
        <v>1024031.9999999958</v>
      </c>
    </row>
    <row r="9" spans="2:6" ht="6" customHeight="1">
      <c r="B9" s="4"/>
      <c r="C9" s="10"/>
      <c r="D9" s="16"/>
      <c r="E9" s="16"/>
      <c r="F9" s="17"/>
    </row>
    <row r="10" spans="2:6" ht="15">
      <c r="B10" s="4" t="s">
        <v>24</v>
      </c>
      <c r="C10" s="10" t="s">
        <v>19</v>
      </c>
      <c r="D10" s="84">
        <f aca="true" t="shared" si="0" ref="D10:D26">E10+F10</f>
        <v>2040.0000000000002</v>
      </c>
      <c r="E10" s="84">
        <v>1632.0000000000005</v>
      </c>
      <c r="F10" s="88">
        <v>407.99999999999983</v>
      </c>
    </row>
    <row r="11" spans="2:6" ht="20.25" customHeight="1">
      <c r="B11" s="4" t="s">
        <v>25</v>
      </c>
      <c r="C11" s="10" t="s">
        <v>20</v>
      </c>
      <c r="D11" s="84">
        <f t="shared" si="0"/>
        <v>530341.0000000001</v>
      </c>
      <c r="E11" s="84">
        <v>141755.0000000012</v>
      </c>
      <c r="F11" s="88">
        <v>388585.9999999989</v>
      </c>
    </row>
    <row r="12" spans="2:6" ht="45" customHeight="1">
      <c r="B12" s="4" t="s">
        <v>26</v>
      </c>
      <c r="C12" s="10" t="s">
        <v>21</v>
      </c>
      <c r="D12" s="84">
        <f t="shared" si="0"/>
        <v>14632.000000000007</v>
      </c>
      <c r="E12" s="84">
        <v>11023.000000000004</v>
      </c>
      <c r="F12" s="88">
        <v>3609.000000000004</v>
      </c>
    </row>
    <row r="13" spans="2:6" ht="54.75" customHeight="1">
      <c r="B13" s="4" t="s">
        <v>27</v>
      </c>
      <c r="C13" s="10" t="s">
        <v>0</v>
      </c>
      <c r="D13" s="84">
        <f t="shared" si="0"/>
        <v>4208.000000000004</v>
      </c>
      <c r="E13" s="84">
        <v>3084.0000000000027</v>
      </c>
      <c r="F13" s="88">
        <v>1124.0000000000011</v>
      </c>
    </row>
    <row r="14" spans="2:6" ht="15">
      <c r="B14" s="4" t="s">
        <v>28</v>
      </c>
      <c r="C14" s="10" t="s">
        <v>44</v>
      </c>
      <c r="D14" s="84">
        <f t="shared" si="0"/>
        <v>2028.999999999999</v>
      </c>
      <c r="E14" s="84">
        <v>1728.999999999999</v>
      </c>
      <c r="F14" s="88">
        <v>299.9999999999999</v>
      </c>
    </row>
    <row r="15" spans="2:6" ht="54.75" customHeight="1">
      <c r="B15" s="4" t="s">
        <v>29</v>
      </c>
      <c r="C15" s="10" t="s">
        <v>1</v>
      </c>
      <c r="D15" s="84">
        <f t="shared" si="0"/>
        <v>553492.9999999967</v>
      </c>
      <c r="E15" s="84">
        <v>210496.99999999913</v>
      </c>
      <c r="F15" s="88">
        <v>342995.9999999977</v>
      </c>
    </row>
    <row r="16" spans="2:6" ht="15">
      <c r="B16" s="4" t="s">
        <v>30</v>
      </c>
      <c r="C16" s="10" t="s">
        <v>2</v>
      </c>
      <c r="D16" s="84">
        <f t="shared" si="0"/>
        <v>11945.000000000035</v>
      </c>
      <c r="E16" s="84">
        <v>9814.000000000035</v>
      </c>
      <c r="F16" s="88">
        <v>2130.9999999999995</v>
      </c>
    </row>
    <row r="17" spans="2:9" ht="40.5" customHeight="1">
      <c r="B17" s="4" t="s">
        <v>31</v>
      </c>
      <c r="C17" s="10" t="s">
        <v>3</v>
      </c>
      <c r="D17" s="84">
        <f t="shared" si="0"/>
        <v>195286.9999999988</v>
      </c>
      <c r="E17" s="84">
        <v>67252.99999999955</v>
      </c>
      <c r="F17" s="88">
        <v>128033.99999999926</v>
      </c>
      <c r="I17" s="2" t="s">
        <v>41</v>
      </c>
    </row>
    <row r="18" spans="2:6" ht="15">
      <c r="B18" s="4" t="s">
        <v>32</v>
      </c>
      <c r="C18" s="10" t="s">
        <v>4</v>
      </c>
      <c r="D18" s="84">
        <f t="shared" si="0"/>
        <v>16589.000000000015</v>
      </c>
      <c r="E18" s="84">
        <v>12059.000000000011</v>
      </c>
      <c r="F18" s="88">
        <v>4530.0000000000055</v>
      </c>
    </row>
    <row r="19" spans="2:6" ht="15">
      <c r="B19" s="4" t="s">
        <v>33</v>
      </c>
      <c r="C19" s="10" t="s">
        <v>5</v>
      </c>
      <c r="D19" s="84">
        <f t="shared" si="0"/>
        <v>27832.000000000007</v>
      </c>
      <c r="E19" s="84">
        <v>17046.00000000001</v>
      </c>
      <c r="F19" s="88">
        <v>10785.999999999998</v>
      </c>
    </row>
    <row r="20" spans="2:6" ht="15">
      <c r="B20" s="4" t="s">
        <v>34</v>
      </c>
      <c r="C20" s="10" t="s">
        <v>6</v>
      </c>
      <c r="D20" s="84">
        <f t="shared" si="0"/>
        <v>1070.9999999999998</v>
      </c>
      <c r="E20" s="84">
        <v>674.9999999999998</v>
      </c>
      <c r="F20" s="88">
        <v>396</v>
      </c>
    </row>
    <row r="21" spans="2:6" ht="45" customHeight="1">
      <c r="B21" s="4" t="s">
        <v>35</v>
      </c>
      <c r="C21" s="10" t="s">
        <v>7</v>
      </c>
      <c r="D21" s="84">
        <f t="shared" si="0"/>
        <v>3814.0000000000014</v>
      </c>
      <c r="E21" s="84">
        <v>2357.9999999999995</v>
      </c>
      <c r="F21" s="88">
        <v>1456.0000000000018</v>
      </c>
    </row>
    <row r="22" spans="2:6" ht="40.5" customHeight="1">
      <c r="B22" s="4" t="s">
        <v>36</v>
      </c>
      <c r="C22" s="10" t="s">
        <v>8</v>
      </c>
      <c r="D22" s="84">
        <f t="shared" si="0"/>
        <v>30079.999999999978</v>
      </c>
      <c r="E22" s="84">
        <v>21365.99999999999</v>
      </c>
      <c r="F22" s="88">
        <v>8713.999999999987</v>
      </c>
    </row>
    <row r="23" spans="2:6" ht="15">
      <c r="B23" s="4" t="s">
        <v>37</v>
      </c>
      <c r="C23" s="10" t="s">
        <v>9</v>
      </c>
      <c r="D23" s="84">
        <f t="shared" si="0"/>
        <v>130355.99999999933</v>
      </c>
      <c r="E23" s="84">
        <v>76950.9999999993</v>
      </c>
      <c r="F23" s="88">
        <v>53405.00000000003</v>
      </c>
    </row>
    <row r="24" spans="2:6" ht="40.5" customHeight="1">
      <c r="B24" s="4" t="s">
        <v>38</v>
      </c>
      <c r="C24" s="10" t="s">
        <v>10</v>
      </c>
      <c r="D24" s="84">
        <f t="shared" si="0"/>
        <v>33176.000000000015</v>
      </c>
      <c r="E24" s="84">
        <v>17792.999999999996</v>
      </c>
      <c r="F24" s="88">
        <v>15383.00000000002</v>
      </c>
    </row>
    <row r="25" spans="2:6" ht="15">
      <c r="B25" s="4" t="s">
        <v>39</v>
      </c>
      <c r="C25" s="10" t="s">
        <v>11</v>
      </c>
      <c r="D25" s="84">
        <f t="shared" si="0"/>
        <v>40162.999999999956</v>
      </c>
      <c r="E25" s="84">
        <v>18312.99999999997</v>
      </c>
      <c r="F25" s="88">
        <v>21849.999999999985</v>
      </c>
    </row>
    <row r="26" spans="2:6" ht="15">
      <c r="B26" s="7" t="s">
        <v>40</v>
      </c>
      <c r="C26" s="11" t="s">
        <v>12</v>
      </c>
      <c r="D26" s="96">
        <f t="shared" si="0"/>
        <v>76333.99999999968</v>
      </c>
      <c r="E26" s="96">
        <v>36009.999999999694</v>
      </c>
      <c r="F26" s="97">
        <v>40323.99999999998</v>
      </c>
    </row>
    <row r="27" spans="2:6" ht="15">
      <c r="B27" s="75" t="s">
        <v>105</v>
      </c>
      <c r="C27" s="5"/>
      <c r="D27" s="84"/>
      <c r="E27" s="84"/>
      <c r="F27" s="84"/>
    </row>
    <row r="28" ht="15">
      <c r="B28" s="76" t="s">
        <v>43</v>
      </c>
    </row>
    <row r="30" ht="15">
      <c r="B30" s="2" t="s">
        <v>42</v>
      </c>
    </row>
    <row r="31" ht="16.5">
      <c r="C31" s="31"/>
    </row>
  </sheetData>
  <sheetProtection/>
  <mergeCells count="2">
    <mergeCell ref="B5:C6"/>
    <mergeCell ref="D5:F5"/>
  </mergeCells>
  <printOptions/>
  <pageMargins left="0.7" right="0.7" top="0.75" bottom="0.75" header="0.3" footer="0.3"/>
  <pageSetup horizontalDpi="600" verticalDpi="600" orientation="portrait" paperSize="9" r:id="rId1"/>
  <headerFooter>
    <oddFooter>&amp;CIV-2-1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42" customWidth="1"/>
    <col min="2" max="2" width="3.7109375" style="42" customWidth="1"/>
    <col min="3" max="3" width="28.7109375" style="42" customWidth="1"/>
    <col min="4" max="4" width="10.8515625" style="42" customWidth="1"/>
    <col min="5" max="5" width="9.7109375" style="42" customWidth="1"/>
    <col min="6" max="10" width="8.7109375" style="42" customWidth="1"/>
    <col min="11" max="11" width="0.9921875" style="42" customWidth="1"/>
    <col min="12" max="12" width="1.7109375" style="42" customWidth="1"/>
    <col min="13" max="13" width="3.7109375" style="42" customWidth="1"/>
    <col min="14" max="14" width="28.7109375" style="42" customWidth="1"/>
    <col min="15" max="15" width="9.7109375" style="42" customWidth="1"/>
    <col min="16" max="21" width="8.7109375" style="42" customWidth="1"/>
    <col min="22" max="24" width="1.8515625" style="42" customWidth="1"/>
    <col min="25" max="16384" width="9.140625" style="42" customWidth="1"/>
  </cols>
  <sheetData>
    <row r="1" spans="1:21" ht="15" customHeight="1">
      <c r="A1" s="41"/>
      <c r="B1" s="41"/>
      <c r="C1" s="41"/>
      <c r="D1" s="41"/>
      <c r="E1" s="41"/>
      <c r="F1" s="41"/>
      <c r="G1" s="41"/>
      <c r="H1" s="41"/>
      <c r="J1" s="56" t="s">
        <v>60</v>
      </c>
      <c r="L1" s="41"/>
      <c r="M1" s="41"/>
      <c r="N1" s="41"/>
      <c r="O1" s="41"/>
      <c r="P1" s="41"/>
      <c r="Q1" s="41"/>
      <c r="R1" s="41"/>
      <c r="S1" s="41"/>
      <c r="U1" s="57" t="s">
        <v>61</v>
      </c>
    </row>
    <row r="2" spans="1:19" ht="15" customHeight="1">
      <c r="A2" s="41"/>
      <c r="B2" s="1" t="s">
        <v>122</v>
      </c>
      <c r="C2" s="1"/>
      <c r="D2" s="1"/>
      <c r="E2" s="91"/>
      <c r="F2" s="91"/>
      <c r="G2" s="91"/>
      <c r="H2" s="91"/>
      <c r="L2" s="41"/>
      <c r="M2" s="91" t="s">
        <v>122</v>
      </c>
      <c r="N2" s="91"/>
      <c r="O2" s="91"/>
      <c r="P2" s="91"/>
      <c r="Q2" s="91"/>
      <c r="R2" s="91"/>
      <c r="S2" s="91"/>
    </row>
    <row r="3" spans="1:19" ht="15" customHeight="1">
      <c r="A3" s="41"/>
      <c r="B3" s="1" t="s">
        <v>123</v>
      </c>
      <c r="C3" s="1"/>
      <c r="D3" s="1"/>
      <c r="E3" s="91"/>
      <c r="F3" s="91"/>
      <c r="G3" s="91"/>
      <c r="H3" s="91"/>
      <c r="L3" s="41"/>
      <c r="M3" s="91" t="s">
        <v>123</v>
      </c>
      <c r="N3" s="91"/>
      <c r="O3" s="91"/>
      <c r="P3" s="91"/>
      <c r="Q3" s="91"/>
      <c r="R3" s="91"/>
      <c r="S3" s="91"/>
    </row>
    <row r="4" spans="1:19" ht="15" customHeight="1">
      <c r="A4" s="41"/>
      <c r="B4" s="41"/>
      <c r="C4" s="1"/>
      <c r="D4" s="1"/>
      <c r="E4" s="91"/>
      <c r="F4" s="91"/>
      <c r="G4" s="91"/>
      <c r="H4" s="91"/>
      <c r="L4" s="41"/>
      <c r="M4" s="41"/>
      <c r="N4" s="91"/>
      <c r="O4" s="91"/>
      <c r="P4" s="91"/>
      <c r="Q4" s="91"/>
      <c r="R4" s="91"/>
      <c r="S4" s="91"/>
    </row>
    <row r="5" spans="1:21" ht="15" customHeight="1">
      <c r="A5" s="41"/>
      <c r="B5" s="149" t="s">
        <v>13</v>
      </c>
      <c r="C5" s="150"/>
      <c r="D5" s="137" t="s">
        <v>64</v>
      </c>
      <c r="E5" s="138"/>
      <c r="F5" s="138"/>
      <c r="G5" s="138"/>
      <c r="H5" s="138"/>
      <c r="I5" s="138"/>
      <c r="J5" s="139"/>
      <c r="L5" s="41"/>
      <c r="M5" s="149" t="s">
        <v>13</v>
      </c>
      <c r="N5" s="150"/>
      <c r="O5" s="137" t="s">
        <v>64</v>
      </c>
      <c r="P5" s="138"/>
      <c r="Q5" s="138"/>
      <c r="R5" s="138"/>
      <c r="S5" s="138"/>
      <c r="T5" s="138"/>
      <c r="U5" s="139"/>
    </row>
    <row r="6" spans="1:21" ht="75.75" customHeight="1">
      <c r="A6" s="41"/>
      <c r="B6" s="151"/>
      <c r="C6" s="152"/>
      <c r="D6" s="43" t="s">
        <v>46</v>
      </c>
      <c r="E6" s="109" t="s">
        <v>65</v>
      </c>
      <c r="F6" s="110" t="s">
        <v>66</v>
      </c>
      <c r="G6" s="47" t="s">
        <v>67</v>
      </c>
      <c r="H6" s="111" t="s">
        <v>68</v>
      </c>
      <c r="I6" s="111" t="s">
        <v>69</v>
      </c>
      <c r="J6" s="112" t="s">
        <v>70</v>
      </c>
      <c r="L6" s="41"/>
      <c r="M6" s="151"/>
      <c r="N6" s="152"/>
      <c r="O6" s="113" t="s">
        <v>71</v>
      </c>
      <c r="P6" s="109" t="s">
        <v>72</v>
      </c>
      <c r="Q6" s="110" t="s">
        <v>144</v>
      </c>
      <c r="R6" s="47" t="s">
        <v>73</v>
      </c>
      <c r="S6" s="111" t="s">
        <v>145</v>
      </c>
      <c r="T6" s="111" t="s">
        <v>75</v>
      </c>
      <c r="U6" s="112" t="s">
        <v>55</v>
      </c>
    </row>
    <row r="7" spans="1:21" ht="15" customHeight="1">
      <c r="A7" s="41"/>
      <c r="B7" s="153"/>
      <c r="C7" s="154"/>
      <c r="D7" s="143" t="s">
        <v>108</v>
      </c>
      <c r="E7" s="144"/>
      <c r="F7" s="144"/>
      <c r="G7" s="144"/>
      <c r="H7" s="144"/>
      <c r="I7" s="144"/>
      <c r="J7" s="145"/>
      <c r="L7" s="41"/>
      <c r="M7" s="153"/>
      <c r="N7" s="154"/>
      <c r="O7" s="146" t="s">
        <v>108</v>
      </c>
      <c r="P7" s="147"/>
      <c r="Q7" s="147"/>
      <c r="R7" s="147"/>
      <c r="S7" s="147"/>
      <c r="T7" s="147"/>
      <c r="U7" s="148"/>
    </row>
    <row r="8" spans="1:21" ht="6.75" customHeight="1">
      <c r="A8" s="41"/>
      <c r="B8" s="12"/>
      <c r="C8" s="21"/>
      <c r="D8" s="48"/>
      <c r="E8" s="48"/>
      <c r="F8" s="48"/>
      <c r="G8" s="48"/>
      <c r="H8" s="49"/>
      <c r="I8" s="50"/>
      <c r="J8" s="51"/>
      <c r="L8" s="41"/>
      <c r="M8" s="83"/>
      <c r="N8" s="66"/>
      <c r="O8" s="48"/>
      <c r="P8" s="48"/>
      <c r="Q8" s="48"/>
      <c r="R8" s="48"/>
      <c r="S8" s="49"/>
      <c r="T8" s="50"/>
      <c r="U8" s="51"/>
    </row>
    <row r="9" spans="1:21" ht="15">
      <c r="A9" s="41"/>
      <c r="B9" s="4" t="s">
        <v>15</v>
      </c>
      <c r="C9" s="10"/>
      <c r="D9" s="87">
        <f>SUM(D11:D27)</f>
        <v>1673390.0000000005</v>
      </c>
      <c r="E9" s="84">
        <f aca="true" t="shared" si="0" ref="E9:J9">SUM(E11:E27)</f>
        <v>977977.0000000006</v>
      </c>
      <c r="F9" s="84">
        <f t="shared" si="0"/>
        <v>198918.99999999997</v>
      </c>
      <c r="G9" s="84">
        <f t="shared" si="0"/>
        <v>18788</v>
      </c>
      <c r="H9" s="84">
        <f t="shared" si="0"/>
        <v>11530</v>
      </c>
      <c r="I9" s="84">
        <f t="shared" si="0"/>
        <v>286528</v>
      </c>
      <c r="J9" s="88">
        <f t="shared" si="0"/>
        <v>13868.000000000005</v>
      </c>
      <c r="L9" s="41"/>
      <c r="M9" s="114" t="s">
        <v>15</v>
      </c>
      <c r="N9" s="115"/>
      <c r="O9" s="48">
        <f aca="true" t="shared" si="1" ref="O9:U9">SUM(O11:O27)</f>
        <v>747</v>
      </c>
      <c r="P9" s="48">
        <f t="shared" si="1"/>
        <v>10145</v>
      </c>
      <c r="Q9" s="48">
        <f t="shared" si="1"/>
        <v>160</v>
      </c>
      <c r="R9" s="48">
        <f t="shared" si="1"/>
        <v>142</v>
      </c>
      <c r="S9" s="48">
        <f t="shared" si="1"/>
        <v>127465.9999999999</v>
      </c>
      <c r="T9" s="48">
        <f t="shared" si="1"/>
        <v>19192.000000000015</v>
      </c>
      <c r="U9" s="52">
        <f t="shared" si="1"/>
        <v>7927.999999999996</v>
      </c>
    </row>
    <row r="10" spans="1:21" ht="6.75" customHeight="1">
      <c r="A10" s="41"/>
      <c r="B10" s="4"/>
      <c r="C10" s="10"/>
      <c r="D10" s="87"/>
      <c r="E10" s="84"/>
      <c r="F10" s="84"/>
      <c r="G10" s="84"/>
      <c r="H10" s="85"/>
      <c r="I10" s="89"/>
      <c r="J10" s="90"/>
      <c r="L10" s="41"/>
      <c r="M10" s="114"/>
      <c r="N10" s="115"/>
      <c r="O10" s="48"/>
      <c r="P10" s="48"/>
      <c r="Q10" s="48"/>
      <c r="R10" s="48"/>
      <c r="S10" s="91"/>
      <c r="T10" s="92"/>
      <c r="U10" s="93"/>
    </row>
    <row r="11" spans="1:21" ht="24" customHeight="1">
      <c r="A11" s="41"/>
      <c r="B11" s="4" t="s">
        <v>24</v>
      </c>
      <c r="C11" s="10" t="s">
        <v>19</v>
      </c>
      <c r="D11" s="87">
        <f>SUM(E11:J11)+SUM(O11:U11)</f>
        <v>2040</v>
      </c>
      <c r="E11" s="84">
        <v>982</v>
      </c>
      <c r="F11" s="84">
        <v>500.0000000000001</v>
      </c>
      <c r="G11" s="84">
        <v>38</v>
      </c>
      <c r="H11" s="84">
        <v>78</v>
      </c>
      <c r="I11" s="84">
        <v>309</v>
      </c>
      <c r="J11" s="88">
        <v>0</v>
      </c>
      <c r="L11" s="41"/>
      <c r="M11" s="114" t="s">
        <v>24</v>
      </c>
      <c r="N11" s="115" t="s">
        <v>19</v>
      </c>
      <c r="O11" s="84">
        <v>40</v>
      </c>
      <c r="P11" s="84">
        <v>32</v>
      </c>
      <c r="Q11" s="84">
        <v>0</v>
      </c>
      <c r="R11" s="84">
        <v>0</v>
      </c>
      <c r="S11" s="116">
        <v>0</v>
      </c>
      <c r="T11" s="117">
        <v>61</v>
      </c>
      <c r="U11" s="118">
        <v>0</v>
      </c>
    </row>
    <row r="12" spans="1:21" ht="24" customHeight="1">
      <c r="A12" s="41"/>
      <c r="B12" s="4" t="s">
        <v>25</v>
      </c>
      <c r="C12" s="10" t="s">
        <v>20</v>
      </c>
      <c r="D12" s="87">
        <f aca="true" t="shared" si="2" ref="D12:D27">SUM(E12:J12)+SUM(O12:U12)</f>
        <v>530341.0000000023</v>
      </c>
      <c r="E12" s="84">
        <v>172102.0000000023</v>
      </c>
      <c r="F12" s="84">
        <v>102355.99999999997</v>
      </c>
      <c r="G12" s="84">
        <v>8764.999999999998</v>
      </c>
      <c r="H12" s="84">
        <v>8058</v>
      </c>
      <c r="I12" s="84">
        <v>229036</v>
      </c>
      <c r="J12" s="88">
        <v>3818</v>
      </c>
      <c r="L12" s="41"/>
      <c r="M12" s="114" t="s">
        <v>25</v>
      </c>
      <c r="N12" s="115" t="s">
        <v>20</v>
      </c>
      <c r="O12" s="84">
        <v>0</v>
      </c>
      <c r="P12" s="84">
        <v>5994</v>
      </c>
      <c r="Q12" s="84">
        <v>0</v>
      </c>
      <c r="R12" s="84">
        <v>0</v>
      </c>
      <c r="S12" s="116">
        <v>35</v>
      </c>
      <c r="T12" s="117">
        <v>150</v>
      </c>
      <c r="U12" s="118">
        <v>27</v>
      </c>
    </row>
    <row r="13" spans="1:21" ht="39" customHeight="1">
      <c r="A13" s="41"/>
      <c r="B13" s="4" t="s">
        <v>26</v>
      </c>
      <c r="C13" s="10" t="s">
        <v>21</v>
      </c>
      <c r="D13" s="87">
        <f t="shared" si="2"/>
        <v>14632.000000000035</v>
      </c>
      <c r="E13" s="84">
        <v>9452.000000000035</v>
      </c>
      <c r="F13" s="84">
        <v>1666.9999999999998</v>
      </c>
      <c r="G13" s="84">
        <v>16</v>
      </c>
      <c r="H13" s="84">
        <v>67</v>
      </c>
      <c r="I13" s="84">
        <v>438.00000000000006</v>
      </c>
      <c r="J13" s="88">
        <v>0</v>
      </c>
      <c r="L13" s="41"/>
      <c r="M13" s="114" t="s">
        <v>26</v>
      </c>
      <c r="N13" s="115" t="s">
        <v>21</v>
      </c>
      <c r="O13" s="84">
        <v>0</v>
      </c>
      <c r="P13" s="84">
        <v>0</v>
      </c>
      <c r="Q13" s="84">
        <v>0</v>
      </c>
      <c r="R13" s="84">
        <v>0</v>
      </c>
      <c r="S13" s="116">
        <v>2975</v>
      </c>
      <c r="T13" s="117">
        <v>17</v>
      </c>
      <c r="U13" s="118">
        <v>0</v>
      </c>
    </row>
    <row r="14" spans="1:21" ht="50.25" customHeight="1">
      <c r="A14" s="41"/>
      <c r="B14" s="4" t="s">
        <v>27</v>
      </c>
      <c r="C14" s="10" t="s">
        <v>0</v>
      </c>
      <c r="D14" s="87">
        <f t="shared" si="2"/>
        <v>4207.999999999999</v>
      </c>
      <c r="E14" s="84">
        <v>1089.9999999999989</v>
      </c>
      <c r="F14" s="84">
        <v>416.00000000000006</v>
      </c>
      <c r="G14" s="84">
        <v>0</v>
      </c>
      <c r="H14" s="84">
        <v>25</v>
      </c>
      <c r="I14" s="84">
        <v>1794.9999999999998</v>
      </c>
      <c r="J14" s="88">
        <v>0</v>
      </c>
      <c r="L14" s="41"/>
      <c r="M14" s="114" t="s">
        <v>27</v>
      </c>
      <c r="N14" s="115" t="s">
        <v>0</v>
      </c>
      <c r="O14" s="84">
        <v>0</v>
      </c>
      <c r="P14" s="84">
        <v>0</v>
      </c>
      <c r="Q14" s="84">
        <v>0</v>
      </c>
      <c r="R14" s="84">
        <v>0</v>
      </c>
      <c r="S14" s="116">
        <v>812.0000000000002</v>
      </c>
      <c r="T14" s="117">
        <v>70</v>
      </c>
      <c r="U14" s="118">
        <v>0</v>
      </c>
    </row>
    <row r="15" spans="1:21" ht="24" customHeight="1">
      <c r="A15" s="41"/>
      <c r="B15" s="4" t="s">
        <v>28</v>
      </c>
      <c r="C15" s="10" t="s">
        <v>44</v>
      </c>
      <c r="D15" s="87">
        <f t="shared" si="2"/>
        <v>2029</v>
      </c>
      <c r="E15" s="84">
        <v>753.9999999999999</v>
      </c>
      <c r="F15" s="84">
        <v>503.00000000000006</v>
      </c>
      <c r="G15" s="84">
        <v>48</v>
      </c>
      <c r="H15" s="84">
        <v>11</v>
      </c>
      <c r="I15" s="84">
        <v>672</v>
      </c>
      <c r="J15" s="88">
        <v>7</v>
      </c>
      <c r="L15" s="41"/>
      <c r="M15" s="114" t="s">
        <v>28</v>
      </c>
      <c r="N15" s="115" t="s">
        <v>44</v>
      </c>
      <c r="O15" s="84">
        <v>0</v>
      </c>
      <c r="P15" s="84">
        <v>20</v>
      </c>
      <c r="Q15" s="84">
        <v>3</v>
      </c>
      <c r="R15" s="84">
        <v>0</v>
      </c>
      <c r="S15" s="116">
        <v>11</v>
      </c>
      <c r="T15" s="117">
        <v>0</v>
      </c>
      <c r="U15" s="118">
        <v>0</v>
      </c>
    </row>
    <row r="16" spans="1:21" ht="53.25" customHeight="1">
      <c r="A16" s="41"/>
      <c r="B16" s="4" t="s">
        <v>29</v>
      </c>
      <c r="C16" s="10" t="s">
        <v>1</v>
      </c>
      <c r="D16" s="87">
        <f t="shared" si="2"/>
        <v>553492.9999999964</v>
      </c>
      <c r="E16" s="84">
        <v>514922.9999999964</v>
      </c>
      <c r="F16" s="84">
        <v>28189.999999999996</v>
      </c>
      <c r="G16" s="84">
        <v>477.99999999999994</v>
      </c>
      <c r="H16" s="84">
        <v>696.9999999999998</v>
      </c>
      <c r="I16" s="84">
        <v>8174</v>
      </c>
      <c r="J16" s="88">
        <v>304</v>
      </c>
      <c r="L16" s="41"/>
      <c r="M16" s="114" t="s">
        <v>29</v>
      </c>
      <c r="N16" s="115" t="s">
        <v>1</v>
      </c>
      <c r="O16" s="84">
        <v>85</v>
      </c>
      <c r="P16" s="84">
        <v>310.00000000000006</v>
      </c>
      <c r="Q16" s="84">
        <v>53</v>
      </c>
      <c r="R16" s="84">
        <v>18</v>
      </c>
      <c r="S16" s="116">
        <v>88</v>
      </c>
      <c r="T16" s="117">
        <v>46</v>
      </c>
      <c r="U16" s="118">
        <v>126.99999999999996</v>
      </c>
    </row>
    <row r="17" spans="1:21" ht="27" customHeight="1">
      <c r="A17" s="41"/>
      <c r="B17" s="4" t="s">
        <v>30</v>
      </c>
      <c r="C17" s="10" t="s">
        <v>2</v>
      </c>
      <c r="D17" s="87">
        <f t="shared" si="2"/>
        <v>11944.999999999993</v>
      </c>
      <c r="E17" s="84">
        <v>4862.9999999999945</v>
      </c>
      <c r="F17" s="84">
        <v>2172.0000000000005</v>
      </c>
      <c r="G17" s="84">
        <v>193</v>
      </c>
      <c r="H17" s="84">
        <v>184</v>
      </c>
      <c r="I17" s="84">
        <v>2996.9999999999986</v>
      </c>
      <c r="J17" s="88">
        <v>106</v>
      </c>
      <c r="L17" s="41"/>
      <c r="M17" s="114" t="s">
        <v>30</v>
      </c>
      <c r="N17" s="115" t="s">
        <v>2</v>
      </c>
      <c r="O17" s="84">
        <v>0</v>
      </c>
      <c r="P17" s="84">
        <v>27</v>
      </c>
      <c r="Q17" s="84">
        <v>20</v>
      </c>
      <c r="R17" s="84">
        <v>25</v>
      </c>
      <c r="S17" s="116">
        <v>1313</v>
      </c>
      <c r="T17" s="117">
        <v>23</v>
      </c>
      <c r="U17" s="118">
        <v>22</v>
      </c>
    </row>
    <row r="18" spans="1:21" ht="30">
      <c r="A18" s="41"/>
      <c r="B18" s="4" t="s">
        <v>31</v>
      </c>
      <c r="C18" s="10" t="s">
        <v>3</v>
      </c>
      <c r="D18" s="87">
        <f t="shared" si="2"/>
        <v>195287.0000000016</v>
      </c>
      <c r="E18" s="84">
        <v>158300.0000000016</v>
      </c>
      <c r="F18" s="84">
        <v>23542.000000000004</v>
      </c>
      <c r="G18" s="84">
        <v>2717</v>
      </c>
      <c r="H18" s="84">
        <v>585.0000000000001</v>
      </c>
      <c r="I18" s="84">
        <v>9668</v>
      </c>
      <c r="J18" s="88">
        <v>33</v>
      </c>
      <c r="L18" s="41"/>
      <c r="M18" s="114" t="s">
        <v>31</v>
      </c>
      <c r="N18" s="115" t="s">
        <v>3</v>
      </c>
      <c r="O18" s="84">
        <v>0</v>
      </c>
      <c r="P18" s="84">
        <v>179</v>
      </c>
      <c r="Q18" s="84">
        <v>0</v>
      </c>
      <c r="R18" s="84">
        <v>0</v>
      </c>
      <c r="S18" s="116">
        <v>31</v>
      </c>
      <c r="T18" s="117">
        <v>117</v>
      </c>
      <c r="U18" s="118">
        <v>115.00000000000001</v>
      </c>
    </row>
    <row r="19" spans="1:21" ht="26.25" customHeight="1">
      <c r="A19" s="41"/>
      <c r="B19" s="4" t="s">
        <v>32</v>
      </c>
      <c r="C19" s="10" t="s">
        <v>4</v>
      </c>
      <c r="D19" s="87">
        <f t="shared" si="2"/>
        <v>16588.99999999998</v>
      </c>
      <c r="E19" s="84">
        <v>4656.999999999996</v>
      </c>
      <c r="F19" s="84">
        <v>2883.999999999999</v>
      </c>
      <c r="G19" s="84">
        <v>74.00000000000001</v>
      </c>
      <c r="H19" s="84">
        <v>427</v>
      </c>
      <c r="I19" s="84">
        <v>7651.999999999987</v>
      </c>
      <c r="J19" s="88">
        <v>53</v>
      </c>
      <c r="L19" s="41"/>
      <c r="M19" s="114" t="s">
        <v>32</v>
      </c>
      <c r="N19" s="115" t="s">
        <v>4</v>
      </c>
      <c r="O19" s="84">
        <v>431</v>
      </c>
      <c r="P19" s="84">
        <v>60.99999999999999</v>
      </c>
      <c r="Q19" s="84">
        <v>31</v>
      </c>
      <c r="R19" s="84">
        <v>0</v>
      </c>
      <c r="S19" s="116">
        <v>72</v>
      </c>
      <c r="T19" s="117">
        <v>239</v>
      </c>
      <c r="U19" s="118">
        <v>8</v>
      </c>
    </row>
    <row r="20" spans="1:21" ht="24" customHeight="1">
      <c r="A20" s="41"/>
      <c r="B20" s="4" t="s">
        <v>33</v>
      </c>
      <c r="C20" s="10" t="s">
        <v>5</v>
      </c>
      <c r="D20" s="87">
        <f t="shared" si="2"/>
        <v>27831.999999999993</v>
      </c>
      <c r="E20" s="84">
        <v>5045.999999999994</v>
      </c>
      <c r="F20" s="84">
        <v>5334.999999999997</v>
      </c>
      <c r="G20" s="84">
        <v>569</v>
      </c>
      <c r="H20" s="84">
        <v>703.9999999999999</v>
      </c>
      <c r="I20" s="84">
        <v>6134.999999999996</v>
      </c>
      <c r="J20" s="88">
        <v>8188.0000000000055</v>
      </c>
      <c r="L20" s="41"/>
      <c r="M20" s="114" t="s">
        <v>33</v>
      </c>
      <c r="N20" s="115" t="s">
        <v>5</v>
      </c>
      <c r="O20" s="84">
        <v>0</v>
      </c>
      <c r="P20" s="84">
        <v>69</v>
      </c>
      <c r="Q20" s="84">
        <v>17</v>
      </c>
      <c r="R20" s="84">
        <v>55</v>
      </c>
      <c r="S20" s="116">
        <v>1268.0000000000002</v>
      </c>
      <c r="T20" s="117">
        <v>431</v>
      </c>
      <c r="U20" s="118">
        <v>15</v>
      </c>
    </row>
    <row r="21" spans="1:21" ht="15">
      <c r="A21" s="41"/>
      <c r="B21" s="4" t="s">
        <v>34</v>
      </c>
      <c r="C21" s="10" t="s">
        <v>6</v>
      </c>
      <c r="D21" s="87">
        <f t="shared" si="2"/>
        <v>1071</v>
      </c>
      <c r="E21" s="84">
        <v>296.00000000000006</v>
      </c>
      <c r="F21" s="84">
        <v>449.99999999999994</v>
      </c>
      <c r="G21" s="84">
        <v>0</v>
      </c>
      <c r="H21" s="84">
        <v>0</v>
      </c>
      <c r="I21" s="84">
        <v>315.00000000000006</v>
      </c>
      <c r="J21" s="88">
        <v>0</v>
      </c>
      <c r="L21" s="41"/>
      <c r="M21" s="114" t="s">
        <v>34</v>
      </c>
      <c r="N21" s="115" t="s">
        <v>6</v>
      </c>
      <c r="O21" s="84">
        <v>0</v>
      </c>
      <c r="P21" s="84">
        <v>0</v>
      </c>
      <c r="Q21" s="84">
        <v>7</v>
      </c>
      <c r="R21" s="84">
        <v>3</v>
      </c>
      <c r="S21" s="116">
        <v>0</v>
      </c>
      <c r="T21" s="117">
        <v>0</v>
      </c>
      <c r="U21" s="118">
        <v>0</v>
      </c>
    </row>
    <row r="22" spans="1:21" ht="43.5" customHeight="1">
      <c r="A22" s="41"/>
      <c r="B22" s="4" t="s">
        <v>35</v>
      </c>
      <c r="C22" s="10" t="s">
        <v>7</v>
      </c>
      <c r="D22" s="87">
        <f t="shared" si="2"/>
        <v>3813.999999999999</v>
      </c>
      <c r="E22" s="84">
        <v>2311.9999999999995</v>
      </c>
      <c r="F22" s="84">
        <v>641.9999999999998</v>
      </c>
      <c r="G22" s="84">
        <v>0</v>
      </c>
      <c r="H22" s="84">
        <v>15</v>
      </c>
      <c r="I22" s="84">
        <v>492</v>
      </c>
      <c r="J22" s="88">
        <v>40</v>
      </c>
      <c r="L22" s="41"/>
      <c r="M22" s="114" t="s">
        <v>35</v>
      </c>
      <c r="N22" s="115" t="s">
        <v>7</v>
      </c>
      <c r="O22" s="84">
        <v>0</v>
      </c>
      <c r="P22" s="84">
        <v>6</v>
      </c>
      <c r="Q22" s="84">
        <v>12</v>
      </c>
      <c r="R22" s="84">
        <v>0</v>
      </c>
      <c r="S22" s="116">
        <v>185</v>
      </c>
      <c r="T22" s="117">
        <v>102</v>
      </c>
      <c r="U22" s="118">
        <v>8</v>
      </c>
    </row>
    <row r="23" spans="1:21" ht="35.25" customHeight="1">
      <c r="A23" s="41"/>
      <c r="B23" s="4" t="s">
        <v>36</v>
      </c>
      <c r="C23" s="10" t="s">
        <v>8</v>
      </c>
      <c r="D23" s="87">
        <f t="shared" si="2"/>
        <v>30079.999999999978</v>
      </c>
      <c r="E23" s="84">
        <v>18830.999999999985</v>
      </c>
      <c r="F23" s="84">
        <v>5031.999999999996</v>
      </c>
      <c r="G23" s="84">
        <v>2570</v>
      </c>
      <c r="H23" s="84">
        <v>49</v>
      </c>
      <c r="I23" s="84">
        <v>3202.999999999998</v>
      </c>
      <c r="J23" s="88">
        <v>88</v>
      </c>
      <c r="L23" s="41"/>
      <c r="M23" s="114" t="s">
        <v>36</v>
      </c>
      <c r="N23" s="115" t="s">
        <v>8</v>
      </c>
      <c r="O23" s="84">
        <v>0</v>
      </c>
      <c r="P23" s="84">
        <v>97</v>
      </c>
      <c r="Q23" s="84">
        <v>10</v>
      </c>
      <c r="R23" s="84">
        <v>8</v>
      </c>
      <c r="S23" s="116">
        <v>165</v>
      </c>
      <c r="T23" s="117">
        <v>27</v>
      </c>
      <c r="U23" s="118">
        <v>0</v>
      </c>
    </row>
    <row r="24" spans="1:21" ht="27" customHeight="1">
      <c r="A24" s="41"/>
      <c r="B24" s="4" t="s">
        <v>37</v>
      </c>
      <c r="C24" s="10" t="s">
        <v>9</v>
      </c>
      <c r="D24" s="87">
        <f t="shared" si="2"/>
        <v>130355.99999999994</v>
      </c>
      <c r="E24" s="84">
        <v>15924.000000000011</v>
      </c>
      <c r="F24" s="84">
        <v>6701.999999999998</v>
      </c>
      <c r="G24" s="84">
        <v>820.9999999999999</v>
      </c>
      <c r="H24" s="84">
        <v>455</v>
      </c>
      <c r="I24" s="84">
        <v>1633.0000000000005</v>
      </c>
      <c r="J24" s="88">
        <v>123</v>
      </c>
      <c r="L24" s="41"/>
      <c r="M24" s="114" t="s">
        <v>37</v>
      </c>
      <c r="N24" s="115" t="s">
        <v>9</v>
      </c>
      <c r="O24" s="84">
        <v>128</v>
      </c>
      <c r="P24" s="84">
        <v>23</v>
      </c>
      <c r="Q24" s="84">
        <v>0</v>
      </c>
      <c r="R24" s="84">
        <v>11</v>
      </c>
      <c r="S24" s="116">
        <v>102025.99999999994</v>
      </c>
      <c r="T24" s="117">
        <v>2422.9999999999995</v>
      </c>
      <c r="U24" s="118">
        <v>87</v>
      </c>
    </row>
    <row r="25" spans="1:21" ht="30">
      <c r="A25" s="41"/>
      <c r="B25" s="4" t="s">
        <v>38</v>
      </c>
      <c r="C25" s="10" t="s">
        <v>10</v>
      </c>
      <c r="D25" s="87">
        <f t="shared" si="2"/>
        <v>33175.999999999985</v>
      </c>
      <c r="E25" s="84">
        <v>7665.000000000022</v>
      </c>
      <c r="F25" s="84">
        <v>2522.000000000001</v>
      </c>
      <c r="G25" s="84">
        <v>722</v>
      </c>
      <c r="H25" s="84">
        <v>75</v>
      </c>
      <c r="I25" s="84">
        <v>267</v>
      </c>
      <c r="J25" s="88">
        <v>0</v>
      </c>
      <c r="L25" s="41"/>
      <c r="M25" s="114" t="s">
        <v>38</v>
      </c>
      <c r="N25" s="115" t="s">
        <v>10</v>
      </c>
      <c r="O25" s="84">
        <v>63</v>
      </c>
      <c r="P25" s="84">
        <v>0</v>
      </c>
      <c r="Q25" s="84">
        <v>7</v>
      </c>
      <c r="R25" s="84">
        <v>0</v>
      </c>
      <c r="S25" s="116">
        <v>18356.99999999996</v>
      </c>
      <c r="T25" s="117">
        <v>3455.000000000002</v>
      </c>
      <c r="U25" s="118">
        <v>43</v>
      </c>
    </row>
    <row r="26" spans="1:21" ht="33.75" customHeight="1">
      <c r="A26" s="41"/>
      <c r="B26" s="4" t="s">
        <v>39</v>
      </c>
      <c r="C26" s="10" t="s">
        <v>11</v>
      </c>
      <c r="D26" s="87">
        <f t="shared" si="2"/>
        <v>40163.00000000001</v>
      </c>
      <c r="E26" s="84">
        <v>9555.000000000005</v>
      </c>
      <c r="F26" s="84">
        <v>12729.000000000004</v>
      </c>
      <c r="G26" s="84">
        <v>1703</v>
      </c>
      <c r="H26" s="84">
        <v>0</v>
      </c>
      <c r="I26" s="84">
        <v>11167.000000000002</v>
      </c>
      <c r="J26" s="88">
        <v>1059</v>
      </c>
      <c r="L26" s="41"/>
      <c r="M26" s="114" t="s">
        <v>39</v>
      </c>
      <c r="N26" s="115" t="s">
        <v>11</v>
      </c>
      <c r="O26" s="84">
        <v>0</v>
      </c>
      <c r="P26" s="84">
        <v>3327</v>
      </c>
      <c r="Q26" s="84">
        <v>0</v>
      </c>
      <c r="R26" s="84">
        <v>5</v>
      </c>
      <c r="S26" s="119">
        <v>6</v>
      </c>
      <c r="T26" s="117">
        <v>406</v>
      </c>
      <c r="U26" s="118">
        <v>206</v>
      </c>
    </row>
    <row r="27" spans="1:21" ht="24.75" customHeight="1">
      <c r="A27" s="41"/>
      <c r="B27" s="7" t="s">
        <v>40</v>
      </c>
      <c r="C27" s="11" t="s">
        <v>12</v>
      </c>
      <c r="D27" s="86">
        <f t="shared" si="2"/>
        <v>76334.0000000002</v>
      </c>
      <c r="E27" s="96">
        <v>51225.0000000002</v>
      </c>
      <c r="F27" s="96">
        <v>3276.9999999999977</v>
      </c>
      <c r="G27" s="96">
        <v>74</v>
      </c>
      <c r="H27" s="96">
        <v>100</v>
      </c>
      <c r="I27" s="96">
        <v>2575</v>
      </c>
      <c r="J27" s="97">
        <v>49</v>
      </c>
      <c r="L27" s="41"/>
      <c r="M27" s="120" t="s">
        <v>40</v>
      </c>
      <c r="N27" s="121" t="s">
        <v>12</v>
      </c>
      <c r="O27" s="86">
        <v>0</v>
      </c>
      <c r="P27" s="96">
        <v>0</v>
      </c>
      <c r="Q27" s="96">
        <v>0</v>
      </c>
      <c r="R27" s="96">
        <v>17</v>
      </c>
      <c r="S27" s="96">
        <v>121.99999999999999</v>
      </c>
      <c r="T27" s="96">
        <v>11625.000000000013</v>
      </c>
      <c r="U27" s="97">
        <v>7269.999999999996</v>
      </c>
    </row>
    <row r="28" ht="6.75" customHeight="1"/>
    <row r="29" spans="3:14" ht="12" customHeight="1">
      <c r="C29" s="75" t="s">
        <v>105</v>
      </c>
      <c r="N29" s="122" t="s">
        <v>105</v>
      </c>
    </row>
    <row r="30" spans="3:14" ht="12" customHeight="1">
      <c r="C30" s="76" t="s">
        <v>43</v>
      </c>
      <c r="N30" s="123" t="s">
        <v>43</v>
      </c>
    </row>
    <row r="31" ht="12" customHeight="1">
      <c r="N31" s="78" t="s">
        <v>76</v>
      </c>
    </row>
    <row r="32" ht="12" customHeight="1">
      <c r="N32" s="78" t="s">
        <v>139</v>
      </c>
    </row>
  </sheetData>
  <sheetProtection/>
  <mergeCells count="6">
    <mergeCell ref="D7:J7"/>
    <mergeCell ref="O7:U7"/>
    <mergeCell ref="B5:C7"/>
    <mergeCell ref="D5:J5"/>
    <mergeCell ref="M5:N7"/>
    <mergeCell ref="O5:U5"/>
  </mergeCells>
  <printOptions/>
  <pageMargins left="0.31496062992125984" right="0.31496062992125984" top="0.5511811023622047" bottom="0.35433070866141736" header="0.31496062992125984" footer="0.31496062992125984"/>
  <pageSetup firstPageNumber="10" useFirstPageNumber="1" horizontalDpi="300" verticalDpi="300" orientation="portrait" paperSize="9" r:id="rId1"/>
  <headerFooter>
    <oddFooter>&amp;CIV-2-&amp;P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2"/>
  <sheetViews>
    <sheetView showGridLines="0" workbookViewId="0" topLeftCell="W1">
      <selection activeCell="W1" sqref="W1"/>
    </sheetView>
  </sheetViews>
  <sheetFormatPr defaultColWidth="9.140625" defaultRowHeight="12.75"/>
  <cols>
    <col min="1" max="1" width="1.7109375" style="42" customWidth="1"/>
    <col min="2" max="2" width="3.7109375" style="42" customWidth="1"/>
    <col min="3" max="3" width="28.7109375" style="42" customWidth="1"/>
    <col min="4" max="4" width="10.8515625" style="42" customWidth="1"/>
    <col min="5" max="5" width="9.7109375" style="42" customWidth="1"/>
    <col min="6" max="10" width="8.7109375" style="42" customWidth="1"/>
    <col min="11" max="11" width="1.8515625" style="42" customWidth="1"/>
    <col min="12" max="12" width="1.7109375" style="42" customWidth="1"/>
    <col min="13" max="13" width="3.7109375" style="42" customWidth="1"/>
    <col min="14" max="14" width="28.7109375" style="42" customWidth="1"/>
    <col min="15" max="15" width="9.7109375" style="42" customWidth="1"/>
    <col min="16" max="21" width="8.7109375" style="42" customWidth="1"/>
    <col min="22" max="22" width="1.8515625" style="42" customWidth="1"/>
    <col min="23" max="23" width="1.7109375" style="42" customWidth="1"/>
    <col min="24" max="24" width="3.7109375" style="42" customWidth="1"/>
    <col min="25" max="25" width="28.7109375" style="42" customWidth="1"/>
    <col min="26" max="26" width="8.7109375" style="42" customWidth="1"/>
    <col min="27" max="27" width="9.7109375" style="42" customWidth="1"/>
    <col min="28" max="32" width="8.7109375" style="42" customWidth="1"/>
    <col min="33" max="33" width="1.8515625" style="42" customWidth="1"/>
    <col min="34" max="34" width="1.7109375" style="42" customWidth="1"/>
    <col min="35" max="35" width="3.7109375" style="42" customWidth="1"/>
    <col min="36" max="36" width="28.7109375" style="42" customWidth="1"/>
    <col min="37" max="37" width="9.7109375" style="42" customWidth="1"/>
    <col min="38" max="43" width="8.7109375" style="42" customWidth="1"/>
    <col min="44" max="44" width="1.8515625" style="42" customWidth="1"/>
    <col min="45" max="16384" width="9.140625" style="42" customWidth="1"/>
  </cols>
  <sheetData>
    <row r="1" spans="1:43" ht="15" customHeight="1">
      <c r="A1" s="41"/>
      <c r="B1" s="41"/>
      <c r="C1" s="41"/>
      <c r="D1" s="41"/>
      <c r="E1" s="41"/>
      <c r="F1" s="41"/>
      <c r="G1" s="41"/>
      <c r="H1" s="41"/>
      <c r="J1" s="56" t="s">
        <v>60</v>
      </c>
      <c r="L1" s="41"/>
      <c r="M1" s="41"/>
      <c r="N1" s="41"/>
      <c r="O1" s="41"/>
      <c r="P1" s="41"/>
      <c r="Q1" s="41"/>
      <c r="R1" s="41"/>
      <c r="S1" s="41"/>
      <c r="U1" s="57" t="s">
        <v>61</v>
      </c>
      <c r="W1" s="41"/>
      <c r="X1" s="41"/>
      <c r="Y1" s="41"/>
      <c r="Z1" s="41"/>
      <c r="AA1" s="41"/>
      <c r="AB1" s="41"/>
      <c r="AC1" s="41"/>
      <c r="AD1" s="41"/>
      <c r="AF1" s="56" t="s">
        <v>60</v>
      </c>
      <c r="AH1" s="41"/>
      <c r="AI1" s="41"/>
      <c r="AJ1" s="41"/>
      <c r="AK1" s="41"/>
      <c r="AL1" s="41"/>
      <c r="AM1" s="41"/>
      <c r="AN1" s="41"/>
      <c r="AO1" s="41"/>
      <c r="AQ1" s="57" t="s">
        <v>61</v>
      </c>
    </row>
    <row r="2" spans="1:41" ht="15" customHeight="1">
      <c r="A2" s="41"/>
      <c r="B2" s="1" t="s">
        <v>122</v>
      </c>
      <c r="C2" s="1"/>
      <c r="D2" s="1"/>
      <c r="E2" s="91"/>
      <c r="F2" s="91"/>
      <c r="G2" s="91"/>
      <c r="H2" s="91"/>
      <c r="L2" s="41"/>
      <c r="M2" s="91" t="s">
        <v>122</v>
      </c>
      <c r="N2" s="91"/>
      <c r="O2" s="91"/>
      <c r="P2" s="91"/>
      <c r="Q2" s="91"/>
      <c r="R2" s="91"/>
      <c r="S2" s="91"/>
      <c r="W2" s="41"/>
      <c r="X2" s="1" t="s">
        <v>146</v>
      </c>
      <c r="Y2" s="1"/>
      <c r="Z2" s="1"/>
      <c r="AA2" s="1"/>
      <c r="AB2" s="1"/>
      <c r="AC2" s="1"/>
      <c r="AD2" s="1"/>
      <c r="AH2" s="41"/>
      <c r="AI2" s="1" t="s">
        <v>146</v>
      </c>
      <c r="AJ2" s="1"/>
      <c r="AK2" s="1"/>
      <c r="AL2" s="1"/>
      <c r="AM2" s="1"/>
      <c r="AN2" s="1"/>
      <c r="AO2" s="1"/>
    </row>
    <row r="3" spans="1:41" ht="15" customHeight="1">
      <c r="A3" s="41"/>
      <c r="B3" s="1" t="s">
        <v>123</v>
      </c>
      <c r="C3" s="1"/>
      <c r="D3" s="1"/>
      <c r="E3" s="91"/>
      <c r="F3" s="91"/>
      <c r="G3" s="91"/>
      <c r="H3" s="91"/>
      <c r="L3" s="41"/>
      <c r="M3" s="91" t="s">
        <v>123</v>
      </c>
      <c r="N3" s="91"/>
      <c r="O3" s="91"/>
      <c r="P3" s="91"/>
      <c r="Q3" s="91"/>
      <c r="R3" s="91"/>
      <c r="S3" s="91"/>
      <c r="W3" s="41"/>
      <c r="X3" s="1" t="s">
        <v>123</v>
      </c>
      <c r="Y3" s="1"/>
      <c r="Z3" s="1"/>
      <c r="AA3" s="1"/>
      <c r="AB3" s="1"/>
      <c r="AC3" s="1"/>
      <c r="AD3" s="1"/>
      <c r="AH3" s="41"/>
      <c r="AI3" s="1" t="s">
        <v>123</v>
      </c>
      <c r="AJ3" s="1"/>
      <c r="AK3" s="1"/>
      <c r="AL3" s="1"/>
      <c r="AM3" s="1"/>
      <c r="AN3" s="1"/>
      <c r="AO3" s="1"/>
    </row>
    <row r="4" spans="1:41" ht="15" customHeight="1">
      <c r="A4" s="41"/>
      <c r="B4" s="41"/>
      <c r="C4" s="1"/>
      <c r="D4" s="1"/>
      <c r="E4" s="91"/>
      <c r="F4" s="91"/>
      <c r="G4" s="91"/>
      <c r="H4" s="91"/>
      <c r="L4" s="41"/>
      <c r="M4" s="41"/>
      <c r="N4" s="91"/>
      <c r="O4" s="91"/>
      <c r="P4" s="91"/>
      <c r="Q4" s="91"/>
      <c r="R4" s="91"/>
      <c r="S4" s="91"/>
      <c r="W4" s="41"/>
      <c r="X4" s="41"/>
      <c r="Y4" s="1"/>
      <c r="Z4" s="1"/>
      <c r="AA4" s="1"/>
      <c r="AB4" s="1"/>
      <c r="AC4" s="1"/>
      <c r="AD4" s="1"/>
      <c r="AH4" s="41"/>
      <c r="AI4" s="41"/>
      <c r="AJ4" s="1"/>
      <c r="AK4" s="1"/>
      <c r="AL4" s="1"/>
      <c r="AM4" s="1"/>
      <c r="AN4" s="1"/>
      <c r="AO4" s="1"/>
    </row>
    <row r="5" spans="1:43" ht="15" customHeight="1">
      <c r="A5" s="41"/>
      <c r="B5" s="149" t="s">
        <v>13</v>
      </c>
      <c r="C5" s="150"/>
      <c r="D5" s="137" t="s">
        <v>64</v>
      </c>
      <c r="E5" s="138"/>
      <c r="F5" s="138"/>
      <c r="G5" s="138"/>
      <c r="H5" s="138"/>
      <c r="I5" s="138"/>
      <c r="J5" s="139"/>
      <c r="L5" s="41"/>
      <c r="M5" s="149" t="s">
        <v>13</v>
      </c>
      <c r="N5" s="150"/>
      <c r="O5" s="137" t="s">
        <v>64</v>
      </c>
      <c r="P5" s="138"/>
      <c r="Q5" s="138"/>
      <c r="R5" s="138"/>
      <c r="S5" s="138"/>
      <c r="T5" s="138"/>
      <c r="U5" s="139"/>
      <c r="W5" s="41"/>
      <c r="X5" s="149" t="s">
        <v>13</v>
      </c>
      <c r="Y5" s="150"/>
      <c r="Z5" s="137" t="s">
        <v>64</v>
      </c>
      <c r="AA5" s="138"/>
      <c r="AB5" s="138"/>
      <c r="AC5" s="138"/>
      <c r="AD5" s="138"/>
      <c r="AE5" s="138"/>
      <c r="AF5" s="139"/>
      <c r="AH5" s="41"/>
      <c r="AI5" s="149" t="s">
        <v>13</v>
      </c>
      <c r="AJ5" s="150"/>
      <c r="AK5" s="137" t="s">
        <v>64</v>
      </c>
      <c r="AL5" s="138"/>
      <c r="AM5" s="138"/>
      <c r="AN5" s="138"/>
      <c r="AO5" s="138"/>
      <c r="AP5" s="138"/>
      <c r="AQ5" s="139"/>
    </row>
    <row r="6" spans="1:43" ht="75.75" customHeight="1">
      <c r="A6" s="41"/>
      <c r="B6" s="151"/>
      <c r="C6" s="152"/>
      <c r="D6" s="43" t="s">
        <v>46</v>
      </c>
      <c r="E6" s="109" t="s">
        <v>65</v>
      </c>
      <c r="F6" s="110" t="s">
        <v>66</v>
      </c>
      <c r="G6" s="47" t="s">
        <v>67</v>
      </c>
      <c r="H6" s="111" t="s">
        <v>68</v>
      </c>
      <c r="I6" s="111" t="s">
        <v>69</v>
      </c>
      <c r="J6" s="112" t="s">
        <v>70</v>
      </c>
      <c r="L6" s="41"/>
      <c r="M6" s="151"/>
      <c r="N6" s="152"/>
      <c r="O6" s="113" t="s">
        <v>71</v>
      </c>
      <c r="P6" s="109" t="s">
        <v>72</v>
      </c>
      <c r="Q6" s="110" t="s">
        <v>77</v>
      </c>
      <c r="R6" s="47" t="s">
        <v>73</v>
      </c>
      <c r="S6" s="111" t="s">
        <v>74</v>
      </c>
      <c r="T6" s="111" t="s">
        <v>75</v>
      </c>
      <c r="U6" s="112" t="s">
        <v>55</v>
      </c>
      <c r="W6" s="41"/>
      <c r="X6" s="151"/>
      <c r="Y6" s="152"/>
      <c r="Z6" s="43" t="s">
        <v>46</v>
      </c>
      <c r="AA6" s="44" t="s">
        <v>65</v>
      </c>
      <c r="AB6" s="45" t="s">
        <v>66</v>
      </c>
      <c r="AC6" s="47" t="s">
        <v>67</v>
      </c>
      <c r="AD6" s="46" t="s">
        <v>68</v>
      </c>
      <c r="AE6" s="46" t="s">
        <v>69</v>
      </c>
      <c r="AF6" s="58" t="s">
        <v>70</v>
      </c>
      <c r="AH6" s="41"/>
      <c r="AI6" s="151"/>
      <c r="AJ6" s="152"/>
      <c r="AK6" s="43" t="s">
        <v>71</v>
      </c>
      <c r="AL6" s="44" t="s">
        <v>72</v>
      </c>
      <c r="AM6" s="45" t="s">
        <v>144</v>
      </c>
      <c r="AN6" s="47" t="s">
        <v>73</v>
      </c>
      <c r="AO6" s="46" t="s">
        <v>145</v>
      </c>
      <c r="AP6" s="46" t="s">
        <v>75</v>
      </c>
      <c r="AQ6" s="58" t="s">
        <v>55</v>
      </c>
    </row>
    <row r="7" spans="1:43" ht="15" customHeight="1">
      <c r="A7" s="41"/>
      <c r="B7" s="153"/>
      <c r="C7" s="154"/>
      <c r="D7" s="143" t="s">
        <v>108</v>
      </c>
      <c r="E7" s="144"/>
      <c r="F7" s="144"/>
      <c r="G7" s="144"/>
      <c r="H7" s="144"/>
      <c r="I7" s="144"/>
      <c r="J7" s="145"/>
      <c r="L7" s="41"/>
      <c r="M7" s="153"/>
      <c r="N7" s="154"/>
      <c r="O7" s="146" t="s">
        <v>108</v>
      </c>
      <c r="P7" s="147"/>
      <c r="Q7" s="147"/>
      <c r="R7" s="147"/>
      <c r="S7" s="147"/>
      <c r="T7" s="147"/>
      <c r="U7" s="148"/>
      <c r="W7" s="41"/>
      <c r="X7" s="153"/>
      <c r="Y7" s="154"/>
      <c r="Z7" s="143" t="s">
        <v>16</v>
      </c>
      <c r="AA7" s="144"/>
      <c r="AB7" s="144"/>
      <c r="AC7" s="144"/>
      <c r="AD7" s="144"/>
      <c r="AE7" s="144"/>
      <c r="AF7" s="145"/>
      <c r="AH7" s="41"/>
      <c r="AI7" s="153"/>
      <c r="AJ7" s="154"/>
      <c r="AK7" s="143" t="s">
        <v>16</v>
      </c>
      <c r="AL7" s="144"/>
      <c r="AM7" s="144"/>
      <c r="AN7" s="144"/>
      <c r="AO7" s="144"/>
      <c r="AP7" s="144"/>
      <c r="AQ7" s="145"/>
    </row>
    <row r="8" spans="1:43" ht="6.75" customHeight="1">
      <c r="A8" s="41"/>
      <c r="B8" s="12"/>
      <c r="C8" s="21"/>
      <c r="D8" s="48"/>
      <c r="E8" s="48"/>
      <c r="F8" s="48"/>
      <c r="G8" s="48"/>
      <c r="H8" s="49"/>
      <c r="I8" s="50"/>
      <c r="J8" s="51"/>
      <c r="L8" s="41"/>
      <c r="M8" s="83"/>
      <c r="N8" s="66"/>
      <c r="O8" s="48"/>
      <c r="P8" s="48"/>
      <c r="Q8" s="48"/>
      <c r="R8" s="48"/>
      <c r="S8" s="49"/>
      <c r="T8" s="50"/>
      <c r="U8" s="51"/>
      <c r="W8" s="41"/>
      <c r="X8" s="12"/>
      <c r="Y8" s="21"/>
      <c r="Z8" s="48"/>
      <c r="AA8" s="48"/>
      <c r="AB8" s="48"/>
      <c r="AC8" s="48"/>
      <c r="AD8" s="49"/>
      <c r="AE8" s="50"/>
      <c r="AF8" s="51"/>
      <c r="AH8" s="41"/>
      <c r="AI8" s="12"/>
      <c r="AJ8" s="21"/>
      <c r="AK8" s="48"/>
      <c r="AL8" s="48"/>
      <c r="AM8" s="48"/>
      <c r="AN8" s="48"/>
      <c r="AO8" s="49"/>
      <c r="AP8" s="50"/>
      <c r="AQ8" s="51"/>
    </row>
    <row r="9" spans="1:43" ht="15">
      <c r="A9" s="41"/>
      <c r="B9" s="4" t="s">
        <v>15</v>
      </c>
      <c r="C9" s="10"/>
      <c r="D9" s="87">
        <f>SUM(D11:D27)</f>
        <v>1673390.0000000005</v>
      </c>
      <c r="E9" s="84">
        <f aca="true" t="shared" si="0" ref="E9:J9">SUM(E11:E27)</f>
        <v>977977.0000000006</v>
      </c>
      <c r="F9" s="84">
        <f t="shared" si="0"/>
        <v>198918.99999999997</v>
      </c>
      <c r="G9" s="84">
        <f t="shared" si="0"/>
        <v>18788</v>
      </c>
      <c r="H9" s="84">
        <f t="shared" si="0"/>
        <v>11530</v>
      </c>
      <c r="I9" s="84">
        <f t="shared" si="0"/>
        <v>286528</v>
      </c>
      <c r="J9" s="88">
        <f t="shared" si="0"/>
        <v>13868.000000000005</v>
      </c>
      <c r="L9" s="41"/>
      <c r="M9" s="114" t="s">
        <v>15</v>
      </c>
      <c r="N9" s="115"/>
      <c r="O9" s="48">
        <f aca="true" t="shared" si="1" ref="O9:U9">SUM(O11:O27)</f>
        <v>747</v>
      </c>
      <c r="P9" s="48">
        <f t="shared" si="1"/>
        <v>10145</v>
      </c>
      <c r="Q9" s="48">
        <f t="shared" si="1"/>
        <v>160</v>
      </c>
      <c r="R9" s="48">
        <f t="shared" si="1"/>
        <v>142</v>
      </c>
      <c r="S9" s="48">
        <f t="shared" si="1"/>
        <v>127465.9999999999</v>
      </c>
      <c r="T9" s="48">
        <f t="shared" si="1"/>
        <v>19192.000000000015</v>
      </c>
      <c r="U9" s="52">
        <f t="shared" si="1"/>
        <v>7927.999999999996</v>
      </c>
      <c r="W9" s="41"/>
      <c r="X9" s="4" t="s">
        <v>15</v>
      </c>
      <c r="Y9" s="10"/>
      <c r="Z9" s="67">
        <f>D9/$D$9*100</f>
        <v>100</v>
      </c>
      <c r="AA9" s="67">
        <f aca="true" t="shared" si="2" ref="AA9:AF9">E9/$D$9*100</f>
        <v>58.442861496722244</v>
      </c>
      <c r="AB9" s="67">
        <f t="shared" si="2"/>
        <v>11.887187087289867</v>
      </c>
      <c r="AC9" s="67">
        <f t="shared" si="2"/>
        <v>1.1227508231792944</v>
      </c>
      <c r="AD9" s="67">
        <f t="shared" si="2"/>
        <v>0.6890204913379425</v>
      </c>
      <c r="AE9" s="67">
        <f t="shared" si="2"/>
        <v>17.122607401741373</v>
      </c>
      <c r="AF9" s="68">
        <f t="shared" si="2"/>
        <v>0.8287368754444571</v>
      </c>
      <c r="AH9" s="41"/>
      <c r="AI9" s="4" t="s">
        <v>15</v>
      </c>
      <c r="AJ9" s="10"/>
      <c r="AK9" s="67">
        <f aca="true" t="shared" si="3" ref="AK9:AQ9">O9/$D$9*100</f>
        <v>0.044639922552423515</v>
      </c>
      <c r="AL9" s="67">
        <f t="shared" si="3"/>
        <v>0.6062543698719365</v>
      </c>
      <c r="AM9" s="67">
        <f t="shared" si="3"/>
        <v>0.009561429194628865</v>
      </c>
      <c r="AN9" s="67">
        <f t="shared" si="3"/>
        <v>0.008485768410233118</v>
      </c>
      <c r="AO9" s="67">
        <f t="shared" si="3"/>
        <v>7.617232085766011</v>
      </c>
      <c r="AP9" s="67">
        <f t="shared" si="3"/>
        <v>1.1468934318957331</v>
      </c>
      <c r="AQ9" s="68">
        <f t="shared" si="3"/>
        <v>0.47376881659386</v>
      </c>
    </row>
    <row r="10" spans="1:43" ht="6.75" customHeight="1">
      <c r="A10" s="41"/>
      <c r="B10" s="4"/>
      <c r="C10" s="10"/>
      <c r="D10" s="87"/>
      <c r="E10" s="84"/>
      <c r="F10" s="84"/>
      <c r="G10" s="84"/>
      <c r="H10" s="85"/>
      <c r="I10" s="89"/>
      <c r="J10" s="90"/>
      <c r="L10" s="41"/>
      <c r="M10" s="114"/>
      <c r="N10" s="115"/>
      <c r="O10" s="48"/>
      <c r="P10" s="48"/>
      <c r="Q10" s="48"/>
      <c r="R10" s="48"/>
      <c r="S10" s="91"/>
      <c r="T10" s="92"/>
      <c r="U10" s="93"/>
      <c r="W10" s="41"/>
      <c r="X10" s="4"/>
      <c r="Y10" s="10"/>
      <c r="Z10" s="48"/>
      <c r="AA10" s="48"/>
      <c r="AB10" s="48"/>
      <c r="AC10" s="48"/>
      <c r="AD10" s="53"/>
      <c r="AE10" s="54"/>
      <c r="AF10" s="55"/>
      <c r="AH10" s="41"/>
      <c r="AI10" s="4"/>
      <c r="AJ10" s="10"/>
      <c r="AK10" s="48"/>
      <c r="AL10" s="48"/>
      <c r="AM10" s="48"/>
      <c r="AN10" s="48"/>
      <c r="AO10" s="53"/>
      <c r="AP10" s="54"/>
      <c r="AQ10" s="55"/>
    </row>
    <row r="11" spans="1:43" ht="24" customHeight="1">
      <c r="A11" s="41"/>
      <c r="B11" s="4" t="s">
        <v>24</v>
      </c>
      <c r="C11" s="10" t="s">
        <v>19</v>
      </c>
      <c r="D11" s="87">
        <f>SUM(E11:J11)+SUM(O11:U11)</f>
        <v>2040</v>
      </c>
      <c r="E11" s="84">
        <v>982</v>
      </c>
      <c r="F11" s="84">
        <v>500.0000000000001</v>
      </c>
      <c r="G11" s="84">
        <v>38</v>
      </c>
      <c r="H11" s="84">
        <v>78</v>
      </c>
      <c r="I11" s="84">
        <v>309</v>
      </c>
      <c r="J11" s="88">
        <v>0</v>
      </c>
      <c r="L11" s="41"/>
      <c r="M11" s="114" t="s">
        <v>24</v>
      </c>
      <c r="N11" s="115" t="s">
        <v>19</v>
      </c>
      <c r="O11" s="84">
        <v>40</v>
      </c>
      <c r="P11" s="84">
        <v>32</v>
      </c>
      <c r="Q11" s="84">
        <v>0</v>
      </c>
      <c r="R11" s="84">
        <v>0</v>
      </c>
      <c r="S11" s="116">
        <v>0</v>
      </c>
      <c r="T11" s="117">
        <v>61</v>
      </c>
      <c r="U11" s="118">
        <v>0</v>
      </c>
      <c r="W11" s="41"/>
      <c r="X11" s="4" t="s">
        <v>24</v>
      </c>
      <c r="Y11" s="10" t="s">
        <v>19</v>
      </c>
      <c r="Z11" s="69">
        <f aca="true" t="shared" si="4" ref="Z11:Z27">D11/$D$9*100</f>
        <v>0.12190822223151802</v>
      </c>
      <c r="AA11" s="67">
        <f aca="true" t="shared" si="5" ref="AA11:AA27">E11/$D$9*100</f>
        <v>0.05868327168203466</v>
      </c>
      <c r="AB11" s="67">
        <f aca="true" t="shared" si="6" ref="AB11:AB27">F11/$D$9*100</f>
        <v>0.029879466233215208</v>
      </c>
      <c r="AC11" s="67">
        <f aca="true" t="shared" si="7" ref="AC11:AC27">G11/$D$9*100</f>
        <v>0.0022708394337243552</v>
      </c>
      <c r="AD11" s="67">
        <f aca="true" t="shared" si="8" ref="AD11:AD27">H11/$D$9*100</f>
        <v>0.0046611967323815715</v>
      </c>
      <c r="AE11" s="67">
        <f aca="true" t="shared" si="9" ref="AE11:AE27">I11/$D$9*100</f>
        <v>0.018465510132126994</v>
      </c>
      <c r="AF11" s="68">
        <f aca="true" t="shared" si="10" ref="AF11:AF27">J11/$D$9*100</f>
        <v>0</v>
      </c>
      <c r="AH11" s="41"/>
      <c r="AI11" s="4" t="s">
        <v>24</v>
      </c>
      <c r="AJ11" s="10" t="s">
        <v>19</v>
      </c>
      <c r="AK11" s="69">
        <f aca="true" t="shared" si="11" ref="AK11:AK27">O11/$D$9*100</f>
        <v>0.0023903572986572162</v>
      </c>
      <c r="AL11" s="67">
        <f aca="true" t="shared" si="12" ref="AL11:AL27">P11/$D$9*100</f>
        <v>0.001912285838925773</v>
      </c>
      <c r="AM11" s="67">
        <f aca="true" t="shared" si="13" ref="AM11:AM27">Q11/$D$9*100</f>
        <v>0</v>
      </c>
      <c r="AN11" s="67">
        <f aca="true" t="shared" si="14" ref="AN11:AN27">R11/$D$9*100</f>
        <v>0</v>
      </c>
      <c r="AO11" s="67">
        <f aca="true" t="shared" si="15" ref="AO11:AO27">S11/$D$9*100</f>
        <v>0</v>
      </c>
      <c r="AP11" s="67">
        <f aca="true" t="shared" si="16" ref="AP11:AP27">T11/$D$9*100</f>
        <v>0.003645294880452255</v>
      </c>
      <c r="AQ11" s="68">
        <f aca="true" t="shared" si="17" ref="AQ11:AQ27">U11/$D$9*100</f>
        <v>0</v>
      </c>
    </row>
    <row r="12" spans="1:43" ht="24" customHeight="1">
      <c r="A12" s="41"/>
      <c r="B12" s="4" t="s">
        <v>25</v>
      </c>
      <c r="C12" s="10" t="s">
        <v>20</v>
      </c>
      <c r="D12" s="87">
        <f aca="true" t="shared" si="18" ref="D12:D27">SUM(E12:J12)+SUM(O12:U12)</f>
        <v>530341.0000000023</v>
      </c>
      <c r="E12" s="84">
        <v>172102.0000000023</v>
      </c>
      <c r="F12" s="84">
        <v>102355.99999999997</v>
      </c>
      <c r="G12" s="84">
        <v>8764.999999999998</v>
      </c>
      <c r="H12" s="84">
        <v>8058</v>
      </c>
      <c r="I12" s="84">
        <v>229036</v>
      </c>
      <c r="J12" s="88">
        <v>3818</v>
      </c>
      <c r="L12" s="41"/>
      <c r="M12" s="114" t="s">
        <v>25</v>
      </c>
      <c r="N12" s="115" t="s">
        <v>20</v>
      </c>
      <c r="O12" s="84">
        <v>0</v>
      </c>
      <c r="P12" s="84">
        <v>5994</v>
      </c>
      <c r="Q12" s="84">
        <v>0</v>
      </c>
      <c r="R12" s="84">
        <v>0</v>
      </c>
      <c r="S12" s="116">
        <v>35</v>
      </c>
      <c r="T12" s="117">
        <v>150</v>
      </c>
      <c r="U12" s="118">
        <v>27</v>
      </c>
      <c r="W12" s="41"/>
      <c r="X12" s="4" t="s">
        <v>25</v>
      </c>
      <c r="Y12" s="10" t="s">
        <v>20</v>
      </c>
      <c r="Z12" s="69">
        <f t="shared" si="4"/>
        <v>31.692612003179306</v>
      </c>
      <c r="AA12" s="67">
        <f t="shared" si="5"/>
        <v>10.284631795337743</v>
      </c>
      <c r="AB12" s="67">
        <f t="shared" si="6"/>
        <v>6.1166852915339485</v>
      </c>
      <c r="AC12" s="67">
        <f t="shared" si="7"/>
        <v>0.5237870430682624</v>
      </c>
      <c r="AD12" s="67">
        <f t="shared" si="8"/>
        <v>0.48153747781449613</v>
      </c>
      <c r="AE12" s="67">
        <f t="shared" si="9"/>
        <v>13.686946856381354</v>
      </c>
      <c r="AF12" s="68">
        <f t="shared" si="10"/>
        <v>0.22815960415683129</v>
      </c>
      <c r="AH12" s="41"/>
      <c r="AI12" s="4" t="s">
        <v>25</v>
      </c>
      <c r="AJ12" s="10" t="s">
        <v>20</v>
      </c>
      <c r="AK12" s="69">
        <f t="shared" si="11"/>
        <v>0</v>
      </c>
      <c r="AL12" s="67">
        <f t="shared" si="12"/>
        <v>0.3581950412037838</v>
      </c>
      <c r="AM12" s="67">
        <f t="shared" si="13"/>
        <v>0</v>
      </c>
      <c r="AN12" s="67">
        <f t="shared" si="14"/>
        <v>0</v>
      </c>
      <c r="AO12" s="67">
        <f t="shared" si="15"/>
        <v>0.0020915626363250638</v>
      </c>
      <c r="AP12" s="67">
        <f t="shared" si="16"/>
        <v>0.00896383986996456</v>
      </c>
      <c r="AQ12" s="68">
        <f t="shared" si="17"/>
        <v>0.0016134911765936207</v>
      </c>
    </row>
    <row r="13" spans="1:43" ht="39" customHeight="1">
      <c r="A13" s="41"/>
      <c r="B13" s="4" t="s">
        <v>26</v>
      </c>
      <c r="C13" s="10" t="s">
        <v>21</v>
      </c>
      <c r="D13" s="87">
        <f t="shared" si="18"/>
        <v>14632.000000000035</v>
      </c>
      <c r="E13" s="84">
        <v>9452.000000000035</v>
      </c>
      <c r="F13" s="84">
        <v>1666.9999999999998</v>
      </c>
      <c r="G13" s="84">
        <v>16</v>
      </c>
      <c r="H13" s="84">
        <v>67</v>
      </c>
      <c r="I13" s="84">
        <v>438.00000000000006</v>
      </c>
      <c r="J13" s="88">
        <v>0</v>
      </c>
      <c r="L13" s="41"/>
      <c r="M13" s="114" t="s">
        <v>26</v>
      </c>
      <c r="N13" s="115" t="s">
        <v>21</v>
      </c>
      <c r="O13" s="84">
        <v>0</v>
      </c>
      <c r="P13" s="84">
        <v>0</v>
      </c>
      <c r="Q13" s="84">
        <v>0</v>
      </c>
      <c r="R13" s="84">
        <v>0</v>
      </c>
      <c r="S13" s="116">
        <v>2975</v>
      </c>
      <c r="T13" s="117">
        <v>17</v>
      </c>
      <c r="U13" s="118">
        <v>0</v>
      </c>
      <c r="W13" s="41"/>
      <c r="X13" s="4" t="s">
        <v>26</v>
      </c>
      <c r="Y13" s="10" t="s">
        <v>21</v>
      </c>
      <c r="Z13" s="69">
        <f t="shared" si="4"/>
        <v>0.8743926998488117</v>
      </c>
      <c r="AA13" s="67">
        <f t="shared" si="5"/>
        <v>0.5648414296727022</v>
      </c>
      <c r="AB13" s="67">
        <f t="shared" si="6"/>
        <v>0.09961814042153948</v>
      </c>
      <c r="AC13" s="67">
        <f t="shared" si="7"/>
        <v>0.0009561429194628865</v>
      </c>
      <c r="AD13" s="67">
        <f t="shared" si="8"/>
        <v>0.004003848475250837</v>
      </c>
      <c r="AE13" s="67">
        <f t="shared" si="9"/>
        <v>0.02617441242029652</v>
      </c>
      <c r="AF13" s="68">
        <f t="shared" si="10"/>
        <v>0</v>
      </c>
      <c r="AH13" s="41"/>
      <c r="AI13" s="4" t="s">
        <v>26</v>
      </c>
      <c r="AJ13" s="10" t="s">
        <v>21</v>
      </c>
      <c r="AK13" s="69">
        <f t="shared" si="11"/>
        <v>0</v>
      </c>
      <c r="AL13" s="67">
        <f t="shared" si="12"/>
        <v>0</v>
      </c>
      <c r="AM13" s="67">
        <f t="shared" si="13"/>
        <v>0</v>
      </c>
      <c r="AN13" s="67">
        <f t="shared" si="14"/>
        <v>0</v>
      </c>
      <c r="AO13" s="67">
        <f t="shared" si="15"/>
        <v>0.17778282408763046</v>
      </c>
      <c r="AP13" s="67">
        <f t="shared" si="16"/>
        <v>0.0010159018519293168</v>
      </c>
      <c r="AQ13" s="68">
        <f t="shared" si="17"/>
        <v>0</v>
      </c>
    </row>
    <row r="14" spans="1:43" ht="50.25" customHeight="1">
      <c r="A14" s="41"/>
      <c r="B14" s="4" t="s">
        <v>27</v>
      </c>
      <c r="C14" s="10" t="s">
        <v>0</v>
      </c>
      <c r="D14" s="87">
        <f t="shared" si="18"/>
        <v>4207.999999999999</v>
      </c>
      <c r="E14" s="84">
        <v>1089.9999999999989</v>
      </c>
      <c r="F14" s="84">
        <v>416.00000000000006</v>
      </c>
      <c r="G14" s="84">
        <v>0</v>
      </c>
      <c r="H14" s="84">
        <v>25</v>
      </c>
      <c r="I14" s="84">
        <v>1794.9999999999998</v>
      </c>
      <c r="J14" s="88">
        <v>0</v>
      </c>
      <c r="L14" s="41"/>
      <c r="M14" s="114" t="s">
        <v>27</v>
      </c>
      <c r="N14" s="115" t="s">
        <v>0</v>
      </c>
      <c r="O14" s="84">
        <v>0</v>
      </c>
      <c r="P14" s="84">
        <v>0</v>
      </c>
      <c r="Q14" s="84">
        <v>0</v>
      </c>
      <c r="R14" s="84">
        <v>0</v>
      </c>
      <c r="S14" s="116">
        <v>812.0000000000002</v>
      </c>
      <c r="T14" s="117">
        <v>70</v>
      </c>
      <c r="U14" s="118">
        <v>0</v>
      </c>
      <c r="W14" s="41"/>
      <c r="X14" s="4" t="s">
        <v>27</v>
      </c>
      <c r="Y14" s="10" t="s">
        <v>0</v>
      </c>
      <c r="Z14" s="69">
        <f t="shared" si="4"/>
        <v>0.25146558781873907</v>
      </c>
      <c r="AA14" s="67">
        <f t="shared" si="5"/>
        <v>0.06513723638840907</v>
      </c>
      <c r="AB14" s="67">
        <f t="shared" si="6"/>
        <v>0.024859715906035054</v>
      </c>
      <c r="AC14" s="67">
        <f t="shared" si="7"/>
        <v>0</v>
      </c>
      <c r="AD14" s="67">
        <f t="shared" si="8"/>
        <v>0.0014939733116607601</v>
      </c>
      <c r="AE14" s="67">
        <f t="shared" si="9"/>
        <v>0.10726728377724257</v>
      </c>
      <c r="AF14" s="68">
        <f t="shared" si="10"/>
        <v>0</v>
      </c>
      <c r="AH14" s="41"/>
      <c r="AI14" s="4" t="s">
        <v>27</v>
      </c>
      <c r="AJ14" s="10" t="s">
        <v>0</v>
      </c>
      <c r="AK14" s="69">
        <f t="shared" si="11"/>
        <v>0</v>
      </c>
      <c r="AL14" s="67">
        <f t="shared" si="12"/>
        <v>0</v>
      </c>
      <c r="AM14" s="67">
        <f t="shared" si="13"/>
        <v>0</v>
      </c>
      <c r="AN14" s="67">
        <f t="shared" si="14"/>
        <v>0</v>
      </c>
      <c r="AO14" s="67">
        <f t="shared" si="15"/>
        <v>0.0485242531627415</v>
      </c>
      <c r="AP14" s="67">
        <f t="shared" si="16"/>
        <v>0.0041831252726501275</v>
      </c>
      <c r="AQ14" s="68">
        <f t="shared" si="17"/>
        <v>0</v>
      </c>
    </row>
    <row r="15" spans="1:43" ht="24" customHeight="1">
      <c r="A15" s="41"/>
      <c r="B15" s="4" t="s">
        <v>28</v>
      </c>
      <c r="C15" s="10" t="s">
        <v>44</v>
      </c>
      <c r="D15" s="87">
        <f t="shared" si="18"/>
        <v>2029</v>
      </c>
      <c r="E15" s="84">
        <v>753.9999999999999</v>
      </c>
      <c r="F15" s="84">
        <v>503.00000000000006</v>
      </c>
      <c r="G15" s="84">
        <v>48</v>
      </c>
      <c r="H15" s="84">
        <v>11</v>
      </c>
      <c r="I15" s="84">
        <v>672</v>
      </c>
      <c r="J15" s="88">
        <v>7</v>
      </c>
      <c r="L15" s="41"/>
      <c r="M15" s="114" t="s">
        <v>28</v>
      </c>
      <c r="N15" s="115" t="s">
        <v>44</v>
      </c>
      <c r="O15" s="84">
        <v>0</v>
      </c>
      <c r="P15" s="84">
        <v>20</v>
      </c>
      <c r="Q15" s="84">
        <v>3</v>
      </c>
      <c r="R15" s="84">
        <v>0</v>
      </c>
      <c r="S15" s="116">
        <v>11</v>
      </c>
      <c r="T15" s="117">
        <v>0</v>
      </c>
      <c r="U15" s="118">
        <v>0</v>
      </c>
      <c r="W15" s="41"/>
      <c r="X15" s="4" t="s">
        <v>28</v>
      </c>
      <c r="Y15" s="10" t="s">
        <v>44</v>
      </c>
      <c r="Z15" s="69">
        <f t="shared" si="4"/>
        <v>0.12125087397438729</v>
      </c>
      <c r="AA15" s="67">
        <f t="shared" si="5"/>
        <v>0.04505823507968852</v>
      </c>
      <c r="AB15" s="67">
        <f t="shared" si="6"/>
        <v>0.030058743030614492</v>
      </c>
      <c r="AC15" s="67">
        <f t="shared" si="7"/>
        <v>0.0028684287583886593</v>
      </c>
      <c r="AD15" s="67">
        <f t="shared" si="8"/>
        <v>0.0006573482571307344</v>
      </c>
      <c r="AE15" s="67">
        <f t="shared" si="9"/>
        <v>0.04015800261744123</v>
      </c>
      <c r="AF15" s="68">
        <f t="shared" si="10"/>
        <v>0.00041831252726501285</v>
      </c>
      <c r="AH15" s="41"/>
      <c r="AI15" s="4" t="s">
        <v>28</v>
      </c>
      <c r="AJ15" s="10" t="s">
        <v>44</v>
      </c>
      <c r="AK15" s="69">
        <f t="shared" si="11"/>
        <v>0</v>
      </c>
      <c r="AL15" s="67">
        <f t="shared" si="12"/>
        <v>0.0011951786493286081</v>
      </c>
      <c r="AM15" s="67">
        <f t="shared" si="13"/>
        <v>0.0001792767973992912</v>
      </c>
      <c r="AN15" s="67">
        <f t="shared" si="14"/>
        <v>0</v>
      </c>
      <c r="AO15" s="67">
        <f t="shared" si="15"/>
        <v>0.0006573482571307344</v>
      </c>
      <c r="AP15" s="67">
        <f t="shared" si="16"/>
        <v>0</v>
      </c>
      <c r="AQ15" s="68">
        <f t="shared" si="17"/>
        <v>0</v>
      </c>
    </row>
    <row r="16" spans="1:43" ht="53.25" customHeight="1">
      <c r="A16" s="41"/>
      <c r="B16" s="4" t="s">
        <v>29</v>
      </c>
      <c r="C16" s="10" t="s">
        <v>1</v>
      </c>
      <c r="D16" s="87">
        <f t="shared" si="18"/>
        <v>553492.9999999964</v>
      </c>
      <c r="E16" s="84">
        <v>514922.9999999964</v>
      </c>
      <c r="F16" s="84">
        <v>28189.999999999996</v>
      </c>
      <c r="G16" s="84">
        <v>477.99999999999994</v>
      </c>
      <c r="H16" s="84">
        <v>696.9999999999998</v>
      </c>
      <c r="I16" s="84">
        <v>8174</v>
      </c>
      <c r="J16" s="88">
        <v>304</v>
      </c>
      <c r="L16" s="41"/>
      <c r="M16" s="114" t="s">
        <v>29</v>
      </c>
      <c r="N16" s="115" t="s">
        <v>1</v>
      </c>
      <c r="O16" s="84">
        <v>85</v>
      </c>
      <c r="P16" s="84">
        <v>310.00000000000006</v>
      </c>
      <c r="Q16" s="84">
        <v>53</v>
      </c>
      <c r="R16" s="84">
        <v>18</v>
      </c>
      <c r="S16" s="116">
        <v>88</v>
      </c>
      <c r="T16" s="117">
        <v>46</v>
      </c>
      <c r="U16" s="118">
        <v>126.99999999999996</v>
      </c>
      <c r="W16" s="41"/>
      <c r="X16" s="4" t="s">
        <v>29</v>
      </c>
      <c r="Y16" s="10" t="s">
        <v>1</v>
      </c>
      <c r="Z16" s="69">
        <f t="shared" si="4"/>
        <v>33.076150807641746</v>
      </c>
      <c r="AA16" s="67">
        <f t="shared" si="5"/>
        <v>30.771248782411526</v>
      </c>
      <c r="AB16" s="67">
        <f t="shared" si="6"/>
        <v>1.6846043062286729</v>
      </c>
      <c r="AC16" s="67">
        <f t="shared" si="7"/>
        <v>0.02856476971895373</v>
      </c>
      <c r="AD16" s="67">
        <f t="shared" si="8"/>
        <v>0.04165197592910198</v>
      </c>
      <c r="AE16" s="67">
        <f t="shared" si="9"/>
        <v>0.4884695139806021</v>
      </c>
      <c r="AF16" s="68">
        <f t="shared" si="10"/>
        <v>0.018166715469794842</v>
      </c>
      <c r="AH16" s="41"/>
      <c r="AI16" s="4" t="s">
        <v>29</v>
      </c>
      <c r="AJ16" s="10" t="s">
        <v>1</v>
      </c>
      <c r="AK16" s="69">
        <f t="shared" si="11"/>
        <v>0.005079509259646585</v>
      </c>
      <c r="AL16" s="67">
        <f t="shared" si="12"/>
        <v>0.01852526906459343</v>
      </c>
      <c r="AM16" s="67">
        <f t="shared" si="13"/>
        <v>0.0031672234207208117</v>
      </c>
      <c r="AN16" s="67">
        <f t="shared" si="14"/>
        <v>0.0010756607843957473</v>
      </c>
      <c r="AO16" s="67">
        <f t="shared" si="15"/>
        <v>0.0052587860570458755</v>
      </c>
      <c r="AP16" s="67">
        <f t="shared" si="16"/>
        <v>0.0027489108934557987</v>
      </c>
      <c r="AQ16" s="68">
        <f t="shared" si="17"/>
        <v>0.0075893844232366595</v>
      </c>
    </row>
    <row r="17" spans="1:43" ht="27" customHeight="1">
      <c r="A17" s="41"/>
      <c r="B17" s="4" t="s">
        <v>30</v>
      </c>
      <c r="C17" s="10" t="s">
        <v>2</v>
      </c>
      <c r="D17" s="87">
        <f t="shared" si="18"/>
        <v>11944.999999999993</v>
      </c>
      <c r="E17" s="84">
        <v>4862.9999999999945</v>
      </c>
      <c r="F17" s="84">
        <v>2172.0000000000005</v>
      </c>
      <c r="G17" s="84">
        <v>193</v>
      </c>
      <c r="H17" s="84">
        <v>184</v>
      </c>
      <c r="I17" s="84">
        <v>2996.9999999999986</v>
      </c>
      <c r="J17" s="88">
        <v>106</v>
      </c>
      <c r="L17" s="41"/>
      <c r="M17" s="114" t="s">
        <v>30</v>
      </c>
      <c r="N17" s="115" t="s">
        <v>2</v>
      </c>
      <c r="O17" s="84">
        <v>0</v>
      </c>
      <c r="P17" s="84">
        <v>27</v>
      </c>
      <c r="Q17" s="84">
        <v>20</v>
      </c>
      <c r="R17" s="84">
        <v>25</v>
      </c>
      <c r="S17" s="116">
        <v>1313</v>
      </c>
      <c r="T17" s="117">
        <v>23</v>
      </c>
      <c r="U17" s="118">
        <v>22</v>
      </c>
      <c r="W17" s="41"/>
      <c r="X17" s="4" t="s">
        <v>30</v>
      </c>
      <c r="Y17" s="10" t="s">
        <v>2</v>
      </c>
      <c r="Z17" s="69">
        <f t="shared" si="4"/>
        <v>0.7138204483115107</v>
      </c>
      <c r="AA17" s="67">
        <f t="shared" si="5"/>
        <v>0.2906076885842507</v>
      </c>
      <c r="AB17" s="67">
        <f t="shared" si="6"/>
        <v>0.12979640131708686</v>
      </c>
      <c r="AC17" s="67">
        <f t="shared" si="7"/>
        <v>0.011533473966021068</v>
      </c>
      <c r="AD17" s="67">
        <f t="shared" si="8"/>
        <v>0.010995643573823195</v>
      </c>
      <c r="AE17" s="67">
        <f t="shared" si="9"/>
        <v>0.17909752060189182</v>
      </c>
      <c r="AF17" s="68">
        <f t="shared" si="10"/>
        <v>0.0063344468414416235</v>
      </c>
      <c r="AH17" s="41"/>
      <c r="AI17" s="4" t="s">
        <v>30</v>
      </c>
      <c r="AJ17" s="10" t="s">
        <v>2</v>
      </c>
      <c r="AK17" s="69">
        <f t="shared" si="11"/>
        <v>0</v>
      </c>
      <c r="AL17" s="67">
        <f t="shared" si="12"/>
        <v>0.0016134911765936207</v>
      </c>
      <c r="AM17" s="67">
        <f t="shared" si="13"/>
        <v>0.0011951786493286081</v>
      </c>
      <c r="AN17" s="67">
        <f t="shared" si="14"/>
        <v>0.0014939733116607601</v>
      </c>
      <c r="AO17" s="67">
        <f t="shared" si="15"/>
        <v>0.07846347832842313</v>
      </c>
      <c r="AP17" s="67">
        <f t="shared" si="16"/>
        <v>0.0013744554467278994</v>
      </c>
      <c r="AQ17" s="68">
        <f t="shared" si="17"/>
        <v>0.0013146965142614689</v>
      </c>
    </row>
    <row r="18" spans="1:43" ht="30">
      <c r="A18" s="41"/>
      <c r="B18" s="4" t="s">
        <v>31</v>
      </c>
      <c r="C18" s="10" t="s">
        <v>3</v>
      </c>
      <c r="D18" s="87">
        <f t="shared" si="18"/>
        <v>195287.0000000016</v>
      </c>
      <c r="E18" s="84">
        <v>158300.0000000016</v>
      </c>
      <c r="F18" s="84">
        <v>23542.000000000004</v>
      </c>
      <c r="G18" s="84">
        <v>2717</v>
      </c>
      <c r="H18" s="84">
        <v>585.0000000000001</v>
      </c>
      <c r="I18" s="84">
        <v>9668</v>
      </c>
      <c r="J18" s="88">
        <v>33</v>
      </c>
      <c r="L18" s="41"/>
      <c r="M18" s="114" t="s">
        <v>31</v>
      </c>
      <c r="N18" s="115" t="s">
        <v>3</v>
      </c>
      <c r="O18" s="84">
        <v>0</v>
      </c>
      <c r="P18" s="84">
        <v>179</v>
      </c>
      <c r="Q18" s="84">
        <v>0</v>
      </c>
      <c r="R18" s="84">
        <v>0</v>
      </c>
      <c r="S18" s="116">
        <v>31</v>
      </c>
      <c r="T18" s="117">
        <v>117</v>
      </c>
      <c r="U18" s="118">
        <v>115.00000000000001</v>
      </c>
      <c r="W18" s="41"/>
      <c r="X18" s="4" t="s">
        <v>31</v>
      </c>
      <c r="Y18" s="10" t="s">
        <v>3</v>
      </c>
      <c r="Z18" s="69">
        <f t="shared" si="4"/>
        <v>11.67014264457189</v>
      </c>
      <c r="AA18" s="67">
        <f t="shared" si="5"/>
        <v>9.45983900943603</v>
      </c>
      <c r="AB18" s="67">
        <f t="shared" si="6"/>
        <v>1.4068447881247048</v>
      </c>
      <c r="AC18" s="67">
        <f t="shared" si="7"/>
        <v>0.1623650195112914</v>
      </c>
      <c r="AD18" s="67">
        <f t="shared" si="8"/>
        <v>0.03495897549286179</v>
      </c>
      <c r="AE18" s="67">
        <f t="shared" si="9"/>
        <v>0.5777493590854491</v>
      </c>
      <c r="AF18" s="68">
        <f t="shared" si="10"/>
        <v>0.001972044771392203</v>
      </c>
      <c r="AH18" s="41"/>
      <c r="AI18" s="4" t="s">
        <v>31</v>
      </c>
      <c r="AJ18" s="10" t="s">
        <v>3</v>
      </c>
      <c r="AK18" s="69">
        <f t="shared" si="11"/>
        <v>0</v>
      </c>
      <c r="AL18" s="67">
        <f t="shared" si="12"/>
        <v>0.010696848911491042</v>
      </c>
      <c r="AM18" s="67">
        <f t="shared" si="13"/>
        <v>0</v>
      </c>
      <c r="AN18" s="67">
        <f t="shared" si="14"/>
        <v>0</v>
      </c>
      <c r="AO18" s="67">
        <f t="shared" si="15"/>
        <v>0.0018525269064593424</v>
      </c>
      <c r="AP18" s="67">
        <f t="shared" si="16"/>
        <v>0.006991795098572357</v>
      </c>
      <c r="AQ18" s="68">
        <f t="shared" si="17"/>
        <v>0.006872277233639498</v>
      </c>
    </row>
    <row r="19" spans="1:43" ht="26.25" customHeight="1">
      <c r="A19" s="41"/>
      <c r="B19" s="4" t="s">
        <v>32</v>
      </c>
      <c r="C19" s="10" t="s">
        <v>4</v>
      </c>
      <c r="D19" s="87">
        <f t="shared" si="18"/>
        <v>16588.99999999998</v>
      </c>
      <c r="E19" s="84">
        <v>4656.999999999996</v>
      </c>
      <c r="F19" s="84">
        <v>2883.999999999999</v>
      </c>
      <c r="G19" s="84">
        <v>74.00000000000001</v>
      </c>
      <c r="H19" s="84">
        <v>427</v>
      </c>
      <c r="I19" s="84">
        <v>7651.999999999987</v>
      </c>
      <c r="J19" s="88">
        <v>53</v>
      </c>
      <c r="L19" s="41"/>
      <c r="M19" s="114" t="s">
        <v>32</v>
      </c>
      <c r="N19" s="115" t="s">
        <v>4</v>
      </c>
      <c r="O19" s="84">
        <v>431</v>
      </c>
      <c r="P19" s="84">
        <v>60.99999999999999</v>
      </c>
      <c r="Q19" s="84">
        <v>31</v>
      </c>
      <c r="R19" s="84">
        <v>0</v>
      </c>
      <c r="S19" s="116">
        <v>72</v>
      </c>
      <c r="T19" s="117">
        <v>239</v>
      </c>
      <c r="U19" s="118">
        <v>8</v>
      </c>
      <c r="W19" s="41"/>
      <c r="X19" s="4" t="s">
        <v>32</v>
      </c>
      <c r="Y19" s="10" t="s">
        <v>4</v>
      </c>
      <c r="Z19" s="69">
        <f t="shared" si="4"/>
        <v>0.9913409306856129</v>
      </c>
      <c r="AA19" s="67">
        <f t="shared" si="5"/>
        <v>0.27829734849616616</v>
      </c>
      <c r="AB19" s="67">
        <f t="shared" si="6"/>
        <v>0.17234476123318523</v>
      </c>
      <c r="AC19" s="67">
        <f t="shared" si="7"/>
        <v>0.004422161002515851</v>
      </c>
      <c r="AD19" s="67">
        <f t="shared" si="8"/>
        <v>0.025517064163165785</v>
      </c>
      <c r="AE19" s="67">
        <f t="shared" si="9"/>
        <v>0.4572753512331247</v>
      </c>
      <c r="AF19" s="68">
        <f t="shared" si="10"/>
        <v>0.0031672234207208117</v>
      </c>
      <c r="AH19" s="41"/>
      <c r="AI19" s="4" t="s">
        <v>32</v>
      </c>
      <c r="AJ19" s="10" t="s">
        <v>4</v>
      </c>
      <c r="AK19" s="69">
        <f t="shared" si="11"/>
        <v>0.025756099893031504</v>
      </c>
      <c r="AL19" s="67">
        <f t="shared" si="12"/>
        <v>0.003645294880452254</v>
      </c>
      <c r="AM19" s="67">
        <f t="shared" si="13"/>
        <v>0.0018525269064593424</v>
      </c>
      <c r="AN19" s="67">
        <f t="shared" si="14"/>
        <v>0</v>
      </c>
      <c r="AO19" s="67">
        <f t="shared" si="15"/>
        <v>0.004302643137582989</v>
      </c>
      <c r="AP19" s="67">
        <f t="shared" si="16"/>
        <v>0.014282384859476865</v>
      </c>
      <c r="AQ19" s="68">
        <f t="shared" si="17"/>
        <v>0.00047807145973144323</v>
      </c>
    </row>
    <row r="20" spans="1:43" ht="24" customHeight="1">
      <c r="A20" s="41"/>
      <c r="B20" s="4" t="s">
        <v>33</v>
      </c>
      <c r="C20" s="10" t="s">
        <v>5</v>
      </c>
      <c r="D20" s="87">
        <f t="shared" si="18"/>
        <v>27831.999999999993</v>
      </c>
      <c r="E20" s="84">
        <v>5045.999999999994</v>
      </c>
      <c r="F20" s="84">
        <v>5334.999999999997</v>
      </c>
      <c r="G20" s="84">
        <v>569</v>
      </c>
      <c r="H20" s="84">
        <v>703.9999999999999</v>
      </c>
      <c r="I20" s="84">
        <v>6134.999999999996</v>
      </c>
      <c r="J20" s="88">
        <v>8188.0000000000055</v>
      </c>
      <c r="L20" s="41"/>
      <c r="M20" s="114" t="s">
        <v>33</v>
      </c>
      <c r="N20" s="115" t="s">
        <v>5</v>
      </c>
      <c r="O20" s="84">
        <v>0</v>
      </c>
      <c r="P20" s="84">
        <v>69</v>
      </c>
      <c r="Q20" s="84">
        <v>17</v>
      </c>
      <c r="R20" s="84">
        <v>55</v>
      </c>
      <c r="S20" s="116">
        <v>1268.0000000000002</v>
      </c>
      <c r="T20" s="117">
        <v>431</v>
      </c>
      <c r="U20" s="118">
        <v>15</v>
      </c>
      <c r="W20" s="41"/>
      <c r="X20" s="4" t="s">
        <v>33</v>
      </c>
      <c r="Y20" s="10" t="s">
        <v>5</v>
      </c>
      <c r="Z20" s="69">
        <f t="shared" si="4"/>
        <v>1.6632106084056903</v>
      </c>
      <c r="AA20" s="67">
        <f t="shared" si="5"/>
        <v>0.30154357322560743</v>
      </c>
      <c r="AB20" s="67">
        <f t="shared" si="6"/>
        <v>0.31881390470840604</v>
      </c>
      <c r="AC20" s="67">
        <f t="shared" si="7"/>
        <v>0.034002832573398895</v>
      </c>
      <c r="AD20" s="67">
        <f t="shared" si="8"/>
        <v>0.042070288456367</v>
      </c>
      <c r="AE20" s="67">
        <f t="shared" si="9"/>
        <v>0.3666210506815503</v>
      </c>
      <c r="AF20" s="68">
        <f t="shared" si="10"/>
        <v>0.4893061390351325</v>
      </c>
      <c r="AH20" s="41"/>
      <c r="AI20" s="4" t="s">
        <v>33</v>
      </c>
      <c r="AJ20" s="10" t="s">
        <v>5</v>
      </c>
      <c r="AK20" s="69">
        <f t="shared" si="11"/>
        <v>0</v>
      </c>
      <c r="AL20" s="67">
        <f t="shared" si="12"/>
        <v>0.004123366340183698</v>
      </c>
      <c r="AM20" s="67">
        <f t="shared" si="13"/>
        <v>0.0010159018519293168</v>
      </c>
      <c r="AN20" s="67">
        <f t="shared" si="14"/>
        <v>0.003286741285653672</v>
      </c>
      <c r="AO20" s="67">
        <f t="shared" si="15"/>
        <v>0.07577432636743377</v>
      </c>
      <c r="AP20" s="67">
        <f t="shared" si="16"/>
        <v>0.025756099893031504</v>
      </c>
      <c r="AQ20" s="68">
        <f t="shared" si="17"/>
        <v>0.0008963839869964561</v>
      </c>
    </row>
    <row r="21" spans="1:43" ht="15">
      <c r="A21" s="41"/>
      <c r="B21" s="4" t="s">
        <v>34</v>
      </c>
      <c r="C21" s="10" t="s">
        <v>6</v>
      </c>
      <c r="D21" s="87">
        <f t="shared" si="18"/>
        <v>1071</v>
      </c>
      <c r="E21" s="84">
        <v>296.00000000000006</v>
      </c>
      <c r="F21" s="84">
        <v>449.99999999999994</v>
      </c>
      <c r="G21" s="84">
        <v>0</v>
      </c>
      <c r="H21" s="84">
        <v>0</v>
      </c>
      <c r="I21" s="84">
        <v>315.00000000000006</v>
      </c>
      <c r="J21" s="88">
        <v>0</v>
      </c>
      <c r="L21" s="41"/>
      <c r="M21" s="114" t="s">
        <v>34</v>
      </c>
      <c r="N21" s="115" t="s">
        <v>6</v>
      </c>
      <c r="O21" s="84">
        <v>0</v>
      </c>
      <c r="P21" s="84">
        <v>0</v>
      </c>
      <c r="Q21" s="84">
        <v>7</v>
      </c>
      <c r="R21" s="84">
        <v>3</v>
      </c>
      <c r="S21" s="116">
        <v>0</v>
      </c>
      <c r="T21" s="117">
        <v>0</v>
      </c>
      <c r="U21" s="118">
        <v>0</v>
      </c>
      <c r="W21" s="41"/>
      <c r="X21" s="4" t="s">
        <v>34</v>
      </c>
      <c r="Y21" s="10" t="s">
        <v>6</v>
      </c>
      <c r="Z21" s="69">
        <f t="shared" si="4"/>
        <v>0.06400181667154696</v>
      </c>
      <c r="AA21" s="67">
        <f t="shared" si="5"/>
        <v>0.017688644010063405</v>
      </c>
      <c r="AB21" s="67">
        <f t="shared" si="6"/>
        <v>0.02689151960989368</v>
      </c>
      <c r="AC21" s="67">
        <f t="shared" si="7"/>
        <v>0</v>
      </c>
      <c r="AD21" s="67">
        <f t="shared" si="8"/>
        <v>0</v>
      </c>
      <c r="AE21" s="67">
        <f t="shared" si="9"/>
        <v>0.01882406372692558</v>
      </c>
      <c r="AF21" s="68">
        <f t="shared" si="10"/>
        <v>0</v>
      </c>
      <c r="AH21" s="41"/>
      <c r="AI21" s="4" t="s">
        <v>34</v>
      </c>
      <c r="AJ21" s="10" t="s">
        <v>6</v>
      </c>
      <c r="AK21" s="69">
        <f t="shared" si="11"/>
        <v>0</v>
      </c>
      <c r="AL21" s="67">
        <f t="shared" si="12"/>
        <v>0</v>
      </c>
      <c r="AM21" s="67">
        <f t="shared" si="13"/>
        <v>0.00041831252726501285</v>
      </c>
      <c r="AN21" s="67">
        <f t="shared" si="14"/>
        <v>0.0001792767973992912</v>
      </c>
      <c r="AO21" s="67">
        <f t="shared" si="15"/>
        <v>0</v>
      </c>
      <c r="AP21" s="67">
        <f t="shared" si="16"/>
        <v>0</v>
      </c>
      <c r="AQ21" s="68">
        <f t="shared" si="17"/>
        <v>0</v>
      </c>
    </row>
    <row r="22" spans="1:43" ht="43.5" customHeight="1">
      <c r="A22" s="41"/>
      <c r="B22" s="4" t="s">
        <v>35</v>
      </c>
      <c r="C22" s="10" t="s">
        <v>7</v>
      </c>
      <c r="D22" s="87">
        <f t="shared" si="18"/>
        <v>3813.999999999999</v>
      </c>
      <c r="E22" s="84">
        <v>2311.9999999999995</v>
      </c>
      <c r="F22" s="84">
        <v>641.9999999999998</v>
      </c>
      <c r="G22" s="84">
        <v>0</v>
      </c>
      <c r="H22" s="84">
        <v>15</v>
      </c>
      <c r="I22" s="84">
        <v>492</v>
      </c>
      <c r="J22" s="88">
        <v>40</v>
      </c>
      <c r="L22" s="41"/>
      <c r="M22" s="114" t="s">
        <v>35</v>
      </c>
      <c r="N22" s="115" t="s">
        <v>7</v>
      </c>
      <c r="O22" s="84">
        <v>0</v>
      </c>
      <c r="P22" s="84">
        <v>6</v>
      </c>
      <c r="Q22" s="84">
        <v>12</v>
      </c>
      <c r="R22" s="84">
        <v>0</v>
      </c>
      <c r="S22" s="116">
        <v>185</v>
      </c>
      <c r="T22" s="117">
        <v>102</v>
      </c>
      <c r="U22" s="118">
        <v>8</v>
      </c>
      <c r="W22" s="41"/>
      <c r="X22" s="4" t="s">
        <v>35</v>
      </c>
      <c r="Y22" s="10" t="s">
        <v>7</v>
      </c>
      <c r="Z22" s="69">
        <f t="shared" si="4"/>
        <v>0.2279205684269655</v>
      </c>
      <c r="AA22" s="67">
        <f t="shared" si="5"/>
        <v>0.13816265186238705</v>
      </c>
      <c r="AB22" s="67">
        <f t="shared" si="6"/>
        <v>0.03836523464344831</v>
      </c>
      <c r="AC22" s="67">
        <f t="shared" si="7"/>
        <v>0</v>
      </c>
      <c r="AD22" s="67">
        <f t="shared" si="8"/>
        <v>0.0008963839869964561</v>
      </c>
      <c r="AE22" s="67">
        <f t="shared" si="9"/>
        <v>0.029401394773483757</v>
      </c>
      <c r="AF22" s="68">
        <f t="shared" si="10"/>
        <v>0.0023903572986572162</v>
      </c>
      <c r="AH22" s="41"/>
      <c r="AI22" s="4" t="s">
        <v>35</v>
      </c>
      <c r="AJ22" s="10" t="s">
        <v>7</v>
      </c>
      <c r="AK22" s="69">
        <f t="shared" si="11"/>
        <v>0</v>
      </c>
      <c r="AL22" s="67">
        <f t="shared" si="12"/>
        <v>0.0003585535947985824</v>
      </c>
      <c r="AM22" s="67">
        <f t="shared" si="13"/>
        <v>0.0007171071895971648</v>
      </c>
      <c r="AN22" s="67">
        <f t="shared" si="14"/>
        <v>0</v>
      </c>
      <c r="AO22" s="67">
        <f t="shared" si="15"/>
        <v>0.011055402506289624</v>
      </c>
      <c r="AP22" s="67">
        <f t="shared" si="16"/>
        <v>0.006095411111575901</v>
      </c>
      <c r="AQ22" s="68">
        <f t="shared" si="17"/>
        <v>0.00047807145973144323</v>
      </c>
    </row>
    <row r="23" spans="1:43" ht="35.25" customHeight="1">
      <c r="A23" s="41"/>
      <c r="B23" s="4" t="s">
        <v>36</v>
      </c>
      <c r="C23" s="10" t="s">
        <v>8</v>
      </c>
      <c r="D23" s="87">
        <f t="shared" si="18"/>
        <v>30079.999999999978</v>
      </c>
      <c r="E23" s="84">
        <v>18830.999999999985</v>
      </c>
      <c r="F23" s="84">
        <v>5031.999999999996</v>
      </c>
      <c r="G23" s="84">
        <v>2570</v>
      </c>
      <c r="H23" s="84">
        <v>49</v>
      </c>
      <c r="I23" s="84">
        <v>3202.999999999998</v>
      </c>
      <c r="J23" s="88">
        <v>88</v>
      </c>
      <c r="L23" s="41"/>
      <c r="M23" s="114" t="s">
        <v>36</v>
      </c>
      <c r="N23" s="115" t="s">
        <v>8</v>
      </c>
      <c r="O23" s="84">
        <v>0</v>
      </c>
      <c r="P23" s="84">
        <v>97</v>
      </c>
      <c r="Q23" s="84">
        <v>10</v>
      </c>
      <c r="R23" s="84">
        <v>8</v>
      </c>
      <c r="S23" s="116">
        <v>165</v>
      </c>
      <c r="T23" s="117">
        <v>27</v>
      </c>
      <c r="U23" s="118">
        <v>0</v>
      </c>
      <c r="W23" s="41"/>
      <c r="X23" s="4" t="s">
        <v>36</v>
      </c>
      <c r="Y23" s="10" t="s">
        <v>8</v>
      </c>
      <c r="Z23" s="69">
        <f t="shared" si="4"/>
        <v>1.7975486885902252</v>
      </c>
      <c r="AA23" s="67">
        <f t="shared" si="5"/>
        <v>1.12532045727535</v>
      </c>
      <c r="AB23" s="67">
        <f t="shared" si="6"/>
        <v>0.30070694817107757</v>
      </c>
      <c r="AC23" s="67">
        <f t="shared" si="7"/>
        <v>0.15358045643872614</v>
      </c>
      <c r="AD23" s="67">
        <f t="shared" si="8"/>
        <v>0.0029281876908550898</v>
      </c>
      <c r="AE23" s="67">
        <f t="shared" si="9"/>
        <v>0.19140786068997648</v>
      </c>
      <c r="AF23" s="68">
        <f t="shared" si="10"/>
        <v>0.0052587860570458755</v>
      </c>
      <c r="AH23" s="41"/>
      <c r="AI23" s="4" t="s">
        <v>36</v>
      </c>
      <c r="AJ23" s="10" t="s">
        <v>8</v>
      </c>
      <c r="AK23" s="69">
        <f t="shared" si="11"/>
        <v>0</v>
      </c>
      <c r="AL23" s="67">
        <f t="shared" si="12"/>
        <v>0.005796616449243749</v>
      </c>
      <c r="AM23" s="67">
        <f t="shared" si="13"/>
        <v>0.0005975893246643041</v>
      </c>
      <c r="AN23" s="67">
        <f t="shared" si="14"/>
        <v>0.00047807145973144323</v>
      </c>
      <c r="AO23" s="67">
        <f t="shared" si="15"/>
        <v>0.009860223856961017</v>
      </c>
      <c r="AP23" s="67">
        <f t="shared" si="16"/>
        <v>0.0016134911765936207</v>
      </c>
      <c r="AQ23" s="68">
        <f t="shared" si="17"/>
        <v>0</v>
      </c>
    </row>
    <row r="24" spans="1:43" ht="27" customHeight="1">
      <c r="A24" s="41"/>
      <c r="B24" s="4" t="s">
        <v>37</v>
      </c>
      <c r="C24" s="10" t="s">
        <v>9</v>
      </c>
      <c r="D24" s="87">
        <f t="shared" si="18"/>
        <v>130355.99999999994</v>
      </c>
      <c r="E24" s="84">
        <v>15924.000000000011</v>
      </c>
      <c r="F24" s="84">
        <v>6701.999999999998</v>
      </c>
      <c r="G24" s="84">
        <v>820.9999999999999</v>
      </c>
      <c r="H24" s="84">
        <v>455</v>
      </c>
      <c r="I24" s="84">
        <v>1633.0000000000005</v>
      </c>
      <c r="J24" s="88">
        <v>123</v>
      </c>
      <c r="L24" s="41"/>
      <c r="M24" s="114" t="s">
        <v>37</v>
      </c>
      <c r="N24" s="115" t="s">
        <v>9</v>
      </c>
      <c r="O24" s="84">
        <v>128</v>
      </c>
      <c r="P24" s="84">
        <v>23</v>
      </c>
      <c r="Q24" s="84">
        <v>0</v>
      </c>
      <c r="R24" s="84">
        <v>11</v>
      </c>
      <c r="S24" s="116">
        <v>102025.99999999994</v>
      </c>
      <c r="T24" s="117">
        <v>2422.9999999999995</v>
      </c>
      <c r="U24" s="118">
        <v>87</v>
      </c>
      <c r="W24" s="41"/>
      <c r="X24" s="4" t="s">
        <v>37</v>
      </c>
      <c r="Y24" s="10" t="s">
        <v>9</v>
      </c>
      <c r="Z24" s="69">
        <f t="shared" si="4"/>
        <v>7.789935400593998</v>
      </c>
      <c r="AA24" s="67">
        <f t="shared" si="5"/>
        <v>0.9516012405954384</v>
      </c>
      <c r="AB24" s="67">
        <f t="shared" si="6"/>
        <v>0.4005043653900165</v>
      </c>
      <c r="AC24" s="67">
        <f t="shared" si="7"/>
        <v>0.04906208355493936</v>
      </c>
      <c r="AD24" s="67">
        <f t="shared" si="8"/>
        <v>0.027190314272225832</v>
      </c>
      <c r="AE24" s="67">
        <f t="shared" si="9"/>
        <v>0.09758633671768088</v>
      </c>
      <c r="AF24" s="68">
        <f t="shared" si="10"/>
        <v>0.007350348693370939</v>
      </c>
      <c r="AH24" s="41"/>
      <c r="AI24" s="4" t="s">
        <v>37</v>
      </c>
      <c r="AJ24" s="10" t="s">
        <v>9</v>
      </c>
      <c r="AK24" s="69">
        <f t="shared" si="11"/>
        <v>0.007649143355703092</v>
      </c>
      <c r="AL24" s="67">
        <f t="shared" si="12"/>
        <v>0.0013744554467278994</v>
      </c>
      <c r="AM24" s="67">
        <f t="shared" si="13"/>
        <v>0</v>
      </c>
      <c r="AN24" s="67">
        <f t="shared" si="14"/>
        <v>0.0006573482571307344</v>
      </c>
      <c r="AO24" s="67">
        <f t="shared" si="15"/>
        <v>6.096964843820025</v>
      </c>
      <c r="AP24" s="67">
        <f t="shared" si="16"/>
        <v>0.14479589336616083</v>
      </c>
      <c r="AQ24" s="68">
        <f t="shared" si="17"/>
        <v>0.005199027124579445</v>
      </c>
    </row>
    <row r="25" spans="1:43" ht="30">
      <c r="A25" s="41"/>
      <c r="B25" s="4" t="s">
        <v>38</v>
      </c>
      <c r="C25" s="10" t="s">
        <v>10</v>
      </c>
      <c r="D25" s="87">
        <f t="shared" si="18"/>
        <v>33175.999999999985</v>
      </c>
      <c r="E25" s="84">
        <v>7665.000000000022</v>
      </c>
      <c r="F25" s="84">
        <v>2522.000000000001</v>
      </c>
      <c r="G25" s="84">
        <v>722</v>
      </c>
      <c r="H25" s="84">
        <v>75</v>
      </c>
      <c r="I25" s="84">
        <v>267</v>
      </c>
      <c r="J25" s="88">
        <v>0</v>
      </c>
      <c r="L25" s="41"/>
      <c r="M25" s="114" t="s">
        <v>38</v>
      </c>
      <c r="N25" s="115" t="s">
        <v>10</v>
      </c>
      <c r="O25" s="84">
        <v>63</v>
      </c>
      <c r="P25" s="84">
        <v>0</v>
      </c>
      <c r="Q25" s="84">
        <v>7</v>
      </c>
      <c r="R25" s="84">
        <v>0</v>
      </c>
      <c r="S25" s="116">
        <v>18356.99999999996</v>
      </c>
      <c r="T25" s="117">
        <v>3455.000000000002</v>
      </c>
      <c r="U25" s="118">
        <v>43</v>
      </c>
      <c r="W25" s="41"/>
      <c r="X25" s="4" t="s">
        <v>38</v>
      </c>
      <c r="Y25" s="10" t="s">
        <v>10</v>
      </c>
      <c r="Z25" s="69">
        <f t="shared" si="4"/>
        <v>1.982562343506294</v>
      </c>
      <c r="AA25" s="67">
        <f t="shared" si="5"/>
        <v>0.45805221735519036</v>
      </c>
      <c r="AB25" s="67">
        <f t="shared" si="6"/>
        <v>0.15071202768033753</v>
      </c>
      <c r="AC25" s="67">
        <f t="shared" si="7"/>
        <v>0.04314594924076275</v>
      </c>
      <c r="AD25" s="67">
        <f t="shared" si="8"/>
        <v>0.00448191993498228</v>
      </c>
      <c r="AE25" s="67">
        <f t="shared" si="9"/>
        <v>0.015955634968536917</v>
      </c>
      <c r="AF25" s="68">
        <f t="shared" si="10"/>
        <v>0</v>
      </c>
      <c r="AH25" s="41"/>
      <c r="AI25" s="4" t="s">
        <v>38</v>
      </c>
      <c r="AJ25" s="10" t="s">
        <v>10</v>
      </c>
      <c r="AK25" s="69">
        <f t="shared" si="11"/>
        <v>0.0037648127453851154</v>
      </c>
      <c r="AL25" s="67">
        <f t="shared" si="12"/>
        <v>0</v>
      </c>
      <c r="AM25" s="67">
        <f t="shared" si="13"/>
        <v>0.00041831252726501285</v>
      </c>
      <c r="AN25" s="67">
        <f t="shared" si="14"/>
        <v>0</v>
      </c>
      <c r="AO25" s="67">
        <f t="shared" si="15"/>
        <v>1.0969947232862605</v>
      </c>
      <c r="AP25" s="67">
        <f t="shared" si="16"/>
        <v>0.20646711167151716</v>
      </c>
      <c r="AQ25" s="68">
        <f t="shared" si="17"/>
        <v>0.0025696340960565073</v>
      </c>
    </row>
    <row r="26" spans="1:43" ht="33.75" customHeight="1">
      <c r="A26" s="41"/>
      <c r="B26" s="4" t="s">
        <v>39</v>
      </c>
      <c r="C26" s="10" t="s">
        <v>11</v>
      </c>
      <c r="D26" s="87">
        <f t="shared" si="18"/>
        <v>40163.00000000001</v>
      </c>
      <c r="E26" s="84">
        <v>9555.000000000005</v>
      </c>
      <c r="F26" s="84">
        <v>12729.000000000004</v>
      </c>
      <c r="G26" s="84">
        <v>1703</v>
      </c>
      <c r="H26" s="84">
        <v>0</v>
      </c>
      <c r="I26" s="84">
        <v>11167.000000000002</v>
      </c>
      <c r="J26" s="88">
        <v>1059</v>
      </c>
      <c r="L26" s="41"/>
      <c r="M26" s="114" t="s">
        <v>39</v>
      </c>
      <c r="N26" s="115" t="s">
        <v>11</v>
      </c>
      <c r="O26" s="84">
        <v>0</v>
      </c>
      <c r="P26" s="84">
        <v>3327</v>
      </c>
      <c r="Q26" s="84">
        <v>0</v>
      </c>
      <c r="R26" s="84">
        <v>5</v>
      </c>
      <c r="S26" s="119">
        <v>6</v>
      </c>
      <c r="T26" s="117">
        <v>406</v>
      </c>
      <c r="U26" s="118">
        <v>206</v>
      </c>
      <c r="W26" s="41"/>
      <c r="X26" s="4" t="s">
        <v>39</v>
      </c>
      <c r="Y26" s="10" t="s">
        <v>11</v>
      </c>
      <c r="Z26" s="69">
        <f t="shared" si="4"/>
        <v>2.400098004649245</v>
      </c>
      <c r="AA26" s="67">
        <f t="shared" si="5"/>
        <v>0.5709965997167429</v>
      </c>
      <c r="AB26" s="67">
        <f t="shared" si="6"/>
        <v>0.7606714513651928</v>
      </c>
      <c r="AC26" s="67">
        <f t="shared" si="7"/>
        <v>0.10176946199033099</v>
      </c>
      <c r="AD26" s="67">
        <f t="shared" si="8"/>
        <v>0</v>
      </c>
      <c r="AE26" s="67">
        <f t="shared" si="9"/>
        <v>0.6673279988526284</v>
      </c>
      <c r="AF26" s="68">
        <f t="shared" si="10"/>
        <v>0.0632847094819498</v>
      </c>
      <c r="AH26" s="41"/>
      <c r="AI26" s="4" t="s">
        <v>39</v>
      </c>
      <c r="AJ26" s="10" t="s">
        <v>11</v>
      </c>
      <c r="AK26" s="69">
        <f t="shared" si="11"/>
        <v>0</v>
      </c>
      <c r="AL26" s="67">
        <f t="shared" si="12"/>
        <v>0.19881796831581394</v>
      </c>
      <c r="AM26" s="67">
        <f t="shared" si="13"/>
        <v>0</v>
      </c>
      <c r="AN26" s="67">
        <f t="shared" si="14"/>
        <v>0.00029879466233215203</v>
      </c>
      <c r="AO26" s="67">
        <f t="shared" si="15"/>
        <v>0.0003585535947985824</v>
      </c>
      <c r="AP26" s="67">
        <f t="shared" si="16"/>
        <v>0.024262126581370745</v>
      </c>
      <c r="AQ26" s="68">
        <f t="shared" si="17"/>
        <v>0.012310340088084664</v>
      </c>
    </row>
    <row r="27" spans="1:43" ht="24.75" customHeight="1">
      <c r="A27" s="41"/>
      <c r="B27" s="7" t="s">
        <v>40</v>
      </c>
      <c r="C27" s="11" t="s">
        <v>12</v>
      </c>
      <c r="D27" s="86">
        <f t="shared" si="18"/>
        <v>76334.0000000002</v>
      </c>
      <c r="E27" s="96">
        <v>51225.0000000002</v>
      </c>
      <c r="F27" s="96">
        <v>3276.9999999999977</v>
      </c>
      <c r="G27" s="96">
        <v>74</v>
      </c>
      <c r="H27" s="96">
        <v>100</v>
      </c>
      <c r="I27" s="96">
        <v>2575</v>
      </c>
      <c r="J27" s="97">
        <v>49</v>
      </c>
      <c r="L27" s="41"/>
      <c r="M27" s="120" t="s">
        <v>40</v>
      </c>
      <c r="N27" s="121" t="s">
        <v>12</v>
      </c>
      <c r="O27" s="86">
        <v>0</v>
      </c>
      <c r="P27" s="96">
        <v>0</v>
      </c>
      <c r="Q27" s="96">
        <v>0</v>
      </c>
      <c r="R27" s="96">
        <v>17</v>
      </c>
      <c r="S27" s="96">
        <v>121.99999999999999</v>
      </c>
      <c r="T27" s="96">
        <v>11625.000000000013</v>
      </c>
      <c r="U27" s="97">
        <v>7269.999999999996</v>
      </c>
      <c r="W27" s="41"/>
      <c r="X27" s="7" t="s">
        <v>40</v>
      </c>
      <c r="Y27" s="11" t="s">
        <v>12</v>
      </c>
      <c r="Z27" s="70">
        <f t="shared" si="4"/>
        <v>4.561638350892511</v>
      </c>
      <c r="AA27" s="71">
        <f t="shared" si="5"/>
        <v>3.0611513155929093</v>
      </c>
      <c r="AB27" s="71">
        <f t="shared" si="6"/>
        <v>0.1958300216924923</v>
      </c>
      <c r="AC27" s="71">
        <f t="shared" si="7"/>
        <v>0.0044221610025158495</v>
      </c>
      <c r="AD27" s="71">
        <f t="shared" si="8"/>
        <v>0.0059758932466430405</v>
      </c>
      <c r="AE27" s="71">
        <f t="shared" si="9"/>
        <v>0.15387925110105827</v>
      </c>
      <c r="AF27" s="72">
        <f t="shared" si="10"/>
        <v>0.0029281876908550898</v>
      </c>
      <c r="AH27" s="41"/>
      <c r="AI27" s="7" t="s">
        <v>40</v>
      </c>
      <c r="AJ27" s="11" t="s">
        <v>12</v>
      </c>
      <c r="AK27" s="70">
        <f t="shared" si="11"/>
        <v>0</v>
      </c>
      <c r="AL27" s="71">
        <f t="shared" si="12"/>
        <v>0</v>
      </c>
      <c r="AM27" s="71">
        <f t="shared" si="13"/>
        <v>0</v>
      </c>
      <c r="AN27" s="71">
        <f t="shared" si="14"/>
        <v>0.0010159018519293168</v>
      </c>
      <c r="AO27" s="71">
        <f t="shared" si="15"/>
        <v>0.007290589760904508</v>
      </c>
      <c r="AP27" s="71">
        <f t="shared" si="16"/>
        <v>0.6946975899222542</v>
      </c>
      <c r="AQ27" s="72">
        <f t="shared" si="17"/>
        <v>0.4344474390309488</v>
      </c>
    </row>
    <row r="28" ht="6.75" customHeight="1"/>
    <row r="29" spans="3:36" ht="12" customHeight="1">
      <c r="C29" s="75" t="s">
        <v>105</v>
      </c>
      <c r="N29" s="122" t="s">
        <v>105</v>
      </c>
      <c r="Y29" s="75" t="s">
        <v>105</v>
      </c>
      <c r="AJ29" s="75" t="s">
        <v>105</v>
      </c>
    </row>
    <row r="30" spans="3:36" ht="12" customHeight="1">
      <c r="C30" s="76" t="s">
        <v>43</v>
      </c>
      <c r="N30" s="123" t="s">
        <v>43</v>
      </c>
      <c r="Y30" s="76" t="s">
        <v>43</v>
      </c>
      <c r="AJ30" s="77" t="s">
        <v>43</v>
      </c>
    </row>
    <row r="31" spans="14:36" ht="12" customHeight="1">
      <c r="N31" s="78" t="s">
        <v>76</v>
      </c>
      <c r="AJ31" s="78" t="s">
        <v>76</v>
      </c>
    </row>
    <row r="32" ht="12" customHeight="1">
      <c r="AJ32" s="78" t="s">
        <v>139</v>
      </c>
    </row>
  </sheetData>
  <sheetProtection/>
  <mergeCells count="12">
    <mergeCell ref="B5:C7"/>
    <mergeCell ref="D5:J5"/>
    <mergeCell ref="M5:N7"/>
    <mergeCell ref="O5:U5"/>
    <mergeCell ref="D7:J7"/>
    <mergeCell ref="O7:U7"/>
    <mergeCell ref="X5:Y7"/>
    <mergeCell ref="Z5:AF5"/>
    <mergeCell ref="AI5:AJ7"/>
    <mergeCell ref="AK5:AQ5"/>
    <mergeCell ref="Z7:AF7"/>
    <mergeCell ref="AK7:AQ7"/>
  </mergeCells>
  <printOptions/>
  <pageMargins left="0.31496062992125984" right="0.31496062992125984" top="0.7480314960629921" bottom="0.35433070866141736" header="0.31496062992125984" footer="0.31496062992125984"/>
  <pageSetup firstPageNumber="12" useFirstPageNumber="1" horizontalDpi="600" verticalDpi="600" orientation="portrait" paperSize="9" r:id="rId1"/>
  <headerFooter>
    <oddFooter>&amp;CIV-2-&amp;P</oddFooter>
  </headerFooter>
  <colBreaks count="1" manualBreakCount="1">
    <brk id="3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2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28.8515625" style="2" customWidth="1"/>
    <col min="4" max="4" width="11.7109375" style="2" customWidth="1"/>
    <col min="5" max="7" width="11.7109375" style="41" customWidth="1"/>
    <col min="8" max="8" width="2.140625" style="2" customWidth="1"/>
    <col min="9" max="9" width="3.00390625" style="73" customWidth="1"/>
    <col min="10" max="16384" width="9.140625" style="73" customWidth="1"/>
  </cols>
  <sheetData>
    <row r="2" spans="2:8" ht="15">
      <c r="B2" s="20" t="s">
        <v>115</v>
      </c>
      <c r="C2" s="20"/>
      <c r="D2" s="20"/>
      <c r="E2" s="94"/>
      <c r="F2" s="94"/>
      <c r="G2" s="94"/>
      <c r="H2" s="1"/>
    </row>
    <row r="3" spans="2:8" ht="15">
      <c r="B3" s="20" t="s">
        <v>147</v>
      </c>
      <c r="C3" s="20"/>
      <c r="D3" s="20"/>
      <c r="E3" s="94"/>
      <c r="F3" s="94"/>
      <c r="G3" s="94"/>
      <c r="H3" s="1"/>
    </row>
    <row r="4" spans="2:8" ht="15">
      <c r="B4" s="20"/>
      <c r="C4" s="20"/>
      <c r="D4" s="20"/>
      <c r="E4" s="94"/>
      <c r="F4" s="94"/>
      <c r="G4" s="95" t="s">
        <v>108</v>
      </c>
      <c r="H4" s="1"/>
    </row>
    <row r="5" spans="2:7" ht="15">
      <c r="B5" s="133" t="s">
        <v>13</v>
      </c>
      <c r="C5" s="134"/>
      <c r="D5" s="140" t="s">
        <v>81</v>
      </c>
      <c r="E5" s="141"/>
      <c r="F5" s="141"/>
      <c r="G5" s="142"/>
    </row>
    <row r="6" spans="2:7" ht="15">
      <c r="B6" s="135"/>
      <c r="C6" s="136"/>
      <c r="D6" s="60" t="s">
        <v>46</v>
      </c>
      <c r="E6" s="61" t="s">
        <v>78</v>
      </c>
      <c r="F6" s="62" t="s">
        <v>79</v>
      </c>
      <c r="G6" s="63" t="s">
        <v>80</v>
      </c>
    </row>
    <row r="7" spans="2:7" ht="15">
      <c r="B7" s="12"/>
      <c r="C7" s="21"/>
      <c r="D7" s="3"/>
      <c r="E7" s="3"/>
      <c r="F7" s="14"/>
      <c r="G7" s="15"/>
    </row>
    <row r="8" spans="2:7" ht="15">
      <c r="B8" s="4" t="s">
        <v>15</v>
      </c>
      <c r="C8" s="10"/>
      <c r="D8" s="16">
        <f>SUM(D10:D26)</f>
        <v>1673389.9999999984</v>
      </c>
      <c r="E8" s="16">
        <f>SUM(E10:E26)</f>
        <v>1420345.9999999986</v>
      </c>
      <c r="F8" s="16">
        <f>SUM(F10:F26)</f>
        <v>57428</v>
      </c>
      <c r="G8" s="17">
        <f>SUM(G10:G26)</f>
        <v>195616.00000000003</v>
      </c>
    </row>
    <row r="9" spans="2:7" ht="15">
      <c r="B9" s="4"/>
      <c r="C9" s="10"/>
      <c r="D9" s="16"/>
      <c r="E9" s="16"/>
      <c r="F9" s="16"/>
      <c r="G9" s="17"/>
    </row>
    <row r="10" spans="2:7" ht="20.25" customHeight="1">
      <c r="B10" s="4" t="s">
        <v>24</v>
      </c>
      <c r="C10" s="10" t="s">
        <v>19</v>
      </c>
      <c r="D10" s="6">
        <f>SUM(E10:G10)</f>
        <v>2040.000000000001</v>
      </c>
      <c r="E10" s="84">
        <v>1527.000000000001</v>
      </c>
      <c r="F10" s="84">
        <v>0</v>
      </c>
      <c r="G10" s="88">
        <v>512.9999999999999</v>
      </c>
    </row>
    <row r="11" spans="2:7" ht="22.5" customHeight="1">
      <c r="B11" s="4" t="s">
        <v>25</v>
      </c>
      <c r="C11" s="10" t="s">
        <v>20</v>
      </c>
      <c r="D11" s="6">
        <f aca="true" t="shared" si="0" ref="D11:D26">SUM(E11:G11)</f>
        <v>530340.9999999991</v>
      </c>
      <c r="E11" s="84">
        <v>393754.9999999992</v>
      </c>
      <c r="F11" s="84">
        <v>28338</v>
      </c>
      <c r="G11" s="88">
        <v>108247.99999999994</v>
      </c>
    </row>
    <row r="12" spans="2:7" ht="37.5" customHeight="1">
      <c r="B12" s="4" t="s">
        <v>26</v>
      </c>
      <c r="C12" s="10" t="s">
        <v>21</v>
      </c>
      <c r="D12" s="6">
        <f t="shared" si="0"/>
        <v>14632.000000000005</v>
      </c>
      <c r="E12" s="84">
        <v>10978.000000000005</v>
      </c>
      <c r="F12" s="84">
        <v>1623</v>
      </c>
      <c r="G12" s="88">
        <v>2031.0000000000002</v>
      </c>
    </row>
    <row r="13" spans="2:7" ht="57" customHeight="1">
      <c r="B13" s="4" t="s">
        <v>27</v>
      </c>
      <c r="C13" s="10" t="s">
        <v>0</v>
      </c>
      <c r="D13" s="6">
        <f t="shared" si="0"/>
        <v>4208</v>
      </c>
      <c r="E13" s="84">
        <v>1567.9999999999995</v>
      </c>
      <c r="F13" s="84">
        <v>1776</v>
      </c>
      <c r="G13" s="88">
        <v>864</v>
      </c>
    </row>
    <row r="14" spans="2:7" ht="22.5" customHeight="1">
      <c r="B14" s="4" t="s">
        <v>28</v>
      </c>
      <c r="C14" s="10" t="s">
        <v>44</v>
      </c>
      <c r="D14" s="6">
        <f t="shared" si="0"/>
        <v>2029</v>
      </c>
      <c r="E14" s="84">
        <v>1357</v>
      </c>
      <c r="F14" s="84">
        <v>123.99999999999999</v>
      </c>
      <c r="G14" s="88">
        <v>548</v>
      </c>
    </row>
    <row r="15" spans="2:7" ht="50.25" customHeight="1">
      <c r="B15" s="4" t="s">
        <v>29</v>
      </c>
      <c r="C15" s="10" t="s">
        <v>1</v>
      </c>
      <c r="D15" s="6">
        <f t="shared" si="0"/>
        <v>553492.9999999986</v>
      </c>
      <c r="E15" s="84">
        <v>536184.9999999986</v>
      </c>
      <c r="F15" s="84">
        <v>4657.000000000002</v>
      </c>
      <c r="G15" s="88">
        <v>12651.000000000038</v>
      </c>
    </row>
    <row r="16" spans="2:7" ht="24.75" customHeight="1">
      <c r="B16" s="4" t="s">
        <v>30</v>
      </c>
      <c r="C16" s="10" t="s">
        <v>2</v>
      </c>
      <c r="D16" s="6">
        <f t="shared" si="0"/>
        <v>11945.00000000002</v>
      </c>
      <c r="E16" s="84">
        <v>7170.000000000018</v>
      </c>
      <c r="F16" s="84">
        <v>1511.0000000000002</v>
      </c>
      <c r="G16" s="88">
        <v>3264.000000000002</v>
      </c>
    </row>
    <row r="17" spans="2:7" ht="36" customHeight="1">
      <c r="B17" s="4" t="s">
        <v>31</v>
      </c>
      <c r="C17" s="10" t="s">
        <v>3</v>
      </c>
      <c r="D17" s="6">
        <f t="shared" si="0"/>
        <v>195287.00000000087</v>
      </c>
      <c r="E17" s="84">
        <v>187650.00000000087</v>
      </c>
      <c r="F17" s="84">
        <v>1128.9999999999998</v>
      </c>
      <c r="G17" s="88">
        <v>6508.000000000001</v>
      </c>
    </row>
    <row r="18" spans="2:7" ht="24.75" customHeight="1">
      <c r="B18" s="4" t="s">
        <v>32</v>
      </c>
      <c r="C18" s="10" t="s">
        <v>4</v>
      </c>
      <c r="D18" s="6">
        <f t="shared" si="0"/>
        <v>16589.00000000001</v>
      </c>
      <c r="E18" s="84">
        <v>7120.999999999996</v>
      </c>
      <c r="F18" s="84">
        <v>2915.0000000000005</v>
      </c>
      <c r="G18" s="88">
        <v>6553.0000000000155</v>
      </c>
    </row>
    <row r="19" spans="2:7" ht="22.5" customHeight="1">
      <c r="B19" s="4" t="s">
        <v>33</v>
      </c>
      <c r="C19" s="10" t="s">
        <v>5</v>
      </c>
      <c r="D19" s="6">
        <f t="shared" si="0"/>
        <v>27831.999999999985</v>
      </c>
      <c r="E19" s="84">
        <v>5895.999999999991</v>
      </c>
      <c r="F19" s="84">
        <v>4650.000000000001</v>
      </c>
      <c r="G19" s="88">
        <v>17285.999999999993</v>
      </c>
    </row>
    <row r="20" spans="2:7" ht="27.75" customHeight="1">
      <c r="B20" s="4" t="s">
        <v>34</v>
      </c>
      <c r="C20" s="10" t="s">
        <v>6</v>
      </c>
      <c r="D20" s="6">
        <f t="shared" si="0"/>
        <v>1071</v>
      </c>
      <c r="E20" s="84">
        <v>790.9999999999999</v>
      </c>
      <c r="F20" s="84">
        <v>11</v>
      </c>
      <c r="G20" s="88">
        <v>269.00000000000006</v>
      </c>
    </row>
    <row r="21" spans="2:7" ht="39" customHeight="1">
      <c r="B21" s="4" t="s">
        <v>35</v>
      </c>
      <c r="C21" s="10" t="s">
        <v>7</v>
      </c>
      <c r="D21" s="6">
        <f t="shared" si="0"/>
        <v>3813.9999999999977</v>
      </c>
      <c r="E21" s="84">
        <v>3443.9999999999977</v>
      </c>
      <c r="F21" s="84">
        <v>89</v>
      </c>
      <c r="G21" s="88">
        <v>281</v>
      </c>
    </row>
    <row r="22" spans="2:7" ht="37.5" customHeight="1">
      <c r="B22" s="4" t="s">
        <v>36</v>
      </c>
      <c r="C22" s="10" t="s">
        <v>8</v>
      </c>
      <c r="D22" s="6">
        <f t="shared" si="0"/>
        <v>30079.99999999988</v>
      </c>
      <c r="E22" s="84">
        <v>22310.999999999884</v>
      </c>
      <c r="F22" s="84">
        <v>4269.999999999999</v>
      </c>
      <c r="G22" s="88">
        <v>3498.9999999999973</v>
      </c>
    </row>
    <row r="23" spans="2:7" ht="24" customHeight="1">
      <c r="B23" s="4" t="s">
        <v>37</v>
      </c>
      <c r="C23" s="10" t="s">
        <v>9</v>
      </c>
      <c r="D23" s="6">
        <f t="shared" si="0"/>
        <v>130355.99999999978</v>
      </c>
      <c r="E23" s="84">
        <v>115640.99999999978</v>
      </c>
      <c r="F23" s="84">
        <v>2020.9999999999998</v>
      </c>
      <c r="G23" s="88">
        <v>12694.000000000004</v>
      </c>
    </row>
    <row r="24" spans="2:7" ht="33.75" customHeight="1">
      <c r="B24" s="4" t="s">
        <v>38</v>
      </c>
      <c r="C24" s="10" t="s">
        <v>10</v>
      </c>
      <c r="D24" s="6">
        <f t="shared" si="0"/>
        <v>33176.000000000095</v>
      </c>
      <c r="E24" s="84">
        <v>26787.000000000095</v>
      </c>
      <c r="F24" s="84">
        <v>2266</v>
      </c>
      <c r="G24" s="88">
        <v>4123.000000000001</v>
      </c>
    </row>
    <row r="25" spans="2:7" ht="20.25" customHeight="1">
      <c r="B25" s="4" t="s">
        <v>39</v>
      </c>
      <c r="C25" s="10" t="s">
        <v>11</v>
      </c>
      <c r="D25" s="6">
        <f t="shared" si="0"/>
        <v>40162.99999999992</v>
      </c>
      <c r="E25" s="84">
        <v>32729.99999999992</v>
      </c>
      <c r="F25" s="84">
        <v>961</v>
      </c>
      <c r="G25" s="88">
        <v>6471.999999999999</v>
      </c>
    </row>
    <row r="26" spans="2:7" ht="26.25" customHeight="1">
      <c r="B26" s="7" t="s">
        <v>40</v>
      </c>
      <c r="C26" s="11" t="s">
        <v>12</v>
      </c>
      <c r="D26" s="59">
        <f t="shared" si="0"/>
        <v>76334.00000000023</v>
      </c>
      <c r="E26" s="96">
        <v>65435.000000000226</v>
      </c>
      <c r="F26" s="96">
        <v>1087</v>
      </c>
      <c r="G26" s="97">
        <v>9811.999999999996</v>
      </c>
    </row>
    <row r="27" spans="2:7" ht="15">
      <c r="B27" s="75" t="s">
        <v>105</v>
      </c>
      <c r="C27" s="5"/>
      <c r="D27" s="6"/>
      <c r="E27" s="84"/>
      <c r="F27" s="84"/>
      <c r="G27" s="84"/>
    </row>
    <row r="28" ht="15">
      <c r="B28" s="98" t="s">
        <v>164</v>
      </c>
    </row>
    <row r="30" ht="15">
      <c r="B30" s="2" t="s">
        <v>42</v>
      </c>
    </row>
    <row r="31" ht="16.5">
      <c r="C31" s="31"/>
    </row>
  </sheetData>
  <sheetProtection/>
  <mergeCells count="2"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  <headerFooter>
    <oddFooter>&amp;CIV-2-14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2:R31"/>
  <sheetViews>
    <sheetView showGridLines="0" workbookViewId="0" topLeftCell="K1">
      <selection activeCell="K1" sqref="K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28.8515625" style="2" customWidth="1"/>
    <col min="4" max="4" width="11.7109375" style="2" customWidth="1"/>
    <col min="5" max="7" width="11.7109375" style="41" customWidth="1"/>
    <col min="8" max="8" width="2.140625" style="2" customWidth="1"/>
    <col min="9" max="9" width="3.00390625" style="73" customWidth="1"/>
    <col min="10" max="10" width="9.140625" style="73" customWidth="1"/>
    <col min="11" max="11" width="0.9921875" style="2" customWidth="1"/>
    <col min="12" max="12" width="5.28125" style="2" customWidth="1"/>
    <col min="13" max="13" width="28.8515625" style="2" customWidth="1"/>
    <col min="14" max="17" width="11.7109375" style="2" customWidth="1"/>
    <col min="18" max="18" width="2.140625" style="2" customWidth="1"/>
    <col min="19" max="19" width="5.140625" style="73" customWidth="1"/>
    <col min="20" max="16384" width="9.140625" style="73" customWidth="1"/>
  </cols>
  <sheetData>
    <row r="2" spans="2:18" ht="15">
      <c r="B2" s="20" t="s">
        <v>115</v>
      </c>
      <c r="C2" s="20"/>
      <c r="D2" s="20"/>
      <c r="E2" s="94"/>
      <c r="F2" s="94"/>
      <c r="G2" s="94"/>
      <c r="H2" s="1"/>
      <c r="L2" s="20" t="s">
        <v>160</v>
      </c>
      <c r="M2" s="20"/>
      <c r="N2" s="20"/>
      <c r="O2" s="20"/>
      <c r="P2" s="20"/>
      <c r="Q2" s="20"/>
      <c r="R2" s="1"/>
    </row>
    <row r="3" spans="2:18" ht="15">
      <c r="B3" s="20" t="s">
        <v>126</v>
      </c>
      <c r="C3" s="20"/>
      <c r="D3" s="20"/>
      <c r="E3" s="94"/>
      <c r="F3" s="94"/>
      <c r="G3" s="94"/>
      <c r="H3" s="1"/>
      <c r="L3" s="20" t="s">
        <v>161</v>
      </c>
      <c r="M3" s="20"/>
      <c r="N3" s="20"/>
      <c r="O3" s="20"/>
      <c r="P3" s="20"/>
      <c r="Q3" s="20"/>
      <c r="R3" s="1"/>
    </row>
    <row r="4" spans="2:18" ht="15">
      <c r="B4" s="20"/>
      <c r="C4" s="20"/>
      <c r="D4" s="20"/>
      <c r="E4" s="94"/>
      <c r="F4" s="94"/>
      <c r="G4" s="95" t="s">
        <v>108</v>
      </c>
      <c r="H4" s="1"/>
      <c r="L4" s="20"/>
      <c r="M4" s="20"/>
      <c r="N4" s="20"/>
      <c r="O4" s="20"/>
      <c r="P4" s="20"/>
      <c r="Q4" s="13" t="s">
        <v>16</v>
      </c>
      <c r="R4" s="1"/>
    </row>
    <row r="5" spans="2:17" ht="15" customHeight="1">
      <c r="B5" s="133" t="s">
        <v>13</v>
      </c>
      <c r="C5" s="134"/>
      <c r="D5" s="140" t="s">
        <v>81</v>
      </c>
      <c r="E5" s="141"/>
      <c r="F5" s="141"/>
      <c r="G5" s="142"/>
      <c r="L5" s="133" t="s">
        <v>13</v>
      </c>
      <c r="M5" s="134"/>
      <c r="N5" s="140" t="s">
        <v>81</v>
      </c>
      <c r="O5" s="141"/>
      <c r="P5" s="141"/>
      <c r="Q5" s="142"/>
    </row>
    <row r="6" spans="2:17" ht="15">
      <c r="B6" s="135"/>
      <c r="C6" s="136"/>
      <c r="D6" s="60" t="s">
        <v>46</v>
      </c>
      <c r="E6" s="61" t="s">
        <v>78</v>
      </c>
      <c r="F6" s="62" t="s">
        <v>79</v>
      </c>
      <c r="G6" s="63" t="s">
        <v>80</v>
      </c>
      <c r="L6" s="135"/>
      <c r="M6" s="136"/>
      <c r="N6" s="60" t="s">
        <v>46</v>
      </c>
      <c r="O6" s="61" t="s">
        <v>78</v>
      </c>
      <c r="P6" s="62" t="s">
        <v>79</v>
      </c>
      <c r="Q6" s="63" t="s">
        <v>80</v>
      </c>
    </row>
    <row r="7" spans="2:17" ht="15">
      <c r="B7" s="12"/>
      <c r="C7" s="21"/>
      <c r="D7" s="3"/>
      <c r="E7" s="3"/>
      <c r="F7" s="14"/>
      <c r="G7" s="15"/>
      <c r="L7" s="12"/>
      <c r="M7" s="21"/>
      <c r="N7" s="3"/>
      <c r="O7" s="3"/>
      <c r="P7" s="14"/>
      <c r="Q7" s="15"/>
    </row>
    <row r="8" spans="2:17" ht="15">
      <c r="B8" s="4" t="s">
        <v>15</v>
      </c>
      <c r="C8" s="10"/>
      <c r="D8" s="16">
        <f>SUM(D10:D26)</f>
        <v>1673389.9999999984</v>
      </c>
      <c r="E8" s="16">
        <f>SUM(E10:E26)</f>
        <v>1420345.9999999986</v>
      </c>
      <c r="F8" s="16">
        <f>SUM(F10:F26)</f>
        <v>57428</v>
      </c>
      <c r="G8" s="17">
        <f>SUM(G10:G26)</f>
        <v>195616.00000000003</v>
      </c>
      <c r="L8" s="4" t="s">
        <v>15</v>
      </c>
      <c r="M8" s="5"/>
      <c r="N8" s="25">
        <f>D8/$D$8*100</f>
        <v>100</v>
      </c>
      <c r="O8" s="26">
        <f>E8/$D$8*100</f>
        <v>84.87836069296458</v>
      </c>
      <c r="P8" s="26">
        <f>F8/$D$8*100</f>
        <v>3.4318359736821695</v>
      </c>
      <c r="Q8" s="27">
        <f>G8/$D$8*100</f>
        <v>11.689803333353266</v>
      </c>
    </row>
    <row r="9" spans="2:17" ht="15">
      <c r="B9" s="4"/>
      <c r="C9" s="10"/>
      <c r="D9" s="16"/>
      <c r="E9" s="16"/>
      <c r="F9" s="16"/>
      <c r="G9" s="17"/>
      <c r="L9" s="4"/>
      <c r="M9" s="10"/>
      <c r="N9" s="25"/>
      <c r="O9" s="26"/>
      <c r="P9" s="26"/>
      <c r="Q9" s="17"/>
    </row>
    <row r="10" spans="2:17" ht="27.75" customHeight="1">
      <c r="B10" s="4" t="s">
        <v>24</v>
      </c>
      <c r="C10" s="10" t="s">
        <v>19</v>
      </c>
      <c r="D10" s="6">
        <f>SUM(E10:G10)</f>
        <v>2040.000000000001</v>
      </c>
      <c r="E10" s="84">
        <v>1527.000000000001</v>
      </c>
      <c r="F10" s="84">
        <v>0</v>
      </c>
      <c r="G10" s="88">
        <v>512.9999999999999</v>
      </c>
      <c r="L10" s="4" t="s">
        <v>24</v>
      </c>
      <c r="M10" s="10" t="s">
        <v>19</v>
      </c>
      <c r="N10" s="25">
        <f aca="true" t="shared" si="0" ref="N10:N26">D10/$D$8*100</f>
        <v>0.12190822223151823</v>
      </c>
      <c r="O10" s="26">
        <f>E10/$D$8*100</f>
        <v>0.09125188987623939</v>
      </c>
      <c r="P10" s="26">
        <f>F10/$D$8*100</f>
        <v>0</v>
      </c>
      <c r="Q10" s="27">
        <f>G10/$D$8*100</f>
        <v>0.03065633235527883</v>
      </c>
    </row>
    <row r="11" spans="2:17" ht="25.5" customHeight="1">
      <c r="B11" s="4" t="s">
        <v>25</v>
      </c>
      <c r="C11" s="10" t="s">
        <v>20</v>
      </c>
      <c r="D11" s="6">
        <f aca="true" t="shared" si="1" ref="D11:D26">SUM(E11:G11)</f>
        <v>530340.9999999991</v>
      </c>
      <c r="E11" s="84">
        <v>393754.9999999992</v>
      </c>
      <c r="F11" s="84">
        <v>28338</v>
      </c>
      <c r="G11" s="88">
        <v>108247.99999999994</v>
      </c>
      <c r="L11" s="4" t="s">
        <v>25</v>
      </c>
      <c r="M11" s="10" t="s">
        <v>20</v>
      </c>
      <c r="N11" s="25">
        <f t="shared" si="0"/>
        <v>31.69261200317915</v>
      </c>
      <c r="O11" s="26">
        <f aca="true" t="shared" si="2" ref="O11:O26">E11/$D$8*100</f>
        <v>23.530378453319283</v>
      </c>
      <c r="P11" s="26">
        <f aca="true" t="shared" si="3" ref="P11:P26">F11/$D$8*100</f>
        <v>1.693448628233707</v>
      </c>
      <c r="Q11" s="27">
        <f aca="true" t="shared" si="4" ref="Q11:Q26">G11/$D$8*100</f>
        <v>6.468784921626162</v>
      </c>
    </row>
    <row r="12" spans="2:17" ht="42" customHeight="1">
      <c r="B12" s="4" t="s">
        <v>26</v>
      </c>
      <c r="C12" s="10" t="s">
        <v>21</v>
      </c>
      <c r="D12" s="6">
        <f t="shared" si="1"/>
        <v>14632.000000000005</v>
      </c>
      <c r="E12" s="84">
        <v>10978.000000000005</v>
      </c>
      <c r="F12" s="84">
        <v>1623</v>
      </c>
      <c r="G12" s="88">
        <v>2031.0000000000002</v>
      </c>
      <c r="L12" s="4" t="s">
        <v>26</v>
      </c>
      <c r="M12" s="10" t="s">
        <v>21</v>
      </c>
      <c r="N12" s="25">
        <f t="shared" si="0"/>
        <v>0.8743926998488111</v>
      </c>
      <c r="O12" s="26">
        <f t="shared" si="2"/>
        <v>0.6560335606164741</v>
      </c>
      <c r="P12" s="26">
        <f t="shared" si="3"/>
        <v>0.09698874739301667</v>
      </c>
      <c r="Q12" s="27">
        <f t="shared" si="4"/>
        <v>0.1213703918393203</v>
      </c>
    </row>
    <row r="13" spans="2:17" ht="53.25" customHeight="1">
      <c r="B13" s="4" t="s">
        <v>27</v>
      </c>
      <c r="C13" s="10" t="s">
        <v>0</v>
      </c>
      <c r="D13" s="6">
        <f t="shared" si="1"/>
        <v>4208</v>
      </c>
      <c r="E13" s="84">
        <v>1567.9999999999995</v>
      </c>
      <c r="F13" s="84">
        <v>1776</v>
      </c>
      <c r="G13" s="88">
        <v>864</v>
      </c>
      <c r="L13" s="4" t="s">
        <v>27</v>
      </c>
      <c r="M13" s="10" t="s">
        <v>0</v>
      </c>
      <c r="N13" s="25">
        <f t="shared" si="0"/>
        <v>0.25146558781873946</v>
      </c>
      <c r="O13" s="26">
        <f t="shared" si="2"/>
        <v>0.09370200610736297</v>
      </c>
      <c r="P13" s="26">
        <f t="shared" si="3"/>
        <v>0.10613186406038054</v>
      </c>
      <c r="Q13" s="27">
        <f t="shared" si="4"/>
        <v>0.05163171765099593</v>
      </c>
    </row>
    <row r="14" spans="2:17" ht="27" customHeight="1">
      <c r="B14" s="4" t="s">
        <v>28</v>
      </c>
      <c r="C14" s="10" t="s">
        <v>44</v>
      </c>
      <c r="D14" s="6">
        <f t="shared" si="1"/>
        <v>2029</v>
      </c>
      <c r="E14" s="84">
        <v>1357</v>
      </c>
      <c r="F14" s="84">
        <v>123.99999999999999</v>
      </c>
      <c r="G14" s="88">
        <v>548</v>
      </c>
      <c r="L14" s="4" t="s">
        <v>28</v>
      </c>
      <c r="M14" s="10" t="s">
        <v>44</v>
      </c>
      <c r="N14" s="25">
        <f t="shared" si="0"/>
        <v>0.12125087397438744</v>
      </c>
      <c r="O14" s="26">
        <f t="shared" si="2"/>
        <v>0.08109287135694616</v>
      </c>
      <c r="P14" s="26">
        <f t="shared" si="3"/>
        <v>0.007410107625837379</v>
      </c>
      <c r="Q14" s="27">
        <f t="shared" si="4"/>
        <v>0.0327478949916039</v>
      </c>
    </row>
    <row r="15" spans="2:17" ht="56.25" customHeight="1">
      <c r="B15" s="4" t="s">
        <v>29</v>
      </c>
      <c r="C15" s="10" t="s">
        <v>1</v>
      </c>
      <c r="D15" s="6">
        <f t="shared" si="1"/>
        <v>553492.9999999986</v>
      </c>
      <c r="E15" s="84">
        <v>536184.9999999986</v>
      </c>
      <c r="F15" s="84">
        <v>4657.000000000002</v>
      </c>
      <c r="G15" s="88">
        <v>12651.000000000038</v>
      </c>
      <c r="L15" s="4" t="s">
        <v>29</v>
      </c>
      <c r="M15" s="10" t="s">
        <v>1</v>
      </c>
      <c r="N15" s="25">
        <f t="shared" si="0"/>
        <v>33.076150807641916</v>
      </c>
      <c r="O15" s="26">
        <f t="shared" si="2"/>
        <v>32.04184320451294</v>
      </c>
      <c r="P15" s="26">
        <f t="shared" si="3"/>
        <v>0.27829734849616683</v>
      </c>
      <c r="Q15" s="27">
        <f t="shared" si="4"/>
        <v>0.7560102546328142</v>
      </c>
    </row>
    <row r="16" spans="2:17" ht="29.25" customHeight="1">
      <c r="B16" s="4" t="s">
        <v>30</v>
      </c>
      <c r="C16" s="10" t="s">
        <v>2</v>
      </c>
      <c r="D16" s="6">
        <f t="shared" si="1"/>
        <v>11945.00000000002</v>
      </c>
      <c r="E16" s="84">
        <v>7170.000000000018</v>
      </c>
      <c r="F16" s="84">
        <v>1511.0000000000002</v>
      </c>
      <c r="G16" s="88">
        <v>3264.000000000002</v>
      </c>
      <c r="L16" s="4" t="s">
        <v>30</v>
      </c>
      <c r="M16" s="10" t="s">
        <v>2</v>
      </c>
      <c r="N16" s="25">
        <f t="shared" si="0"/>
        <v>0.7138204483115133</v>
      </c>
      <c r="O16" s="26">
        <f t="shared" si="2"/>
        <v>0.42847154578430763</v>
      </c>
      <c r="P16" s="26">
        <f t="shared" si="3"/>
        <v>0.09029574695677647</v>
      </c>
      <c r="Q16" s="27">
        <f t="shared" si="4"/>
        <v>0.1950531555704292</v>
      </c>
    </row>
    <row r="17" spans="2:17" ht="36" customHeight="1">
      <c r="B17" s="4" t="s">
        <v>31</v>
      </c>
      <c r="C17" s="10" t="s">
        <v>3</v>
      </c>
      <c r="D17" s="6">
        <f t="shared" si="1"/>
        <v>195287.00000000087</v>
      </c>
      <c r="E17" s="84">
        <v>187650.00000000087</v>
      </c>
      <c r="F17" s="84">
        <v>1128.9999999999998</v>
      </c>
      <c r="G17" s="88">
        <v>6508.000000000001</v>
      </c>
      <c r="L17" s="4" t="s">
        <v>31</v>
      </c>
      <c r="M17" s="10" t="s">
        <v>3</v>
      </c>
      <c r="N17" s="25">
        <f t="shared" si="0"/>
        <v>11.670142644571861</v>
      </c>
      <c r="O17" s="26">
        <f t="shared" si="2"/>
        <v>11.213763677325732</v>
      </c>
      <c r="P17" s="26">
        <f t="shared" si="3"/>
        <v>0.0674678347546</v>
      </c>
      <c r="Q17" s="27">
        <f t="shared" si="4"/>
        <v>0.3889111324915296</v>
      </c>
    </row>
    <row r="18" spans="2:17" ht="27" customHeight="1">
      <c r="B18" s="4" t="s">
        <v>32</v>
      </c>
      <c r="C18" s="10" t="s">
        <v>4</v>
      </c>
      <c r="D18" s="6">
        <f t="shared" si="1"/>
        <v>16589.00000000001</v>
      </c>
      <c r="E18" s="84">
        <v>7120.999999999996</v>
      </c>
      <c r="F18" s="84">
        <v>2915.0000000000005</v>
      </c>
      <c r="G18" s="88">
        <v>6553.0000000000155</v>
      </c>
      <c r="L18" s="4" t="s">
        <v>32</v>
      </c>
      <c r="M18" s="10" t="s">
        <v>4</v>
      </c>
      <c r="N18" s="25">
        <f t="shared" si="0"/>
        <v>0.9913409306856158</v>
      </c>
      <c r="O18" s="26">
        <f t="shared" si="2"/>
        <v>0.4255433580934512</v>
      </c>
      <c r="P18" s="26">
        <f t="shared" si="3"/>
        <v>0.17419728813964488</v>
      </c>
      <c r="Q18" s="27">
        <f t="shared" si="4"/>
        <v>0.3916002844525198</v>
      </c>
    </row>
    <row r="19" spans="2:17" ht="24.75" customHeight="1">
      <c r="B19" s="4" t="s">
        <v>33</v>
      </c>
      <c r="C19" s="10" t="s">
        <v>5</v>
      </c>
      <c r="D19" s="6">
        <f t="shared" si="1"/>
        <v>27831.999999999985</v>
      </c>
      <c r="E19" s="84">
        <v>5895.999999999991</v>
      </c>
      <c r="F19" s="84">
        <v>4650.000000000001</v>
      </c>
      <c r="G19" s="88">
        <v>17285.999999999993</v>
      </c>
      <c r="L19" s="4" t="s">
        <v>33</v>
      </c>
      <c r="M19" s="10" t="s">
        <v>5</v>
      </c>
      <c r="N19" s="25">
        <f t="shared" si="0"/>
        <v>1.6632106084056921</v>
      </c>
      <c r="O19" s="26">
        <f t="shared" si="2"/>
        <v>0.35233866582207357</v>
      </c>
      <c r="P19" s="26">
        <f t="shared" si="3"/>
        <v>0.2778790359689018</v>
      </c>
      <c r="Q19" s="27">
        <f t="shared" si="4"/>
        <v>1.0329929066147168</v>
      </c>
    </row>
    <row r="20" spans="2:17" ht="23.25" customHeight="1">
      <c r="B20" s="4" t="s">
        <v>34</v>
      </c>
      <c r="C20" s="10" t="s">
        <v>6</v>
      </c>
      <c r="D20" s="6">
        <f t="shared" si="1"/>
        <v>1071</v>
      </c>
      <c r="E20" s="84">
        <v>790.9999999999999</v>
      </c>
      <c r="F20" s="84">
        <v>11</v>
      </c>
      <c r="G20" s="88">
        <v>269.00000000000006</v>
      </c>
      <c r="L20" s="4" t="s">
        <v>34</v>
      </c>
      <c r="M20" s="10" t="s">
        <v>6</v>
      </c>
      <c r="N20" s="25">
        <f t="shared" si="0"/>
        <v>0.06400181667154704</v>
      </c>
      <c r="O20" s="26">
        <f t="shared" si="2"/>
        <v>0.0472693155809465</v>
      </c>
      <c r="P20" s="26">
        <f t="shared" si="3"/>
        <v>0.0006573482571307353</v>
      </c>
      <c r="Q20" s="27">
        <f t="shared" si="4"/>
        <v>0.016075152833469802</v>
      </c>
    </row>
    <row r="21" spans="2:17" ht="37.5" customHeight="1">
      <c r="B21" s="4" t="s">
        <v>35</v>
      </c>
      <c r="C21" s="10" t="s">
        <v>7</v>
      </c>
      <c r="D21" s="6">
        <f t="shared" si="1"/>
        <v>3813.9999999999977</v>
      </c>
      <c r="E21" s="84">
        <v>3443.9999999999977</v>
      </c>
      <c r="F21" s="84">
        <v>89</v>
      </c>
      <c r="G21" s="88">
        <v>281</v>
      </c>
      <c r="L21" s="4" t="s">
        <v>35</v>
      </c>
      <c r="M21" s="10" t="s">
        <v>7</v>
      </c>
      <c r="N21" s="25">
        <f t="shared" si="0"/>
        <v>0.22792056842696568</v>
      </c>
      <c r="O21" s="26">
        <f t="shared" si="2"/>
        <v>0.20580976341438642</v>
      </c>
      <c r="P21" s="26">
        <f t="shared" si="3"/>
        <v>0.005318544989512312</v>
      </c>
      <c r="Q21" s="27">
        <f t="shared" si="4"/>
        <v>0.016792260023066965</v>
      </c>
    </row>
    <row r="22" spans="2:17" ht="39.75" customHeight="1">
      <c r="B22" s="4" t="s">
        <v>36</v>
      </c>
      <c r="C22" s="10" t="s">
        <v>8</v>
      </c>
      <c r="D22" s="6">
        <f t="shared" si="1"/>
        <v>30079.99999999988</v>
      </c>
      <c r="E22" s="84">
        <v>22310.999999999884</v>
      </c>
      <c r="F22" s="84">
        <v>4269.999999999999</v>
      </c>
      <c r="G22" s="88">
        <v>3498.9999999999973</v>
      </c>
      <c r="L22" s="4" t="s">
        <v>36</v>
      </c>
      <c r="M22" s="10" t="s">
        <v>8</v>
      </c>
      <c r="N22" s="25">
        <f t="shared" si="0"/>
        <v>1.7975486885902214</v>
      </c>
      <c r="O22" s="26">
        <f t="shared" si="2"/>
        <v>1.3332815422585234</v>
      </c>
      <c r="P22" s="26">
        <f t="shared" si="3"/>
        <v>0.2551706416316581</v>
      </c>
      <c r="Q22" s="27">
        <f t="shared" si="4"/>
        <v>0.20909650470004007</v>
      </c>
    </row>
    <row r="23" spans="2:17" ht="24" customHeight="1">
      <c r="B23" s="4" t="s">
        <v>37</v>
      </c>
      <c r="C23" s="10" t="s">
        <v>9</v>
      </c>
      <c r="D23" s="6">
        <f t="shared" si="1"/>
        <v>130355.99999999978</v>
      </c>
      <c r="E23" s="84">
        <v>115640.99999999978</v>
      </c>
      <c r="F23" s="84">
        <v>2020.9999999999998</v>
      </c>
      <c r="G23" s="88">
        <v>12694.000000000004</v>
      </c>
      <c r="L23" s="4" t="s">
        <v>37</v>
      </c>
      <c r="M23" s="10" t="s">
        <v>9</v>
      </c>
      <c r="N23" s="25">
        <f t="shared" si="0"/>
        <v>7.789935400593999</v>
      </c>
      <c r="O23" s="26">
        <f t="shared" si="2"/>
        <v>6.910582709350474</v>
      </c>
      <c r="P23" s="26">
        <f t="shared" si="3"/>
        <v>0.12077280251465598</v>
      </c>
      <c r="Q23" s="27">
        <f t="shared" si="4"/>
        <v>0.7585798887288687</v>
      </c>
    </row>
    <row r="24" spans="2:17" ht="34.5" customHeight="1">
      <c r="B24" s="4" t="s">
        <v>38</v>
      </c>
      <c r="C24" s="10" t="s">
        <v>10</v>
      </c>
      <c r="D24" s="6">
        <f t="shared" si="1"/>
        <v>33176.000000000095</v>
      </c>
      <c r="E24" s="84">
        <v>26787.000000000095</v>
      </c>
      <c r="F24" s="84">
        <v>2266</v>
      </c>
      <c r="G24" s="88">
        <v>4123.000000000001</v>
      </c>
      <c r="L24" s="4" t="s">
        <v>38</v>
      </c>
      <c r="M24" s="10" t="s">
        <v>10</v>
      </c>
      <c r="N24" s="25">
        <f t="shared" si="0"/>
        <v>1.9825623435063031</v>
      </c>
      <c r="O24" s="26">
        <f t="shared" si="2"/>
        <v>1.6007625239782788</v>
      </c>
      <c r="P24" s="26">
        <f t="shared" si="3"/>
        <v>0.13541374096893147</v>
      </c>
      <c r="Q24" s="27">
        <f t="shared" si="4"/>
        <v>0.24638607855909292</v>
      </c>
    </row>
    <row r="25" spans="2:17" ht="21.75" customHeight="1">
      <c r="B25" s="4" t="s">
        <v>39</v>
      </c>
      <c r="C25" s="10" t="s">
        <v>11</v>
      </c>
      <c r="D25" s="6">
        <f t="shared" si="1"/>
        <v>40162.99999999992</v>
      </c>
      <c r="E25" s="84">
        <v>32729.99999999992</v>
      </c>
      <c r="F25" s="84">
        <v>961</v>
      </c>
      <c r="G25" s="88">
        <v>6471.999999999999</v>
      </c>
      <c r="L25" s="4" t="s">
        <v>39</v>
      </c>
      <c r="M25" s="10" t="s">
        <v>11</v>
      </c>
      <c r="N25" s="25">
        <f t="shared" si="0"/>
        <v>2.4000980046492426</v>
      </c>
      <c r="O25" s="26">
        <f t="shared" si="2"/>
        <v>1.9559098596262647</v>
      </c>
      <c r="P25" s="26">
        <f t="shared" si="3"/>
        <v>0.05742833410023969</v>
      </c>
      <c r="Q25" s="27">
        <f t="shared" si="4"/>
        <v>0.386759810922738</v>
      </c>
    </row>
    <row r="26" spans="2:17" ht="24.75" customHeight="1">
      <c r="B26" s="7" t="s">
        <v>40</v>
      </c>
      <c r="C26" s="11" t="s">
        <v>12</v>
      </c>
      <c r="D26" s="59">
        <f t="shared" si="1"/>
        <v>76334.00000000023</v>
      </c>
      <c r="E26" s="96">
        <v>65435.000000000226</v>
      </c>
      <c r="F26" s="96">
        <v>1087</v>
      </c>
      <c r="G26" s="97">
        <v>9811.999999999996</v>
      </c>
      <c r="L26" s="7" t="s">
        <v>40</v>
      </c>
      <c r="M26" s="11" t="s">
        <v>12</v>
      </c>
      <c r="N26" s="28">
        <f t="shared" si="0"/>
        <v>4.561638350892518</v>
      </c>
      <c r="O26" s="29">
        <f t="shared" si="2"/>
        <v>3.9103257459408916</v>
      </c>
      <c r="P26" s="29">
        <f t="shared" si="3"/>
        <v>0.06495795959100993</v>
      </c>
      <c r="Q26" s="30">
        <f t="shared" si="4"/>
        <v>0.5863546453606155</v>
      </c>
    </row>
    <row r="27" spans="2:17" ht="15">
      <c r="B27" s="75" t="s">
        <v>105</v>
      </c>
      <c r="C27" s="5"/>
      <c r="D27" s="6"/>
      <c r="E27" s="84"/>
      <c r="F27" s="84"/>
      <c r="G27" s="84"/>
      <c r="L27" s="75" t="s">
        <v>105</v>
      </c>
      <c r="M27" s="5"/>
      <c r="N27" s="6"/>
      <c r="O27" s="6"/>
      <c r="P27" s="6"/>
      <c r="Q27" s="6"/>
    </row>
    <row r="28" spans="2:12" ht="15">
      <c r="B28" s="76" t="s">
        <v>43</v>
      </c>
      <c r="L28" s="98" t="s">
        <v>164</v>
      </c>
    </row>
    <row r="30" spans="2:12" ht="15">
      <c r="B30" s="2" t="s">
        <v>42</v>
      </c>
      <c r="L30" s="2" t="s">
        <v>42</v>
      </c>
    </row>
    <row r="31" spans="3:13" ht="16.5">
      <c r="C31" s="31"/>
      <c r="M31" s="31"/>
    </row>
  </sheetData>
  <sheetProtection/>
  <mergeCells count="4">
    <mergeCell ref="B5:C6"/>
    <mergeCell ref="D5:G5"/>
    <mergeCell ref="L5:M6"/>
    <mergeCell ref="N5:Q5"/>
  </mergeCells>
  <printOptions/>
  <pageMargins left="0.7" right="0.7" top="0.75" bottom="0.75" header="0.3" footer="0.3"/>
  <pageSetup horizontalDpi="300" verticalDpi="300" orientation="portrait" paperSize="9" r:id="rId1"/>
  <headerFooter>
    <oddFooter>&amp;CIV-2-15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2:H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28.8515625" style="2" customWidth="1"/>
    <col min="4" max="4" width="11.7109375" style="2" customWidth="1"/>
    <col min="5" max="7" width="11.7109375" style="41" customWidth="1"/>
    <col min="8" max="8" width="2.140625" style="41" customWidth="1"/>
    <col min="9" max="9" width="3.00390625" style="0" customWidth="1"/>
  </cols>
  <sheetData>
    <row r="2" spans="2:8" ht="15">
      <c r="B2" s="20" t="s">
        <v>116</v>
      </c>
      <c r="C2" s="20"/>
      <c r="D2" s="20"/>
      <c r="E2" s="94"/>
      <c r="F2" s="94"/>
      <c r="G2" s="94"/>
      <c r="H2" s="91"/>
    </row>
    <row r="3" spans="2:8" ht="15">
      <c r="B3" s="20" t="s">
        <v>127</v>
      </c>
      <c r="C3" s="20"/>
      <c r="D3" s="20"/>
      <c r="E3" s="94"/>
      <c r="F3" s="94"/>
      <c r="G3" s="94"/>
      <c r="H3" s="91"/>
    </row>
    <row r="4" spans="2:8" ht="15">
      <c r="B4" s="20"/>
      <c r="C4" s="20"/>
      <c r="D4" s="20"/>
      <c r="E4" s="94"/>
      <c r="F4" s="94"/>
      <c r="G4" s="95" t="s">
        <v>108</v>
      </c>
      <c r="H4" s="91"/>
    </row>
    <row r="5" spans="2:7" ht="15">
      <c r="B5" s="133" t="s">
        <v>13</v>
      </c>
      <c r="C5" s="134"/>
      <c r="D5" s="140" t="s">
        <v>85</v>
      </c>
      <c r="E5" s="141"/>
      <c r="F5" s="141"/>
      <c r="G5" s="142"/>
    </row>
    <row r="6" spans="2:7" ht="15">
      <c r="B6" s="135"/>
      <c r="C6" s="136"/>
      <c r="D6" s="60" t="s">
        <v>62</v>
      </c>
      <c r="E6" s="61" t="s">
        <v>83</v>
      </c>
      <c r="F6" s="62" t="s">
        <v>84</v>
      </c>
      <c r="G6" s="63" t="s">
        <v>63</v>
      </c>
    </row>
    <row r="7" spans="2:7" ht="15">
      <c r="B7" s="12"/>
      <c r="C7" s="21"/>
      <c r="D7" s="3"/>
      <c r="E7" s="3"/>
      <c r="F7" s="14"/>
      <c r="G7" s="15"/>
    </row>
    <row r="8" spans="2:7" ht="15">
      <c r="B8" s="4" t="s">
        <v>15</v>
      </c>
      <c r="C8" s="10"/>
      <c r="D8" s="16">
        <f>SUM(D10:D26)</f>
        <v>1673390.0000000002</v>
      </c>
      <c r="E8" s="16">
        <f>SUM(E10:E26)</f>
        <v>1001822.0000000007</v>
      </c>
      <c r="F8" s="16">
        <f>SUM(F10:F26)</f>
        <v>594674.9999999994</v>
      </c>
      <c r="G8" s="17">
        <f>SUM(G10:G26)</f>
        <v>76893.00000000004</v>
      </c>
    </row>
    <row r="9" spans="2:7" ht="15">
      <c r="B9" s="4"/>
      <c r="C9" s="10"/>
      <c r="D9" s="16"/>
      <c r="E9" s="16"/>
      <c r="F9" s="16"/>
      <c r="G9" s="17"/>
    </row>
    <row r="10" spans="2:7" ht="21.75" customHeight="1">
      <c r="B10" s="4" t="s">
        <v>24</v>
      </c>
      <c r="C10" s="10" t="s">
        <v>19</v>
      </c>
      <c r="D10" s="6">
        <f>SUM(E10:G10)</f>
        <v>2040.0000000000002</v>
      </c>
      <c r="E10" s="84">
        <v>1520.0000000000002</v>
      </c>
      <c r="F10" s="84">
        <v>430</v>
      </c>
      <c r="G10" s="88">
        <v>90</v>
      </c>
    </row>
    <row r="11" spans="2:7" ht="24" customHeight="1">
      <c r="B11" s="4" t="s">
        <v>25</v>
      </c>
      <c r="C11" s="10" t="s">
        <v>20</v>
      </c>
      <c r="D11" s="6">
        <f aca="true" t="shared" si="0" ref="D11:D26">SUM(E11:G11)</f>
        <v>530341.0000000033</v>
      </c>
      <c r="E11" s="84">
        <v>259031.00000000352</v>
      </c>
      <c r="F11" s="84">
        <v>267246.99999999977</v>
      </c>
      <c r="G11" s="88">
        <v>4062.9999999999964</v>
      </c>
    </row>
    <row r="12" spans="2:7" ht="35.25" customHeight="1">
      <c r="B12" s="4" t="s">
        <v>26</v>
      </c>
      <c r="C12" s="10" t="s">
        <v>21</v>
      </c>
      <c r="D12" s="6">
        <f t="shared" si="0"/>
        <v>14632.000000000011</v>
      </c>
      <c r="E12" s="84">
        <v>12591.000000000011</v>
      </c>
      <c r="F12" s="84">
        <v>1045.0000000000002</v>
      </c>
      <c r="G12" s="88">
        <v>995.9999999999995</v>
      </c>
    </row>
    <row r="13" spans="2:7" ht="56.25" customHeight="1">
      <c r="B13" s="4" t="s">
        <v>27</v>
      </c>
      <c r="C13" s="10" t="s">
        <v>0</v>
      </c>
      <c r="D13" s="6">
        <f t="shared" si="0"/>
        <v>4208</v>
      </c>
      <c r="E13" s="84">
        <v>1815.9999999999989</v>
      </c>
      <c r="F13" s="84">
        <v>2276.0000000000014</v>
      </c>
      <c r="G13" s="88">
        <v>115.99999999999996</v>
      </c>
    </row>
    <row r="14" spans="2:7" ht="22.5" customHeight="1">
      <c r="B14" s="4" t="s">
        <v>28</v>
      </c>
      <c r="C14" s="10" t="s">
        <v>44</v>
      </c>
      <c r="D14" s="6">
        <f t="shared" si="0"/>
        <v>2029.0000000000005</v>
      </c>
      <c r="E14" s="84">
        <v>1083.0000000000005</v>
      </c>
      <c r="F14" s="84">
        <v>866.0000000000001</v>
      </c>
      <c r="G14" s="88">
        <v>80</v>
      </c>
    </row>
    <row r="15" spans="2:7" ht="58.5" customHeight="1">
      <c r="B15" s="4" t="s">
        <v>29</v>
      </c>
      <c r="C15" s="10" t="s">
        <v>1</v>
      </c>
      <c r="D15" s="6">
        <f t="shared" si="0"/>
        <v>553492.9999999962</v>
      </c>
      <c r="E15" s="84">
        <v>387772.9999999967</v>
      </c>
      <c r="F15" s="84">
        <v>136234.99999999945</v>
      </c>
      <c r="G15" s="88">
        <v>29485.00000000002</v>
      </c>
    </row>
    <row r="16" spans="2:7" ht="20.25" customHeight="1">
      <c r="B16" s="4" t="s">
        <v>30</v>
      </c>
      <c r="C16" s="10" t="s">
        <v>2</v>
      </c>
      <c r="D16" s="6">
        <f t="shared" si="0"/>
        <v>11945</v>
      </c>
      <c r="E16" s="84">
        <v>6214.999999999998</v>
      </c>
      <c r="F16" s="84">
        <v>5060.000000000002</v>
      </c>
      <c r="G16" s="88">
        <v>669.9999999999999</v>
      </c>
    </row>
    <row r="17" spans="2:7" ht="34.5" customHeight="1">
      <c r="B17" s="4" t="s">
        <v>31</v>
      </c>
      <c r="C17" s="10" t="s">
        <v>3</v>
      </c>
      <c r="D17" s="6">
        <f t="shared" si="0"/>
        <v>195287.0000000011</v>
      </c>
      <c r="E17" s="84">
        <v>110745.00000000097</v>
      </c>
      <c r="F17" s="84">
        <v>66946.00000000009</v>
      </c>
      <c r="G17" s="88">
        <v>17596.000000000062</v>
      </c>
    </row>
    <row r="18" spans="2:7" ht="22.5" customHeight="1">
      <c r="B18" s="4" t="s">
        <v>32</v>
      </c>
      <c r="C18" s="10" t="s">
        <v>4</v>
      </c>
      <c r="D18" s="6">
        <f t="shared" si="0"/>
        <v>16589.00000000002</v>
      </c>
      <c r="E18" s="84">
        <v>3968.9999999999973</v>
      </c>
      <c r="F18" s="84">
        <v>12146.00000000002</v>
      </c>
      <c r="G18" s="88">
        <v>474.0000000000001</v>
      </c>
    </row>
    <row r="19" spans="2:7" ht="22.5" customHeight="1">
      <c r="B19" s="4" t="s">
        <v>33</v>
      </c>
      <c r="C19" s="10" t="s">
        <v>5</v>
      </c>
      <c r="D19" s="6">
        <f t="shared" si="0"/>
        <v>27831.999999999993</v>
      </c>
      <c r="E19" s="84">
        <v>7082.000000000002</v>
      </c>
      <c r="F19" s="84">
        <v>20226.99999999999</v>
      </c>
      <c r="G19" s="88">
        <v>523</v>
      </c>
    </row>
    <row r="20" spans="2:7" ht="23.25" customHeight="1">
      <c r="B20" s="4" t="s">
        <v>34</v>
      </c>
      <c r="C20" s="10" t="s">
        <v>6</v>
      </c>
      <c r="D20" s="6">
        <f t="shared" si="0"/>
        <v>1071</v>
      </c>
      <c r="E20" s="84">
        <v>700.9999999999999</v>
      </c>
      <c r="F20" s="84">
        <v>369</v>
      </c>
      <c r="G20" s="88">
        <v>1</v>
      </c>
    </row>
    <row r="21" spans="2:7" ht="36" customHeight="1">
      <c r="B21" s="4" t="s">
        <v>35</v>
      </c>
      <c r="C21" s="10" t="s">
        <v>7</v>
      </c>
      <c r="D21" s="6">
        <f t="shared" si="0"/>
        <v>3814.000000000002</v>
      </c>
      <c r="E21" s="84">
        <v>2005.0000000000005</v>
      </c>
      <c r="F21" s="84">
        <v>1721.0000000000016</v>
      </c>
      <c r="G21" s="88">
        <v>87.99999999999999</v>
      </c>
    </row>
    <row r="22" spans="2:7" ht="36.75" customHeight="1">
      <c r="B22" s="4" t="s">
        <v>36</v>
      </c>
      <c r="C22" s="10" t="s">
        <v>8</v>
      </c>
      <c r="D22" s="6">
        <f t="shared" si="0"/>
        <v>30080</v>
      </c>
      <c r="E22" s="84">
        <v>17151.999999999993</v>
      </c>
      <c r="F22" s="84">
        <v>12174.00000000001</v>
      </c>
      <c r="G22" s="88">
        <v>754</v>
      </c>
    </row>
    <row r="23" spans="2:7" ht="26.25" customHeight="1">
      <c r="B23" s="4" t="s">
        <v>37</v>
      </c>
      <c r="C23" s="10" t="s">
        <v>9</v>
      </c>
      <c r="D23" s="6">
        <f t="shared" si="0"/>
        <v>130355.99999999964</v>
      </c>
      <c r="E23" s="84">
        <v>97943.9999999997</v>
      </c>
      <c r="F23" s="84">
        <v>19199.99999999996</v>
      </c>
      <c r="G23" s="88">
        <v>13211.999999999985</v>
      </c>
    </row>
    <row r="24" spans="2:7" ht="36.75" customHeight="1">
      <c r="B24" s="4" t="s">
        <v>38</v>
      </c>
      <c r="C24" s="10" t="s">
        <v>10</v>
      </c>
      <c r="D24" s="6">
        <f t="shared" si="0"/>
        <v>33175.999999999985</v>
      </c>
      <c r="E24" s="84">
        <v>24236.999999999993</v>
      </c>
      <c r="F24" s="84">
        <v>5743.9999999999945</v>
      </c>
      <c r="G24" s="88">
        <v>3195.0000000000014</v>
      </c>
    </row>
    <row r="25" spans="2:7" ht="21" customHeight="1">
      <c r="B25" s="4" t="s">
        <v>39</v>
      </c>
      <c r="C25" s="10" t="s">
        <v>11</v>
      </c>
      <c r="D25" s="6">
        <f t="shared" si="0"/>
        <v>40163.00000000001</v>
      </c>
      <c r="E25" s="84">
        <v>29026</v>
      </c>
      <c r="F25" s="84">
        <v>10784.000000000005</v>
      </c>
      <c r="G25" s="88">
        <v>353.00000000000017</v>
      </c>
    </row>
    <row r="26" spans="2:7" ht="24" customHeight="1">
      <c r="B26" s="7" t="s">
        <v>40</v>
      </c>
      <c r="C26" s="11" t="s">
        <v>12</v>
      </c>
      <c r="D26" s="59">
        <f t="shared" si="0"/>
        <v>76334.00000000001</v>
      </c>
      <c r="E26" s="96">
        <v>38931.99999999992</v>
      </c>
      <c r="F26" s="96">
        <v>32205.000000000113</v>
      </c>
      <c r="G26" s="97">
        <v>5196.999999999986</v>
      </c>
    </row>
    <row r="27" spans="2:7" ht="15">
      <c r="B27" s="75" t="s">
        <v>105</v>
      </c>
      <c r="C27" s="5"/>
      <c r="D27" s="6"/>
      <c r="E27" s="84"/>
      <c r="F27" s="84"/>
      <c r="G27" s="84"/>
    </row>
    <row r="28" ht="15">
      <c r="B28" s="98" t="s">
        <v>164</v>
      </c>
    </row>
    <row r="30" ht="15">
      <c r="B30" s="2" t="s">
        <v>42</v>
      </c>
    </row>
    <row r="31" ht="16.5">
      <c r="C31" s="31"/>
    </row>
  </sheetData>
  <sheetProtection/>
  <mergeCells count="2">
    <mergeCell ref="B5:C6"/>
    <mergeCell ref="D5:G5"/>
  </mergeCells>
  <printOptions/>
  <pageMargins left="0.7" right="0.7" top="0.75" bottom="0.75" header="0.3" footer="0.3"/>
  <pageSetup horizontalDpi="300" verticalDpi="300" orientation="portrait" paperSize="9" r:id="rId1"/>
  <headerFooter>
    <oddFooter>&amp;CIV-2-16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2:Q31"/>
  <sheetViews>
    <sheetView showGridLines="0" workbookViewId="0" topLeftCell="K1">
      <selection activeCell="K1" sqref="K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28.8515625" style="2" customWidth="1"/>
    <col min="4" max="4" width="11.7109375" style="2" customWidth="1"/>
    <col min="5" max="7" width="11.7109375" style="41" customWidth="1"/>
    <col min="8" max="9" width="2.140625" style="2" customWidth="1"/>
    <col min="10" max="10" width="3.00390625" style="0" customWidth="1"/>
    <col min="11" max="11" width="0.5625" style="0" customWidth="1"/>
    <col min="12" max="12" width="5.28125" style="2" customWidth="1"/>
    <col min="13" max="13" width="28.8515625" style="2" customWidth="1"/>
    <col min="14" max="17" width="11.7109375" style="2" customWidth="1"/>
    <col min="18" max="18" width="7.421875" style="0" customWidth="1"/>
  </cols>
  <sheetData>
    <row r="2" spans="2:17" ht="15">
      <c r="B2" s="20" t="s">
        <v>116</v>
      </c>
      <c r="C2" s="20"/>
      <c r="D2" s="20"/>
      <c r="E2" s="94"/>
      <c r="F2" s="94"/>
      <c r="G2" s="94"/>
      <c r="H2" s="1"/>
      <c r="I2" s="1"/>
      <c r="L2" s="20" t="s">
        <v>162</v>
      </c>
      <c r="M2" s="20"/>
      <c r="N2" s="20"/>
      <c r="O2" s="20"/>
      <c r="P2" s="20"/>
      <c r="Q2" s="20"/>
    </row>
    <row r="3" spans="2:17" ht="15">
      <c r="B3" s="20" t="s">
        <v>127</v>
      </c>
      <c r="C3" s="20"/>
      <c r="D3" s="20"/>
      <c r="E3" s="94"/>
      <c r="F3" s="94"/>
      <c r="G3" s="94"/>
      <c r="H3" s="1"/>
      <c r="I3" s="1"/>
      <c r="L3" s="20" t="s">
        <v>163</v>
      </c>
      <c r="M3" s="20"/>
      <c r="N3" s="20"/>
      <c r="O3" s="20"/>
      <c r="P3" s="20"/>
      <c r="Q3" s="20"/>
    </row>
    <row r="4" spans="2:17" ht="15">
      <c r="B4" s="20"/>
      <c r="C4" s="20"/>
      <c r="D4" s="20"/>
      <c r="E4" s="94"/>
      <c r="F4" s="94"/>
      <c r="G4" s="95" t="s">
        <v>108</v>
      </c>
      <c r="H4" s="1"/>
      <c r="I4" s="1"/>
      <c r="L4" s="20"/>
      <c r="M4" s="20"/>
      <c r="N4" s="20"/>
      <c r="O4" s="20"/>
      <c r="P4" s="20"/>
      <c r="Q4" s="13" t="s">
        <v>82</v>
      </c>
    </row>
    <row r="5" spans="2:17" ht="15" customHeight="1">
      <c r="B5" s="133" t="s">
        <v>13</v>
      </c>
      <c r="C5" s="134"/>
      <c r="D5" s="140" t="s">
        <v>85</v>
      </c>
      <c r="E5" s="141"/>
      <c r="F5" s="141"/>
      <c r="G5" s="142"/>
      <c r="L5" s="133" t="s">
        <v>13</v>
      </c>
      <c r="M5" s="134"/>
      <c r="N5" s="140" t="s">
        <v>85</v>
      </c>
      <c r="O5" s="141"/>
      <c r="P5" s="141"/>
      <c r="Q5" s="142"/>
    </row>
    <row r="6" spans="2:17" ht="15">
      <c r="B6" s="135"/>
      <c r="C6" s="136"/>
      <c r="D6" s="60" t="s">
        <v>46</v>
      </c>
      <c r="E6" s="61" t="s">
        <v>83</v>
      </c>
      <c r="F6" s="62" t="s">
        <v>84</v>
      </c>
      <c r="G6" s="63" t="s">
        <v>55</v>
      </c>
      <c r="L6" s="135"/>
      <c r="M6" s="136"/>
      <c r="N6" s="60" t="s">
        <v>62</v>
      </c>
      <c r="O6" s="61" t="s">
        <v>83</v>
      </c>
      <c r="P6" s="62" t="s">
        <v>84</v>
      </c>
      <c r="Q6" s="63" t="s">
        <v>63</v>
      </c>
    </row>
    <row r="7" spans="2:17" ht="15">
      <c r="B7" s="12"/>
      <c r="C7" s="21"/>
      <c r="D7" s="3"/>
      <c r="E7" s="3"/>
      <c r="F7" s="14"/>
      <c r="G7" s="15"/>
      <c r="L7" s="12"/>
      <c r="M7" s="21"/>
      <c r="N7" s="3"/>
      <c r="O7" s="3"/>
      <c r="P7" s="14"/>
      <c r="Q7" s="15"/>
    </row>
    <row r="8" spans="2:17" ht="15">
      <c r="B8" s="4" t="s">
        <v>15</v>
      </c>
      <c r="C8" s="10"/>
      <c r="D8" s="16">
        <f>SUM(D10:D26)</f>
        <v>1673390.0000000002</v>
      </c>
      <c r="E8" s="16">
        <f>SUM(E10:E26)</f>
        <v>1001822.0000000007</v>
      </c>
      <c r="F8" s="16">
        <f>SUM(F10:F26)</f>
        <v>594674.9999999994</v>
      </c>
      <c r="G8" s="17">
        <f>SUM(G10:G26)</f>
        <v>76893.00000000004</v>
      </c>
      <c r="L8" s="4" t="s">
        <v>15</v>
      </c>
      <c r="M8" s="10"/>
      <c r="N8" s="25">
        <f>D8/$D$8*100</f>
        <v>100</v>
      </c>
      <c r="O8" s="26">
        <f>E8/$D$8*100</f>
        <v>59.86781324138429</v>
      </c>
      <c r="P8" s="26">
        <f>F8/$D$8*100</f>
        <v>35.53714316447447</v>
      </c>
      <c r="Q8" s="27">
        <f>G8/$D$8*100</f>
        <v>4.595043594141236</v>
      </c>
    </row>
    <row r="9" spans="2:17" ht="15">
      <c r="B9" s="4"/>
      <c r="C9" s="10"/>
      <c r="D9" s="16"/>
      <c r="E9" s="16"/>
      <c r="F9" s="16"/>
      <c r="G9" s="17"/>
      <c r="L9" s="4"/>
      <c r="M9" s="10"/>
      <c r="N9" s="25"/>
      <c r="O9" s="26"/>
      <c r="P9" s="26"/>
      <c r="Q9" s="17"/>
    </row>
    <row r="10" spans="2:17" ht="21" customHeight="1">
      <c r="B10" s="4" t="s">
        <v>24</v>
      </c>
      <c r="C10" s="10" t="s">
        <v>19</v>
      </c>
      <c r="D10" s="6">
        <f>SUM(E10:G10)</f>
        <v>2040.0000000000002</v>
      </c>
      <c r="E10" s="84">
        <v>1520.0000000000002</v>
      </c>
      <c r="F10" s="84">
        <v>430</v>
      </c>
      <c r="G10" s="88">
        <v>90</v>
      </c>
      <c r="L10" s="4" t="s">
        <v>24</v>
      </c>
      <c r="M10" s="10" t="s">
        <v>19</v>
      </c>
      <c r="N10" s="25">
        <f aca="true" t="shared" si="0" ref="N10:Q26">D10/$D$8*100</f>
        <v>0.12190822223151807</v>
      </c>
      <c r="O10" s="26">
        <f t="shared" si="0"/>
        <v>0.09083357734897424</v>
      </c>
      <c r="P10" s="26">
        <f t="shared" si="0"/>
        <v>0.025696340960565073</v>
      </c>
      <c r="Q10" s="27">
        <f t="shared" si="0"/>
        <v>0.0053783039219787365</v>
      </c>
    </row>
    <row r="11" spans="2:17" ht="21.75" customHeight="1">
      <c r="B11" s="4" t="s">
        <v>25</v>
      </c>
      <c r="C11" s="10" t="s">
        <v>20</v>
      </c>
      <c r="D11" s="6">
        <f aca="true" t="shared" si="1" ref="D11:D26">SUM(E11:G11)</f>
        <v>530341.0000000033</v>
      </c>
      <c r="E11" s="84">
        <v>259031.00000000352</v>
      </c>
      <c r="F11" s="84">
        <v>267246.99999999977</v>
      </c>
      <c r="G11" s="88">
        <v>4062.9999999999964</v>
      </c>
      <c r="L11" s="4" t="s">
        <v>25</v>
      </c>
      <c r="M11" s="10" t="s">
        <v>20</v>
      </c>
      <c r="N11" s="25">
        <f t="shared" si="0"/>
        <v>31.692612003179367</v>
      </c>
      <c r="O11" s="26">
        <f t="shared" si="0"/>
        <v>15.479416035712145</v>
      </c>
      <c r="P11" s="26">
        <f t="shared" si="0"/>
        <v>15.970395424856115</v>
      </c>
      <c r="Q11" s="27">
        <f t="shared" si="0"/>
        <v>0.24280054261110653</v>
      </c>
    </row>
    <row r="12" spans="2:17" ht="38.25" customHeight="1">
      <c r="B12" s="4" t="s">
        <v>26</v>
      </c>
      <c r="C12" s="10" t="s">
        <v>21</v>
      </c>
      <c r="D12" s="6">
        <f t="shared" si="1"/>
        <v>14632.000000000011</v>
      </c>
      <c r="E12" s="84">
        <v>12591.000000000011</v>
      </c>
      <c r="F12" s="84">
        <v>1045.0000000000002</v>
      </c>
      <c r="G12" s="88">
        <v>995.9999999999995</v>
      </c>
      <c r="L12" s="4" t="s">
        <v>26</v>
      </c>
      <c r="M12" s="10" t="s">
        <v>21</v>
      </c>
      <c r="N12" s="25">
        <f t="shared" si="0"/>
        <v>0.8743926998488104</v>
      </c>
      <c r="O12" s="26">
        <f t="shared" si="0"/>
        <v>0.752424718684826</v>
      </c>
      <c r="P12" s="26">
        <f t="shared" si="0"/>
        <v>0.062448084427419795</v>
      </c>
      <c r="Q12" s="27">
        <f t="shared" si="0"/>
        <v>0.05951989673656466</v>
      </c>
    </row>
    <row r="13" spans="2:17" ht="57" customHeight="1">
      <c r="B13" s="4" t="s">
        <v>27</v>
      </c>
      <c r="C13" s="10" t="s">
        <v>0</v>
      </c>
      <c r="D13" s="6">
        <f t="shared" si="1"/>
        <v>4208</v>
      </c>
      <c r="E13" s="84">
        <v>1815.9999999999989</v>
      </c>
      <c r="F13" s="84">
        <v>2276.0000000000014</v>
      </c>
      <c r="G13" s="88">
        <v>115.99999999999996</v>
      </c>
      <c r="L13" s="4" t="s">
        <v>27</v>
      </c>
      <c r="M13" s="10" t="s">
        <v>0</v>
      </c>
      <c r="N13" s="25">
        <f t="shared" si="0"/>
        <v>0.2514655878187392</v>
      </c>
      <c r="O13" s="26">
        <f t="shared" si="0"/>
        <v>0.10852222135903757</v>
      </c>
      <c r="P13" s="26">
        <f t="shared" si="0"/>
        <v>0.1360113302935957</v>
      </c>
      <c r="Q13" s="27">
        <f t="shared" si="0"/>
        <v>0.006932036166105925</v>
      </c>
    </row>
    <row r="14" spans="2:17" ht="27" customHeight="1">
      <c r="B14" s="4" t="s">
        <v>28</v>
      </c>
      <c r="C14" s="10" t="s">
        <v>44</v>
      </c>
      <c r="D14" s="6">
        <f t="shared" si="1"/>
        <v>2029.0000000000005</v>
      </c>
      <c r="E14" s="84">
        <v>1083.0000000000005</v>
      </c>
      <c r="F14" s="84">
        <v>866.0000000000001</v>
      </c>
      <c r="G14" s="88">
        <v>80</v>
      </c>
      <c r="L14" s="4" t="s">
        <v>28</v>
      </c>
      <c r="M14" s="10" t="s">
        <v>44</v>
      </c>
      <c r="N14" s="25">
        <f t="shared" si="0"/>
        <v>0.12125087397438733</v>
      </c>
      <c r="O14" s="26">
        <f t="shared" si="0"/>
        <v>0.06471892386114417</v>
      </c>
      <c r="P14" s="26">
        <f t="shared" si="0"/>
        <v>0.051751235515928744</v>
      </c>
      <c r="Q14" s="27">
        <f t="shared" si="0"/>
        <v>0.004780714597314433</v>
      </c>
    </row>
    <row r="15" spans="2:17" ht="54.75" customHeight="1">
      <c r="B15" s="4" t="s">
        <v>29</v>
      </c>
      <c r="C15" s="10" t="s">
        <v>1</v>
      </c>
      <c r="D15" s="6">
        <f t="shared" si="1"/>
        <v>553492.9999999962</v>
      </c>
      <c r="E15" s="84">
        <v>387772.9999999967</v>
      </c>
      <c r="F15" s="84">
        <v>136234.99999999945</v>
      </c>
      <c r="G15" s="88">
        <v>29485.00000000002</v>
      </c>
      <c r="L15" s="4" t="s">
        <v>29</v>
      </c>
      <c r="M15" s="10" t="s">
        <v>1</v>
      </c>
      <c r="N15" s="25">
        <f t="shared" si="0"/>
        <v>33.07615080764174</v>
      </c>
      <c r="O15" s="26">
        <f t="shared" si="0"/>
        <v>23.17290051930492</v>
      </c>
      <c r="P15" s="26">
        <f t="shared" si="0"/>
        <v>8.141258164564114</v>
      </c>
      <c r="Q15" s="27">
        <f t="shared" si="0"/>
        <v>1.7619921237727019</v>
      </c>
    </row>
    <row r="16" spans="2:17" ht="30" customHeight="1">
      <c r="B16" s="4" t="s">
        <v>30</v>
      </c>
      <c r="C16" s="10" t="s">
        <v>2</v>
      </c>
      <c r="D16" s="6">
        <f t="shared" si="1"/>
        <v>11945</v>
      </c>
      <c r="E16" s="84">
        <v>6214.999999999998</v>
      </c>
      <c r="F16" s="84">
        <v>5060.000000000002</v>
      </c>
      <c r="G16" s="88">
        <v>669.9999999999999</v>
      </c>
      <c r="L16" s="4" t="s">
        <v>30</v>
      </c>
      <c r="M16" s="10" t="s">
        <v>2</v>
      </c>
      <c r="N16" s="25">
        <f t="shared" si="0"/>
        <v>0.7138204483115113</v>
      </c>
      <c r="O16" s="26">
        <f t="shared" si="0"/>
        <v>0.3714017652788649</v>
      </c>
      <c r="P16" s="26">
        <f t="shared" si="0"/>
        <v>0.30238019828013796</v>
      </c>
      <c r="Q16" s="27">
        <f t="shared" si="0"/>
        <v>0.04003848475250837</v>
      </c>
    </row>
    <row r="17" spans="2:17" ht="39" customHeight="1">
      <c r="B17" s="4" t="s">
        <v>31</v>
      </c>
      <c r="C17" s="10" t="s">
        <v>3</v>
      </c>
      <c r="D17" s="6">
        <f t="shared" si="1"/>
        <v>195287.0000000011</v>
      </c>
      <c r="E17" s="84">
        <v>110745.00000000097</v>
      </c>
      <c r="F17" s="84">
        <v>66946.00000000009</v>
      </c>
      <c r="G17" s="88">
        <v>17596.000000000062</v>
      </c>
      <c r="L17" s="4" t="s">
        <v>31</v>
      </c>
      <c r="M17" s="10" t="s">
        <v>3</v>
      </c>
      <c r="N17" s="25">
        <f t="shared" si="0"/>
        <v>11.670142644571861</v>
      </c>
      <c r="O17" s="26">
        <f t="shared" si="0"/>
        <v>6.6180029759948935</v>
      </c>
      <c r="P17" s="26">
        <f t="shared" si="0"/>
        <v>4.000621492897656</v>
      </c>
      <c r="Q17" s="27">
        <f t="shared" si="0"/>
        <v>1.0515181756793133</v>
      </c>
    </row>
    <row r="18" spans="2:17" ht="27" customHeight="1">
      <c r="B18" s="4" t="s">
        <v>32</v>
      </c>
      <c r="C18" s="10" t="s">
        <v>4</v>
      </c>
      <c r="D18" s="6">
        <f t="shared" si="1"/>
        <v>16589.00000000002</v>
      </c>
      <c r="E18" s="84">
        <v>3968.9999999999973</v>
      </c>
      <c r="F18" s="84">
        <v>12146.00000000002</v>
      </c>
      <c r="G18" s="88">
        <v>474.0000000000001</v>
      </c>
      <c r="L18" s="4" t="s">
        <v>32</v>
      </c>
      <c r="M18" s="10" t="s">
        <v>4</v>
      </c>
      <c r="N18" s="25">
        <f t="shared" si="0"/>
        <v>0.9913409306856151</v>
      </c>
      <c r="O18" s="26">
        <f t="shared" si="0"/>
        <v>0.23718320295926212</v>
      </c>
      <c r="P18" s="26">
        <f t="shared" si="0"/>
        <v>0.725831993737265</v>
      </c>
      <c r="Q18" s="27">
        <f t="shared" si="0"/>
        <v>0.028325733989088022</v>
      </c>
    </row>
    <row r="19" spans="2:17" ht="26.25" customHeight="1">
      <c r="B19" s="4" t="s">
        <v>33</v>
      </c>
      <c r="C19" s="10" t="s">
        <v>5</v>
      </c>
      <c r="D19" s="6">
        <f t="shared" si="1"/>
        <v>27831.999999999993</v>
      </c>
      <c r="E19" s="84">
        <v>7082.000000000002</v>
      </c>
      <c r="F19" s="84">
        <v>20226.99999999999</v>
      </c>
      <c r="G19" s="88">
        <v>523</v>
      </c>
      <c r="L19" s="4" t="s">
        <v>33</v>
      </c>
      <c r="M19" s="10" t="s">
        <v>5</v>
      </c>
      <c r="N19" s="25">
        <f t="shared" si="0"/>
        <v>1.6632106084056908</v>
      </c>
      <c r="O19" s="26">
        <f t="shared" si="0"/>
        <v>0.42321275972726025</v>
      </c>
      <c r="P19" s="26">
        <f t="shared" si="0"/>
        <v>1.2087439269984874</v>
      </c>
      <c r="Q19" s="27">
        <f t="shared" si="0"/>
        <v>0.031253921679943106</v>
      </c>
    </row>
    <row r="20" spans="2:17" ht="30.75" customHeight="1">
      <c r="B20" s="4" t="s">
        <v>34</v>
      </c>
      <c r="C20" s="10" t="s">
        <v>6</v>
      </c>
      <c r="D20" s="6">
        <f t="shared" si="1"/>
        <v>1071</v>
      </c>
      <c r="E20" s="84">
        <v>700.9999999999999</v>
      </c>
      <c r="F20" s="84">
        <v>369</v>
      </c>
      <c r="G20" s="88">
        <v>1</v>
      </c>
      <c r="L20" s="4" t="s">
        <v>34</v>
      </c>
      <c r="M20" s="10" t="s">
        <v>6</v>
      </c>
      <c r="N20" s="25">
        <f t="shared" si="0"/>
        <v>0.06400181667154697</v>
      </c>
      <c r="O20" s="26">
        <f t="shared" si="0"/>
        <v>0.04189101165896771</v>
      </c>
      <c r="P20" s="26">
        <f t="shared" si="0"/>
        <v>0.022051046080112824</v>
      </c>
      <c r="Q20" s="27">
        <f t="shared" si="0"/>
        <v>5.975893246643042E-05</v>
      </c>
    </row>
    <row r="21" spans="2:17" ht="37.5" customHeight="1">
      <c r="B21" s="4" t="s">
        <v>35</v>
      </c>
      <c r="C21" s="10" t="s">
        <v>7</v>
      </c>
      <c r="D21" s="6">
        <f t="shared" si="1"/>
        <v>3814.000000000002</v>
      </c>
      <c r="E21" s="84">
        <v>2005.0000000000005</v>
      </c>
      <c r="F21" s="84">
        <v>1721.0000000000016</v>
      </c>
      <c r="G21" s="88">
        <v>87.99999999999999</v>
      </c>
      <c r="L21" s="4" t="s">
        <v>35</v>
      </c>
      <c r="M21" s="10" t="s">
        <v>7</v>
      </c>
      <c r="N21" s="25">
        <f t="shared" si="0"/>
        <v>0.22792056842696568</v>
      </c>
      <c r="O21" s="26">
        <f t="shared" si="0"/>
        <v>0.119816659595193</v>
      </c>
      <c r="P21" s="26">
        <f t="shared" si="0"/>
        <v>0.10284512277472684</v>
      </c>
      <c r="Q21" s="27">
        <f t="shared" si="0"/>
        <v>0.0052587860570458755</v>
      </c>
    </row>
    <row r="22" spans="2:17" ht="37.5" customHeight="1">
      <c r="B22" s="4" t="s">
        <v>36</v>
      </c>
      <c r="C22" s="10" t="s">
        <v>8</v>
      </c>
      <c r="D22" s="6">
        <f t="shared" si="1"/>
        <v>30080</v>
      </c>
      <c r="E22" s="84">
        <v>17151.999999999993</v>
      </c>
      <c r="F22" s="84">
        <v>12174.00000000001</v>
      </c>
      <c r="G22" s="88">
        <v>754</v>
      </c>
      <c r="L22" s="4" t="s">
        <v>36</v>
      </c>
      <c r="M22" s="10" t="s">
        <v>8</v>
      </c>
      <c r="N22" s="25">
        <f t="shared" si="0"/>
        <v>1.7975486885902268</v>
      </c>
      <c r="O22" s="26">
        <f t="shared" si="0"/>
        <v>1.0249852096642138</v>
      </c>
      <c r="P22" s="26">
        <f t="shared" si="0"/>
        <v>0.7275052438463244</v>
      </c>
      <c r="Q22" s="27">
        <f t="shared" si="0"/>
        <v>0.04505823507968853</v>
      </c>
    </row>
    <row r="23" spans="2:17" ht="24.75" customHeight="1">
      <c r="B23" s="4" t="s">
        <v>37</v>
      </c>
      <c r="C23" s="10" t="s">
        <v>9</v>
      </c>
      <c r="D23" s="6">
        <f t="shared" si="1"/>
        <v>130355.99999999964</v>
      </c>
      <c r="E23" s="84">
        <v>97943.9999999997</v>
      </c>
      <c r="F23" s="84">
        <v>19199.99999999996</v>
      </c>
      <c r="G23" s="88">
        <v>13211.999999999985</v>
      </c>
      <c r="L23" s="4" t="s">
        <v>37</v>
      </c>
      <c r="M23" s="10" t="s">
        <v>9</v>
      </c>
      <c r="N23" s="25">
        <f t="shared" si="0"/>
        <v>7.789935400593981</v>
      </c>
      <c r="O23" s="26">
        <f t="shared" si="0"/>
        <v>5.853028881492042</v>
      </c>
      <c r="P23" s="26">
        <f t="shared" si="0"/>
        <v>1.1473715033554615</v>
      </c>
      <c r="Q23" s="27">
        <f t="shared" si="0"/>
        <v>0.7895350157464778</v>
      </c>
    </row>
    <row r="24" spans="2:17" ht="34.5" customHeight="1">
      <c r="B24" s="4" t="s">
        <v>38</v>
      </c>
      <c r="C24" s="10" t="s">
        <v>10</v>
      </c>
      <c r="D24" s="6">
        <f t="shared" si="1"/>
        <v>33175.999999999985</v>
      </c>
      <c r="E24" s="84">
        <v>24236.999999999993</v>
      </c>
      <c r="F24" s="84">
        <v>5743.9999999999945</v>
      </c>
      <c r="G24" s="88">
        <v>3195.0000000000014</v>
      </c>
      <c r="L24" s="4" t="s">
        <v>38</v>
      </c>
      <c r="M24" s="10" t="s">
        <v>10</v>
      </c>
      <c r="N24" s="25">
        <f t="shared" si="0"/>
        <v>1.9825623435062945</v>
      </c>
      <c r="O24" s="26">
        <f t="shared" si="0"/>
        <v>1.4483772461888735</v>
      </c>
      <c r="P24" s="26">
        <f t="shared" si="0"/>
        <v>0.34325530808717597</v>
      </c>
      <c r="Q24" s="27">
        <f t="shared" si="0"/>
        <v>0.19092978923024526</v>
      </c>
    </row>
    <row r="25" spans="2:17" ht="22.5" customHeight="1">
      <c r="B25" s="4" t="s">
        <v>39</v>
      </c>
      <c r="C25" s="10" t="s">
        <v>11</v>
      </c>
      <c r="D25" s="6">
        <f t="shared" si="1"/>
        <v>40163.00000000001</v>
      </c>
      <c r="E25" s="84">
        <v>29026</v>
      </c>
      <c r="F25" s="84">
        <v>10784.000000000005</v>
      </c>
      <c r="G25" s="88">
        <v>353.00000000000017</v>
      </c>
      <c r="L25" s="4" t="s">
        <v>39</v>
      </c>
      <c r="M25" s="10" t="s">
        <v>11</v>
      </c>
      <c r="N25" s="25">
        <f t="shared" si="0"/>
        <v>2.400098004649245</v>
      </c>
      <c r="O25" s="26">
        <f t="shared" si="0"/>
        <v>1.7345627737706089</v>
      </c>
      <c r="P25" s="26">
        <f t="shared" si="0"/>
        <v>0.6444403277179859</v>
      </c>
      <c r="Q25" s="27">
        <f t="shared" si="0"/>
        <v>0.021094903160649943</v>
      </c>
    </row>
    <row r="26" spans="2:17" ht="24.75" customHeight="1">
      <c r="B26" s="7" t="s">
        <v>40</v>
      </c>
      <c r="C26" s="11" t="s">
        <v>12</v>
      </c>
      <c r="D26" s="59">
        <f t="shared" si="1"/>
        <v>76334.00000000001</v>
      </c>
      <c r="E26" s="96">
        <v>38931.99999999992</v>
      </c>
      <c r="F26" s="96">
        <v>32205.000000000113</v>
      </c>
      <c r="G26" s="97">
        <v>5196.999999999986</v>
      </c>
      <c r="L26" s="7" t="s">
        <v>40</v>
      </c>
      <c r="M26" s="11" t="s">
        <v>12</v>
      </c>
      <c r="N26" s="28">
        <f t="shared" si="0"/>
        <v>4.561638350892499</v>
      </c>
      <c r="O26" s="29">
        <f t="shared" si="0"/>
        <v>2.326534758783064</v>
      </c>
      <c r="P26" s="29">
        <f t="shared" si="0"/>
        <v>1.9245364200813981</v>
      </c>
      <c r="Q26" s="30">
        <f t="shared" si="0"/>
        <v>0.310567172028038</v>
      </c>
    </row>
    <row r="27" spans="2:17" ht="15">
      <c r="B27" s="75" t="s">
        <v>105</v>
      </c>
      <c r="C27" s="5"/>
      <c r="D27" s="6"/>
      <c r="E27" s="84"/>
      <c r="F27" s="84"/>
      <c r="G27" s="84"/>
      <c r="L27" s="75" t="s">
        <v>105</v>
      </c>
      <c r="M27" s="5"/>
      <c r="N27" s="6"/>
      <c r="O27" s="6"/>
      <c r="P27" s="6"/>
      <c r="Q27" s="6"/>
    </row>
    <row r="28" spans="2:12" ht="15">
      <c r="B28" s="98" t="s">
        <v>164</v>
      </c>
      <c r="L28" s="76" t="s">
        <v>165</v>
      </c>
    </row>
    <row r="30" spans="2:12" ht="15">
      <c r="B30" s="2" t="s">
        <v>42</v>
      </c>
      <c r="L30" s="2" t="s">
        <v>42</v>
      </c>
    </row>
    <row r="31" spans="3:13" ht="16.5">
      <c r="C31" s="31"/>
      <c r="M31" s="31"/>
    </row>
  </sheetData>
  <sheetProtection/>
  <mergeCells count="4">
    <mergeCell ref="B5:C6"/>
    <mergeCell ref="D5:G5"/>
    <mergeCell ref="L5:M6"/>
    <mergeCell ref="N5:Q5"/>
  </mergeCells>
  <printOptions/>
  <pageMargins left="0.7" right="0.7" top="0.75" bottom="0.75" header="0.3" footer="0.3"/>
  <pageSetup horizontalDpi="300" verticalDpi="300" orientation="portrait" paperSize="9" r:id="rId1"/>
  <headerFooter>
    <oddFooter>&amp;CIV-2-17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N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30.7109375" style="2" customWidth="1"/>
    <col min="4" max="4" width="12.7109375" style="2" customWidth="1"/>
    <col min="5" max="7" width="12.7109375" style="41" customWidth="1"/>
    <col min="8" max="8" width="5.28125" style="41" customWidth="1"/>
    <col min="9" max="9" width="30.7109375" style="41" customWidth="1"/>
    <col min="10" max="13" width="12.7109375" style="41" customWidth="1"/>
    <col min="14" max="14" width="2.140625" style="41" customWidth="1"/>
    <col min="15" max="15" width="9.140625" style="42" customWidth="1"/>
    <col min="16" max="16384" width="9.140625" style="73" customWidth="1"/>
  </cols>
  <sheetData>
    <row r="1" spans="7:13" ht="15">
      <c r="G1" s="95" t="s">
        <v>60</v>
      </c>
      <c r="M1" s="95" t="s">
        <v>61</v>
      </c>
    </row>
    <row r="2" spans="2:14" ht="15">
      <c r="B2" s="20" t="s">
        <v>117</v>
      </c>
      <c r="C2" s="20"/>
      <c r="D2" s="20"/>
      <c r="E2" s="94"/>
      <c r="F2" s="94"/>
      <c r="G2" s="94"/>
      <c r="H2" s="94" t="s">
        <v>107</v>
      </c>
      <c r="I2" s="94"/>
      <c r="J2" s="94"/>
      <c r="K2" s="94"/>
      <c r="L2" s="94"/>
      <c r="M2" s="94"/>
      <c r="N2" s="91"/>
    </row>
    <row r="3" spans="2:14" ht="15">
      <c r="B3" s="20" t="s">
        <v>128</v>
      </c>
      <c r="C3" s="20"/>
      <c r="D3" s="20"/>
      <c r="E3" s="94"/>
      <c r="F3" s="94"/>
      <c r="G3" s="94"/>
      <c r="H3" s="94" t="s">
        <v>106</v>
      </c>
      <c r="I3" s="94"/>
      <c r="J3" s="94"/>
      <c r="K3" s="94"/>
      <c r="L3" s="94"/>
      <c r="M3" s="94"/>
      <c r="N3" s="91"/>
    </row>
    <row r="4" spans="2:14" ht="15">
      <c r="B4" s="20"/>
      <c r="C4" s="20"/>
      <c r="D4" s="20"/>
      <c r="E4" s="94"/>
      <c r="F4" s="94"/>
      <c r="G4" s="95" t="s">
        <v>108</v>
      </c>
      <c r="H4" s="94"/>
      <c r="I4" s="94"/>
      <c r="J4" s="94"/>
      <c r="K4" s="94"/>
      <c r="L4" s="94"/>
      <c r="M4" s="95" t="s">
        <v>108</v>
      </c>
      <c r="N4" s="91"/>
    </row>
    <row r="5" spans="2:13" ht="15">
      <c r="B5" s="133" t="s">
        <v>13</v>
      </c>
      <c r="C5" s="134"/>
      <c r="D5" s="140" t="s">
        <v>89</v>
      </c>
      <c r="E5" s="141"/>
      <c r="F5" s="141"/>
      <c r="G5" s="142"/>
      <c r="H5" s="149" t="s">
        <v>13</v>
      </c>
      <c r="I5" s="150"/>
      <c r="J5" s="137" t="s">
        <v>89</v>
      </c>
      <c r="K5" s="138"/>
      <c r="L5" s="138"/>
      <c r="M5" s="139"/>
    </row>
    <row r="6" spans="2:13" ht="53.25" customHeight="1">
      <c r="B6" s="135"/>
      <c r="C6" s="136"/>
      <c r="D6" s="32" t="s">
        <v>46</v>
      </c>
      <c r="E6" s="99" t="s">
        <v>148</v>
      </c>
      <c r="F6" s="101" t="s">
        <v>87</v>
      </c>
      <c r="G6" s="64" t="s">
        <v>88</v>
      </c>
      <c r="H6" s="153"/>
      <c r="I6" s="154"/>
      <c r="J6" s="124" t="s">
        <v>90</v>
      </c>
      <c r="K6" s="102" t="s">
        <v>91</v>
      </c>
      <c r="L6" s="103" t="s">
        <v>92</v>
      </c>
      <c r="M6" s="104" t="s">
        <v>55</v>
      </c>
    </row>
    <row r="7" spans="2:13" ht="15">
      <c r="B7" s="12"/>
      <c r="C7" s="21"/>
      <c r="D7" s="3"/>
      <c r="E7" s="3"/>
      <c r="F7" s="14"/>
      <c r="G7" s="15"/>
      <c r="H7" s="83"/>
      <c r="I7" s="66"/>
      <c r="J7" s="3"/>
      <c r="K7" s="3"/>
      <c r="L7" s="14"/>
      <c r="M7" s="15"/>
    </row>
    <row r="8" spans="2:13" ht="15">
      <c r="B8" s="4" t="s">
        <v>15</v>
      </c>
      <c r="C8" s="10"/>
      <c r="D8" s="16">
        <f>SUM(D10:D26)</f>
        <v>1673389.9999999988</v>
      </c>
      <c r="E8" s="16">
        <f>SUM(E10:E26)</f>
        <v>62779.99999999985</v>
      </c>
      <c r="F8" s="16">
        <f>SUM(F10:F26)</f>
        <v>767392.9999999988</v>
      </c>
      <c r="G8" s="17">
        <f>SUM(G10:G26)</f>
        <v>112895.99999999991</v>
      </c>
      <c r="H8" s="114" t="s">
        <v>15</v>
      </c>
      <c r="I8" s="115"/>
      <c r="J8" s="16">
        <f>SUM(J10:J26)</f>
        <v>139966.9999999996</v>
      </c>
      <c r="K8" s="16">
        <f>SUM(K10:K26)</f>
        <v>4299.000000000001</v>
      </c>
      <c r="L8" s="16">
        <f>SUM(L10:L26)</f>
        <v>570004.0000000007</v>
      </c>
      <c r="M8" s="17">
        <f>SUM(M10:M26)</f>
        <v>16050.999999999989</v>
      </c>
    </row>
    <row r="9" spans="2:13" ht="8.25" customHeight="1">
      <c r="B9" s="4"/>
      <c r="C9" s="10"/>
      <c r="D9" s="16"/>
      <c r="E9" s="16"/>
      <c r="F9" s="16"/>
      <c r="G9" s="17"/>
      <c r="H9" s="114"/>
      <c r="I9" s="115"/>
      <c r="J9" s="16"/>
      <c r="K9" s="16"/>
      <c r="L9" s="16"/>
      <c r="M9" s="17"/>
    </row>
    <row r="10" spans="2:13" ht="20.25" customHeight="1">
      <c r="B10" s="4" t="s">
        <v>24</v>
      </c>
      <c r="C10" s="10" t="s">
        <v>19</v>
      </c>
      <c r="D10" s="6">
        <f>SUM(E10:G10)+SUM(J10:M10)</f>
        <v>2040</v>
      </c>
      <c r="E10" s="84">
        <v>0</v>
      </c>
      <c r="F10" s="84">
        <v>464</v>
      </c>
      <c r="G10" s="88">
        <v>447.0000000000001</v>
      </c>
      <c r="H10" s="114" t="s">
        <v>24</v>
      </c>
      <c r="I10" s="115" t="s">
        <v>19</v>
      </c>
      <c r="J10" s="84" t="s">
        <v>151</v>
      </c>
      <c r="K10" s="84">
        <v>0</v>
      </c>
      <c r="L10" s="84">
        <v>1017</v>
      </c>
      <c r="M10" s="88">
        <v>112</v>
      </c>
    </row>
    <row r="11" spans="2:13" ht="22.5" customHeight="1">
      <c r="B11" s="4" t="s">
        <v>25</v>
      </c>
      <c r="C11" s="10" t="s">
        <v>20</v>
      </c>
      <c r="D11" s="74">
        <f aca="true" t="shared" si="0" ref="D11:D26">SUM(E11:G11)+SUM(J11:M11)</f>
        <v>530340.9999999991</v>
      </c>
      <c r="E11" s="84">
        <v>175.00000000000003</v>
      </c>
      <c r="F11" s="84">
        <v>158886.9999999991</v>
      </c>
      <c r="G11" s="88">
        <v>34911.999999999956</v>
      </c>
      <c r="H11" s="114" t="s">
        <v>25</v>
      </c>
      <c r="I11" s="115" t="s">
        <v>20</v>
      </c>
      <c r="J11" s="84">
        <v>8380.999999999993</v>
      </c>
      <c r="K11" s="84">
        <v>1</v>
      </c>
      <c r="L11" s="84">
        <v>327065</v>
      </c>
      <c r="M11" s="88">
        <v>920</v>
      </c>
    </row>
    <row r="12" spans="2:13" ht="39.75" customHeight="1">
      <c r="B12" s="4" t="s">
        <v>26</v>
      </c>
      <c r="C12" s="10" t="s">
        <v>21</v>
      </c>
      <c r="D12" s="74">
        <f t="shared" si="0"/>
        <v>14632</v>
      </c>
      <c r="E12" s="84">
        <v>254.99999999999991</v>
      </c>
      <c r="F12" s="84">
        <v>8944.000000000002</v>
      </c>
      <c r="G12" s="88">
        <v>856.0000000000002</v>
      </c>
      <c r="H12" s="114" t="s">
        <v>26</v>
      </c>
      <c r="I12" s="115" t="s">
        <v>21</v>
      </c>
      <c r="J12" s="84">
        <v>35</v>
      </c>
      <c r="K12" s="84">
        <v>0</v>
      </c>
      <c r="L12" s="84">
        <v>4311.999999999998</v>
      </c>
      <c r="M12" s="88">
        <v>230</v>
      </c>
    </row>
    <row r="13" spans="2:13" ht="54.75" customHeight="1">
      <c r="B13" s="4" t="s">
        <v>27</v>
      </c>
      <c r="C13" s="10" t="s">
        <v>0</v>
      </c>
      <c r="D13" s="74">
        <f t="shared" si="0"/>
        <v>4208</v>
      </c>
      <c r="E13" s="84">
        <v>32</v>
      </c>
      <c r="F13" s="84">
        <v>1509.0000000000005</v>
      </c>
      <c r="G13" s="88">
        <v>344</v>
      </c>
      <c r="H13" s="114" t="s">
        <v>27</v>
      </c>
      <c r="I13" s="115" t="s">
        <v>0</v>
      </c>
      <c r="J13" s="84">
        <v>14</v>
      </c>
      <c r="K13" s="84">
        <v>0</v>
      </c>
      <c r="L13" s="84">
        <v>2279</v>
      </c>
      <c r="M13" s="88">
        <v>30.000000000000004</v>
      </c>
    </row>
    <row r="14" spans="2:13" ht="18.75" customHeight="1">
      <c r="B14" s="4" t="s">
        <v>28</v>
      </c>
      <c r="C14" s="10" t="s">
        <v>44</v>
      </c>
      <c r="D14" s="74">
        <f t="shared" si="0"/>
        <v>2029.0000000000002</v>
      </c>
      <c r="E14" s="84">
        <v>0</v>
      </c>
      <c r="F14" s="84">
        <v>849.0000000000003</v>
      </c>
      <c r="G14" s="88">
        <v>356.99999999999994</v>
      </c>
      <c r="H14" s="114" t="s">
        <v>28</v>
      </c>
      <c r="I14" s="115" t="s">
        <v>44</v>
      </c>
      <c r="J14" s="84">
        <v>2</v>
      </c>
      <c r="K14" s="84">
        <v>3</v>
      </c>
      <c r="L14" s="84">
        <v>809</v>
      </c>
      <c r="M14" s="88">
        <v>9</v>
      </c>
    </row>
    <row r="15" spans="2:13" ht="43.5" customHeight="1">
      <c r="B15" s="4" t="s">
        <v>29</v>
      </c>
      <c r="C15" s="10" t="s">
        <v>1</v>
      </c>
      <c r="D15" s="74">
        <f t="shared" si="0"/>
        <v>553492.9999999995</v>
      </c>
      <c r="E15" s="84">
        <v>35480.99999999981</v>
      </c>
      <c r="F15" s="84">
        <v>372670.0000000002</v>
      </c>
      <c r="G15" s="88">
        <v>20202.99999999997</v>
      </c>
      <c r="H15" s="114" t="s">
        <v>29</v>
      </c>
      <c r="I15" s="115" t="s">
        <v>1</v>
      </c>
      <c r="J15" s="84">
        <v>106547.9999999996</v>
      </c>
      <c r="K15" s="84">
        <v>2297.000000000001</v>
      </c>
      <c r="L15" s="84">
        <v>11090.999999999978</v>
      </c>
      <c r="M15" s="88">
        <v>5202.999999999995</v>
      </c>
    </row>
    <row r="16" spans="2:13" ht="24.75" customHeight="1">
      <c r="B16" s="4" t="s">
        <v>30</v>
      </c>
      <c r="C16" s="10" t="s">
        <v>2</v>
      </c>
      <c r="D16" s="74">
        <f t="shared" si="0"/>
        <v>11945.000000000004</v>
      </c>
      <c r="E16" s="84">
        <v>349.0000000000001</v>
      </c>
      <c r="F16" s="84">
        <v>3656.0000000000023</v>
      </c>
      <c r="G16" s="88">
        <v>1936.0000000000002</v>
      </c>
      <c r="H16" s="114" t="s">
        <v>30</v>
      </c>
      <c r="I16" s="115" t="s">
        <v>2</v>
      </c>
      <c r="J16" s="84">
        <v>359.0000000000003</v>
      </c>
      <c r="K16" s="84">
        <v>53</v>
      </c>
      <c r="L16" s="84">
        <v>4814</v>
      </c>
      <c r="M16" s="88">
        <v>778.0000000000005</v>
      </c>
    </row>
    <row r="17" spans="2:13" ht="41.25" customHeight="1">
      <c r="B17" s="4" t="s">
        <v>31</v>
      </c>
      <c r="C17" s="10" t="s">
        <v>3</v>
      </c>
      <c r="D17" s="74">
        <f t="shared" si="0"/>
        <v>195286.99999999956</v>
      </c>
      <c r="E17" s="84">
        <v>20628.000000000036</v>
      </c>
      <c r="F17" s="84">
        <v>122616.99999999952</v>
      </c>
      <c r="G17" s="88">
        <v>16270.999999999987</v>
      </c>
      <c r="H17" s="114" t="s">
        <v>31</v>
      </c>
      <c r="I17" s="115" t="s">
        <v>3</v>
      </c>
      <c r="J17" s="84">
        <v>14763.999999999996</v>
      </c>
      <c r="K17" s="84">
        <v>795.0000000000001</v>
      </c>
      <c r="L17" s="84">
        <v>15047.000000000011</v>
      </c>
      <c r="M17" s="88">
        <v>5164.999999999992</v>
      </c>
    </row>
    <row r="18" spans="2:13" ht="23.25" customHeight="1">
      <c r="B18" s="4" t="s">
        <v>32</v>
      </c>
      <c r="C18" s="10" t="s">
        <v>4</v>
      </c>
      <c r="D18" s="74">
        <f t="shared" si="0"/>
        <v>16588.999999999996</v>
      </c>
      <c r="E18" s="84">
        <v>737.0000000000001</v>
      </c>
      <c r="F18" s="84">
        <v>5181.999999999993</v>
      </c>
      <c r="G18" s="88">
        <v>4270.000000000001</v>
      </c>
      <c r="H18" s="114" t="s">
        <v>32</v>
      </c>
      <c r="I18" s="115" t="s">
        <v>4</v>
      </c>
      <c r="J18" s="84">
        <v>180.00000000000014</v>
      </c>
      <c r="K18" s="84">
        <v>234</v>
      </c>
      <c r="L18" s="84">
        <v>5452.000000000004</v>
      </c>
      <c r="M18" s="88">
        <v>534.0000000000003</v>
      </c>
    </row>
    <row r="19" spans="2:13" ht="25.5" customHeight="1">
      <c r="B19" s="4" t="s">
        <v>33</v>
      </c>
      <c r="C19" s="10" t="s">
        <v>5</v>
      </c>
      <c r="D19" s="74">
        <f t="shared" si="0"/>
        <v>27831.999999999993</v>
      </c>
      <c r="E19" s="84">
        <v>277.00000000000006</v>
      </c>
      <c r="F19" s="84">
        <v>4968.999999999996</v>
      </c>
      <c r="G19" s="88">
        <v>6473.999999999999</v>
      </c>
      <c r="H19" s="114" t="s">
        <v>33</v>
      </c>
      <c r="I19" s="115" t="s">
        <v>5</v>
      </c>
      <c r="J19" s="84">
        <v>1737.999999999998</v>
      </c>
      <c r="K19" s="84">
        <v>123</v>
      </c>
      <c r="L19" s="84">
        <v>14157.999999999996</v>
      </c>
      <c r="M19" s="88">
        <v>92.99999999999999</v>
      </c>
    </row>
    <row r="20" spans="2:13" ht="24.75" customHeight="1">
      <c r="B20" s="4" t="s">
        <v>34</v>
      </c>
      <c r="C20" s="10" t="s">
        <v>6</v>
      </c>
      <c r="D20" s="74">
        <f t="shared" si="0"/>
        <v>1071</v>
      </c>
      <c r="E20" s="84">
        <v>0</v>
      </c>
      <c r="F20" s="84">
        <v>246</v>
      </c>
      <c r="G20" s="88">
        <v>303.00000000000006</v>
      </c>
      <c r="H20" s="114" t="s">
        <v>34</v>
      </c>
      <c r="I20" s="115" t="s">
        <v>6</v>
      </c>
      <c r="J20" s="84">
        <v>4</v>
      </c>
      <c r="K20" s="84">
        <v>83</v>
      </c>
      <c r="L20" s="84">
        <v>429.9999999999999</v>
      </c>
      <c r="M20" s="88">
        <v>5</v>
      </c>
    </row>
    <row r="21" spans="2:13" ht="40.5" customHeight="1">
      <c r="B21" s="4" t="s">
        <v>35</v>
      </c>
      <c r="C21" s="10" t="s">
        <v>7</v>
      </c>
      <c r="D21" s="74">
        <f t="shared" si="0"/>
        <v>3814.000000000001</v>
      </c>
      <c r="E21" s="84">
        <v>21.000000000000004</v>
      </c>
      <c r="F21" s="84">
        <v>2522.000000000001</v>
      </c>
      <c r="G21" s="88">
        <v>679.0000000000001</v>
      </c>
      <c r="H21" s="114" t="s">
        <v>35</v>
      </c>
      <c r="I21" s="115" t="s">
        <v>7</v>
      </c>
      <c r="J21" s="84">
        <v>48.99999999999999</v>
      </c>
      <c r="K21" s="84">
        <v>48</v>
      </c>
      <c r="L21" s="84">
        <v>455.0000000000001</v>
      </c>
      <c r="M21" s="88">
        <v>40</v>
      </c>
    </row>
    <row r="22" spans="2:13" ht="39.75" customHeight="1">
      <c r="B22" s="4" t="s">
        <v>36</v>
      </c>
      <c r="C22" s="10" t="s">
        <v>8</v>
      </c>
      <c r="D22" s="74">
        <f t="shared" si="0"/>
        <v>30080.000000000036</v>
      </c>
      <c r="E22" s="84">
        <v>314</v>
      </c>
      <c r="F22" s="84">
        <v>18872.000000000033</v>
      </c>
      <c r="G22" s="88">
        <v>7694.000000000004</v>
      </c>
      <c r="H22" s="114" t="s">
        <v>36</v>
      </c>
      <c r="I22" s="115" t="s">
        <v>8</v>
      </c>
      <c r="J22" s="84">
        <v>1112.9999999999998</v>
      </c>
      <c r="K22" s="84">
        <v>310.99999999999994</v>
      </c>
      <c r="L22" s="84">
        <v>1492.0000000000005</v>
      </c>
      <c r="M22" s="88">
        <v>284.00000000000006</v>
      </c>
    </row>
    <row r="23" spans="2:13" ht="20.25" customHeight="1">
      <c r="B23" s="4" t="s">
        <v>37</v>
      </c>
      <c r="C23" s="10" t="s">
        <v>9</v>
      </c>
      <c r="D23" s="74">
        <f t="shared" si="0"/>
        <v>130356.00000000065</v>
      </c>
      <c r="E23" s="84">
        <v>8</v>
      </c>
      <c r="F23" s="84">
        <v>7113.999999999997</v>
      </c>
      <c r="G23" s="88">
        <v>6476.000000000002</v>
      </c>
      <c r="H23" s="114" t="s">
        <v>37</v>
      </c>
      <c r="I23" s="115" t="s">
        <v>9</v>
      </c>
      <c r="J23" s="84">
        <v>0</v>
      </c>
      <c r="K23" s="84">
        <v>3</v>
      </c>
      <c r="L23" s="84">
        <v>116091.00000000065</v>
      </c>
      <c r="M23" s="88">
        <v>664.0000000000001</v>
      </c>
    </row>
    <row r="24" spans="2:13" ht="38.25" customHeight="1">
      <c r="B24" s="4" t="s">
        <v>38</v>
      </c>
      <c r="C24" s="10" t="s">
        <v>10</v>
      </c>
      <c r="D24" s="74">
        <f t="shared" si="0"/>
        <v>33176.00000000006</v>
      </c>
      <c r="E24" s="84">
        <v>52.00000000000001</v>
      </c>
      <c r="F24" s="84">
        <v>7777.999999999983</v>
      </c>
      <c r="G24" s="88">
        <v>2763.000000000001</v>
      </c>
      <c r="H24" s="114" t="s">
        <v>38</v>
      </c>
      <c r="I24" s="115" t="s">
        <v>10</v>
      </c>
      <c r="J24" s="84">
        <v>158.99999999999997</v>
      </c>
      <c r="K24" s="84">
        <v>3</v>
      </c>
      <c r="L24" s="84">
        <v>22030.000000000076</v>
      </c>
      <c r="M24" s="88">
        <v>391</v>
      </c>
    </row>
    <row r="25" spans="2:13" ht="21" customHeight="1">
      <c r="B25" s="4" t="s">
        <v>39</v>
      </c>
      <c r="C25" s="10" t="s">
        <v>11</v>
      </c>
      <c r="D25" s="74">
        <f t="shared" si="0"/>
        <v>40163.00000000003</v>
      </c>
      <c r="E25" s="84">
        <v>174</v>
      </c>
      <c r="F25" s="84">
        <v>9023.000000000016</v>
      </c>
      <c r="G25" s="88">
        <v>2441.000000000001</v>
      </c>
      <c r="H25" s="114" t="s">
        <v>39</v>
      </c>
      <c r="I25" s="115" t="s">
        <v>11</v>
      </c>
      <c r="J25" s="84">
        <v>73.00000000000001</v>
      </c>
      <c r="K25" s="84">
        <v>178.99999999999997</v>
      </c>
      <c r="L25" s="84">
        <v>27712.000000000007</v>
      </c>
      <c r="M25" s="88">
        <v>561.0000000000001</v>
      </c>
    </row>
    <row r="26" spans="2:13" ht="24.75" customHeight="1">
      <c r="B26" s="7" t="s">
        <v>40</v>
      </c>
      <c r="C26" s="11" t="s">
        <v>12</v>
      </c>
      <c r="D26" s="59">
        <f t="shared" si="0"/>
        <v>76333.99999999999</v>
      </c>
      <c r="E26" s="96">
        <v>4277</v>
      </c>
      <c r="F26" s="96">
        <v>42091</v>
      </c>
      <c r="G26" s="97">
        <v>6470.0000000000055</v>
      </c>
      <c r="H26" s="120" t="s">
        <v>40</v>
      </c>
      <c r="I26" s="121" t="s">
        <v>12</v>
      </c>
      <c r="J26" s="86">
        <v>6548.000000000006</v>
      </c>
      <c r="K26" s="96">
        <v>166</v>
      </c>
      <c r="L26" s="96">
        <v>15749.999999999973</v>
      </c>
      <c r="M26" s="97">
        <v>1032.000000000001</v>
      </c>
    </row>
    <row r="27" spans="2:13" ht="15">
      <c r="B27" s="75" t="s">
        <v>105</v>
      </c>
      <c r="C27" s="5"/>
      <c r="D27" s="6"/>
      <c r="E27" s="84"/>
      <c r="F27" s="84"/>
      <c r="G27" s="84"/>
      <c r="H27" s="122" t="s">
        <v>105</v>
      </c>
      <c r="I27" s="125"/>
      <c r="J27" s="84"/>
      <c r="K27" s="84"/>
      <c r="L27" s="84"/>
      <c r="M27" s="84"/>
    </row>
    <row r="28" spans="2:8" ht="15">
      <c r="B28" s="76" t="s">
        <v>43</v>
      </c>
      <c r="H28" s="126" t="s">
        <v>43</v>
      </c>
    </row>
    <row r="30" spans="2:8" ht="15">
      <c r="B30" s="2" t="s">
        <v>42</v>
      </c>
      <c r="H30" s="41" t="s">
        <v>42</v>
      </c>
    </row>
    <row r="31" spans="3:9" ht="16.5">
      <c r="C31" s="31"/>
      <c r="I31" s="127"/>
    </row>
  </sheetData>
  <sheetProtection/>
  <mergeCells count="4">
    <mergeCell ref="B5:C6"/>
    <mergeCell ref="D5:G5"/>
    <mergeCell ref="H5:I6"/>
    <mergeCell ref="J5:M5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300" verticalDpi="300" orientation="portrait" paperSize="9" r:id="rId1"/>
  <headerFooter>
    <oddFooter>&amp;CIV-2-&amp;P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B31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30.7109375" style="2" customWidth="1"/>
    <col min="4" max="4" width="12.7109375" style="2" customWidth="1"/>
    <col min="5" max="7" width="12.7109375" style="41" customWidth="1"/>
    <col min="8" max="8" width="5.28125" style="41" customWidth="1"/>
    <col min="9" max="9" width="30.7109375" style="41" customWidth="1"/>
    <col min="10" max="13" width="12.7109375" style="41" customWidth="1"/>
    <col min="14" max="14" width="2.140625" style="41" customWidth="1"/>
    <col min="15" max="15" width="2.7109375" style="42" customWidth="1"/>
    <col min="16" max="16" width="5.28125" style="2" customWidth="1"/>
    <col min="17" max="17" width="30.7109375" style="2" customWidth="1"/>
    <col min="18" max="21" width="12.7109375" style="2" customWidth="1"/>
    <col min="22" max="22" width="5.28125" style="2" customWidth="1"/>
    <col min="23" max="23" width="30.7109375" style="2" customWidth="1"/>
    <col min="24" max="27" width="12.7109375" style="2" customWidth="1"/>
    <col min="28" max="16384" width="9.140625" style="73" customWidth="1"/>
  </cols>
  <sheetData>
    <row r="1" spans="7:27" ht="15">
      <c r="G1" s="95" t="s">
        <v>60</v>
      </c>
      <c r="M1" s="95" t="s">
        <v>61</v>
      </c>
      <c r="U1" s="13" t="s">
        <v>60</v>
      </c>
      <c r="AA1" s="13" t="s">
        <v>61</v>
      </c>
    </row>
    <row r="2" spans="2:27" ht="15">
      <c r="B2" s="20" t="s">
        <v>117</v>
      </c>
      <c r="C2" s="20"/>
      <c r="D2" s="20"/>
      <c r="E2" s="94"/>
      <c r="F2" s="94"/>
      <c r="G2" s="94"/>
      <c r="H2" s="94" t="s">
        <v>107</v>
      </c>
      <c r="I2" s="94"/>
      <c r="J2" s="94"/>
      <c r="K2" s="94"/>
      <c r="L2" s="94"/>
      <c r="M2" s="94"/>
      <c r="N2" s="91"/>
      <c r="P2" s="20" t="s">
        <v>166</v>
      </c>
      <c r="Q2" s="20"/>
      <c r="R2" s="20"/>
      <c r="S2" s="20"/>
      <c r="T2" s="20"/>
      <c r="U2" s="20"/>
      <c r="V2" s="20" t="s">
        <v>166</v>
      </c>
      <c r="W2" s="20"/>
      <c r="X2" s="20"/>
      <c r="Y2" s="20"/>
      <c r="Z2" s="20"/>
      <c r="AA2" s="20"/>
    </row>
    <row r="3" spans="2:27" ht="15">
      <c r="B3" s="20" t="s">
        <v>128</v>
      </c>
      <c r="C3" s="20"/>
      <c r="D3" s="20"/>
      <c r="E3" s="94"/>
      <c r="F3" s="94"/>
      <c r="G3" s="94"/>
      <c r="H3" s="94" t="s">
        <v>106</v>
      </c>
      <c r="I3" s="94"/>
      <c r="J3" s="94"/>
      <c r="K3" s="94"/>
      <c r="L3" s="94"/>
      <c r="M3" s="94"/>
      <c r="N3" s="91"/>
      <c r="P3" s="20" t="s">
        <v>167</v>
      </c>
      <c r="Q3" s="20"/>
      <c r="R3" s="20"/>
      <c r="S3" s="20"/>
      <c r="T3" s="20"/>
      <c r="U3" s="20"/>
      <c r="V3" s="20" t="s">
        <v>167</v>
      </c>
      <c r="W3" s="20"/>
      <c r="X3" s="20"/>
      <c r="Y3" s="20"/>
      <c r="Z3" s="20"/>
      <c r="AA3" s="20"/>
    </row>
    <row r="4" spans="2:27" ht="15">
      <c r="B4" s="20"/>
      <c r="C4" s="20"/>
      <c r="D4" s="20"/>
      <c r="E4" s="94"/>
      <c r="F4" s="94"/>
      <c r="G4" s="95" t="s">
        <v>108</v>
      </c>
      <c r="H4" s="94"/>
      <c r="I4" s="94"/>
      <c r="J4" s="94"/>
      <c r="K4" s="94"/>
      <c r="L4" s="94"/>
      <c r="M4" s="95" t="s">
        <v>108</v>
      </c>
      <c r="N4" s="91"/>
      <c r="P4" s="20"/>
      <c r="Q4" s="20"/>
      <c r="R4" s="20"/>
      <c r="S4" s="20"/>
      <c r="T4" s="20"/>
      <c r="U4" s="13" t="s">
        <v>16</v>
      </c>
      <c r="V4" s="20"/>
      <c r="W4" s="20"/>
      <c r="X4" s="20"/>
      <c r="Y4" s="20"/>
      <c r="Z4" s="20"/>
      <c r="AA4" s="13" t="s">
        <v>16</v>
      </c>
    </row>
    <row r="5" spans="2:27" ht="15" customHeight="1">
      <c r="B5" s="133" t="s">
        <v>13</v>
      </c>
      <c r="C5" s="134"/>
      <c r="D5" s="140" t="s">
        <v>89</v>
      </c>
      <c r="E5" s="141"/>
      <c r="F5" s="141"/>
      <c r="G5" s="142"/>
      <c r="H5" s="149" t="s">
        <v>13</v>
      </c>
      <c r="I5" s="150"/>
      <c r="J5" s="137" t="s">
        <v>89</v>
      </c>
      <c r="K5" s="138"/>
      <c r="L5" s="138"/>
      <c r="M5" s="139"/>
      <c r="P5" s="133" t="s">
        <v>13</v>
      </c>
      <c r="Q5" s="134"/>
      <c r="R5" s="140" t="s">
        <v>89</v>
      </c>
      <c r="S5" s="141"/>
      <c r="T5" s="141"/>
      <c r="U5" s="142"/>
      <c r="V5" s="133" t="s">
        <v>13</v>
      </c>
      <c r="W5" s="134"/>
      <c r="X5" s="140" t="s">
        <v>89</v>
      </c>
      <c r="Y5" s="141"/>
      <c r="Z5" s="141"/>
      <c r="AA5" s="142"/>
    </row>
    <row r="6" spans="2:27" ht="53.25" customHeight="1">
      <c r="B6" s="135"/>
      <c r="C6" s="136"/>
      <c r="D6" s="32" t="s">
        <v>46</v>
      </c>
      <c r="E6" s="99" t="s">
        <v>86</v>
      </c>
      <c r="F6" s="101" t="s">
        <v>87</v>
      </c>
      <c r="G6" s="64" t="s">
        <v>88</v>
      </c>
      <c r="H6" s="153"/>
      <c r="I6" s="154"/>
      <c r="J6" s="124" t="s">
        <v>90</v>
      </c>
      <c r="K6" s="102" t="s">
        <v>91</v>
      </c>
      <c r="L6" s="103" t="s">
        <v>92</v>
      </c>
      <c r="M6" s="104" t="s">
        <v>55</v>
      </c>
      <c r="P6" s="135"/>
      <c r="Q6" s="136"/>
      <c r="R6" s="32" t="s">
        <v>46</v>
      </c>
      <c r="S6" s="33" t="s">
        <v>148</v>
      </c>
      <c r="T6" s="35" t="s">
        <v>87</v>
      </c>
      <c r="U6" s="64" t="s">
        <v>88</v>
      </c>
      <c r="V6" s="135"/>
      <c r="W6" s="136"/>
      <c r="X6" s="65" t="s">
        <v>90</v>
      </c>
      <c r="Y6" s="37" t="s">
        <v>91</v>
      </c>
      <c r="Z6" s="38" t="s">
        <v>92</v>
      </c>
      <c r="AA6" s="39" t="s">
        <v>55</v>
      </c>
    </row>
    <row r="7" spans="2:27" ht="15">
      <c r="B7" s="12"/>
      <c r="C7" s="21"/>
      <c r="D7" s="3"/>
      <c r="E7" s="3"/>
      <c r="F7" s="14"/>
      <c r="G7" s="15"/>
      <c r="H7" s="83"/>
      <c r="I7" s="66"/>
      <c r="J7" s="3"/>
      <c r="K7" s="3"/>
      <c r="L7" s="14"/>
      <c r="M7" s="15"/>
      <c r="P7" s="12"/>
      <c r="Q7" s="21"/>
      <c r="R7" s="3"/>
      <c r="S7" s="3"/>
      <c r="T7" s="14"/>
      <c r="U7" s="15"/>
      <c r="V7" s="12"/>
      <c r="W7" s="21"/>
      <c r="X7" s="3"/>
      <c r="Y7" s="3"/>
      <c r="Z7" s="14"/>
      <c r="AA7" s="15"/>
    </row>
    <row r="8" spans="2:28" ht="15">
      <c r="B8" s="4" t="s">
        <v>15</v>
      </c>
      <c r="C8" s="10"/>
      <c r="D8" s="16">
        <f>SUM(D10:D26)</f>
        <v>1673389.9999999988</v>
      </c>
      <c r="E8" s="16">
        <f>SUM(E10:E26)</f>
        <v>62779.99999999985</v>
      </c>
      <c r="F8" s="16">
        <f>SUM(F10:F26)</f>
        <v>767392.9999999988</v>
      </c>
      <c r="G8" s="17">
        <f>SUM(G10:G26)</f>
        <v>112895.99999999991</v>
      </c>
      <c r="H8" s="114" t="s">
        <v>15</v>
      </c>
      <c r="I8" s="115"/>
      <c r="J8" s="16">
        <f>SUM(J10:J26)</f>
        <v>139966.9999999996</v>
      </c>
      <c r="K8" s="16">
        <f>SUM(K10:K26)</f>
        <v>4299.000000000001</v>
      </c>
      <c r="L8" s="16">
        <f>SUM(L10:L26)</f>
        <v>570004.0000000007</v>
      </c>
      <c r="M8" s="17">
        <f>SUM(M10:M26)</f>
        <v>16050.999999999989</v>
      </c>
      <c r="P8" s="4" t="s">
        <v>15</v>
      </c>
      <c r="Q8" s="10"/>
      <c r="R8" s="26">
        <f>D8/$D$8*100</f>
        <v>100</v>
      </c>
      <c r="S8" s="26">
        <f>E8/$D$8*100</f>
        <v>3.7516657802424955</v>
      </c>
      <c r="T8" s="26">
        <f>F8/$D$8*100</f>
        <v>45.858586462211406</v>
      </c>
      <c r="U8" s="27">
        <f>G8/$D$8*100</f>
        <v>6.746544439730127</v>
      </c>
      <c r="V8" s="4" t="s">
        <v>15</v>
      </c>
      <c r="W8" s="10"/>
      <c r="X8" s="26">
        <f>J8/$D$8*100</f>
        <v>8.364278500528847</v>
      </c>
      <c r="Y8" s="26">
        <f>K8/$D$8*100</f>
        <v>0.2569036506731846</v>
      </c>
      <c r="Z8" s="26">
        <f>L8/$D$8*100</f>
        <v>34.06283054159527</v>
      </c>
      <c r="AA8" s="27">
        <f>M8/$D$8*100</f>
        <v>0.9591906250186747</v>
      </c>
      <c r="AB8" s="128"/>
    </row>
    <row r="9" spans="2:27" ht="8.25" customHeight="1">
      <c r="B9" s="4"/>
      <c r="C9" s="10"/>
      <c r="D9" s="16"/>
      <c r="E9" s="16"/>
      <c r="F9" s="16"/>
      <c r="G9" s="17"/>
      <c r="H9" s="114"/>
      <c r="I9" s="115"/>
      <c r="J9" s="16"/>
      <c r="K9" s="16"/>
      <c r="L9" s="16"/>
      <c r="M9" s="17"/>
      <c r="P9" s="4"/>
      <c r="Q9" s="10"/>
      <c r="R9" s="16"/>
      <c r="S9" s="16"/>
      <c r="T9" s="16"/>
      <c r="U9" s="17"/>
      <c r="V9" s="4"/>
      <c r="W9" s="10"/>
      <c r="X9" s="16"/>
      <c r="Y9" s="16"/>
      <c r="Z9" s="16"/>
      <c r="AA9" s="17"/>
    </row>
    <row r="10" spans="2:27" ht="20.25" customHeight="1">
      <c r="B10" s="4" t="s">
        <v>24</v>
      </c>
      <c r="C10" s="10" t="s">
        <v>19</v>
      </c>
      <c r="D10" s="6">
        <f>SUM(E10:G10)+SUM(J10:M10)</f>
        <v>2040</v>
      </c>
      <c r="E10" s="84">
        <v>0</v>
      </c>
      <c r="F10" s="84">
        <v>464</v>
      </c>
      <c r="G10" s="88">
        <v>447.0000000000001</v>
      </c>
      <c r="H10" s="114" t="s">
        <v>24</v>
      </c>
      <c r="I10" s="115" t="s">
        <v>19</v>
      </c>
      <c r="J10" s="84" t="s">
        <v>151</v>
      </c>
      <c r="K10" s="84">
        <v>0</v>
      </c>
      <c r="L10" s="84">
        <v>1017</v>
      </c>
      <c r="M10" s="88">
        <v>112</v>
      </c>
      <c r="P10" s="4" t="s">
        <v>24</v>
      </c>
      <c r="Q10" s="10" t="s">
        <v>19</v>
      </c>
      <c r="R10" s="26">
        <f aca="true" t="shared" si="0" ref="R10:R25">D10/$D$8*100</f>
        <v>0.12190822223151815</v>
      </c>
      <c r="S10" s="26">
        <f aca="true" t="shared" si="1" ref="S10:S26">E10/$D$8*100</f>
        <v>0</v>
      </c>
      <c r="T10" s="26">
        <f aca="true" t="shared" si="2" ref="T10:T26">F10/$D$8*100</f>
        <v>0.02772814466442373</v>
      </c>
      <c r="U10" s="27">
        <f aca="true" t="shared" si="3" ref="U10:U26">G10/$D$8*100</f>
        <v>0.026712242812494427</v>
      </c>
      <c r="V10" s="4" t="s">
        <v>24</v>
      </c>
      <c r="W10" s="10" t="s">
        <v>19</v>
      </c>
      <c r="X10" s="26">
        <f aca="true" t="shared" si="4" ref="X10:X26">J10/$D$8*100</f>
        <v>0</v>
      </c>
      <c r="Y10" s="26">
        <f aca="true" t="shared" si="5" ref="Y10:Y26">K10/$D$8*100</f>
        <v>0</v>
      </c>
      <c r="Z10" s="26">
        <f aca="true" t="shared" si="6" ref="Z10:Z26">L10/$D$8*100</f>
        <v>0.06077483431835978</v>
      </c>
      <c r="AA10" s="27">
        <f aca="true" t="shared" si="7" ref="AA10:AA25">M10/$D$8*100</f>
        <v>0.006693000436240212</v>
      </c>
    </row>
    <row r="11" spans="2:27" ht="22.5" customHeight="1">
      <c r="B11" s="4" t="s">
        <v>25</v>
      </c>
      <c r="C11" s="10" t="s">
        <v>20</v>
      </c>
      <c r="D11" s="74">
        <f aca="true" t="shared" si="8" ref="D11:D26">SUM(E11:G11)+SUM(J11:M11)</f>
        <v>530340.9999999991</v>
      </c>
      <c r="E11" s="84">
        <v>175.00000000000003</v>
      </c>
      <c r="F11" s="84">
        <v>158886.9999999991</v>
      </c>
      <c r="G11" s="88">
        <v>34911.999999999956</v>
      </c>
      <c r="H11" s="114" t="s">
        <v>25</v>
      </c>
      <c r="I11" s="115" t="s">
        <v>20</v>
      </c>
      <c r="J11" s="84">
        <v>8380.999999999993</v>
      </c>
      <c r="K11" s="84">
        <v>1</v>
      </c>
      <c r="L11" s="84">
        <v>327065</v>
      </c>
      <c r="M11" s="88">
        <v>920</v>
      </c>
      <c r="P11" s="4" t="s">
        <v>25</v>
      </c>
      <c r="Q11" s="10" t="s">
        <v>20</v>
      </c>
      <c r="R11" s="26">
        <f t="shared" si="0"/>
        <v>31.692612003179143</v>
      </c>
      <c r="S11" s="26">
        <f t="shared" si="1"/>
        <v>0.010457813181625333</v>
      </c>
      <c r="T11" s="26">
        <f t="shared" si="2"/>
        <v>9.494917502793683</v>
      </c>
      <c r="U11" s="27">
        <f t="shared" si="3"/>
        <v>2.086303850268018</v>
      </c>
      <c r="V11" s="4" t="s">
        <v>25</v>
      </c>
      <c r="W11" s="10" t="s">
        <v>20</v>
      </c>
      <c r="X11" s="26">
        <f t="shared" si="4"/>
        <v>0.5008396130011533</v>
      </c>
      <c r="Y11" s="26">
        <f t="shared" si="5"/>
        <v>5.975893246643046E-05</v>
      </c>
      <c r="Z11" s="26">
        <f t="shared" si="6"/>
        <v>19.545055247133078</v>
      </c>
      <c r="AA11" s="27">
        <f t="shared" si="7"/>
        <v>0.054978217869116025</v>
      </c>
    </row>
    <row r="12" spans="2:27" ht="39.75" customHeight="1">
      <c r="B12" s="4" t="s">
        <v>26</v>
      </c>
      <c r="C12" s="10" t="s">
        <v>21</v>
      </c>
      <c r="D12" s="74">
        <f t="shared" si="8"/>
        <v>14632</v>
      </c>
      <c r="E12" s="84">
        <v>254.99999999999991</v>
      </c>
      <c r="F12" s="84">
        <v>8944.000000000002</v>
      </c>
      <c r="G12" s="88">
        <v>856.0000000000002</v>
      </c>
      <c r="H12" s="114" t="s">
        <v>26</v>
      </c>
      <c r="I12" s="115" t="s">
        <v>21</v>
      </c>
      <c r="J12" s="84">
        <v>35</v>
      </c>
      <c r="K12" s="84">
        <v>0</v>
      </c>
      <c r="L12" s="84">
        <v>4311.999999999998</v>
      </c>
      <c r="M12" s="88">
        <v>230</v>
      </c>
      <c r="P12" s="4" t="s">
        <v>26</v>
      </c>
      <c r="Q12" s="10" t="s">
        <v>21</v>
      </c>
      <c r="R12" s="26">
        <f t="shared" si="0"/>
        <v>0.8743926998488105</v>
      </c>
      <c r="S12" s="26">
        <f t="shared" si="1"/>
        <v>0.015238527778939763</v>
      </c>
      <c r="T12" s="26">
        <f t="shared" si="2"/>
        <v>0.5344838919797541</v>
      </c>
      <c r="U12" s="27">
        <f t="shared" si="3"/>
        <v>0.05115364619126449</v>
      </c>
      <c r="V12" s="4" t="s">
        <v>26</v>
      </c>
      <c r="W12" s="10" t="s">
        <v>21</v>
      </c>
      <c r="X12" s="26">
        <f t="shared" si="4"/>
        <v>0.002091562636325066</v>
      </c>
      <c r="Y12" s="26">
        <f t="shared" si="5"/>
        <v>0</v>
      </c>
      <c r="Z12" s="26">
        <f t="shared" si="6"/>
        <v>0.257680516795248</v>
      </c>
      <c r="AA12" s="27">
        <f t="shared" si="7"/>
        <v>0.013744554467279006</v>
      </c>
    </row>
    <row r="13" spans="2:27" ht="54.75" customHeight="1">
      <c r="B13" s="4" t="s">
        <v>27</v>
      </c>
      <c r="C13" s="10" t="s">
        <v>0</v>
      </c>
      <c r="D13" s="74">
        <f t="shared" si="8"/>
        <v>4208</v>
      </c>
      <c r="E13" s="84">
        <v>32</v>
      </c>
      <c r="F13" s="84">
        <v>1509.0000000000005</v>
      </c>
      <c r="G13" s="88">
        <v>344</v>
      </c>
      <c r="H13" s="114" t="s">
        <v>27</v>
      </c>
      <c r="I13" s="115" t="s">
        <v>0</v>
      </c>
      <c r="J13" s="84">
        <v>14</v>
      </c>
      <c r="K13" s="84">
        <v>0</v>
      </c>
      <c r="L13" s="84">
        <v>2279</v>
      </c>
      <c r="M13" s="88">
        <v>30.000000000000004</v>
      </c>
      <c r="P13" s="4" t="s">
        <v>27</v>
      </c>
      <c r="Q13" s="10" t="s">
        <v>0</v>
      </c>
      <c r="R13" s="26">
        <f t="shared" si="0"/>
        <v>0.25146558781873934</v>
      </c>
      <c r="S13" s="26">
        <f t="shared" si="1"/>
        <v>0.0019122858389257747</v>
      </c>
      <c r="T13" s="26">
        <f t="shared" si="2"/>
        <v>0.09017622909184358</v>
      </c>
      <c r="U13" s="27">
        <f t="shared" si="3"/>
        <v>0.02055707276845208</v>
      </c>
      <c r="V13" s="4" t="s">
        <v>27</v>
      </c>
      <c r="W13" s="10" t="s">
        <v>0</v>
      </c>
      <c r="X13" s="26">
        <f t="shared" si="4"/>
        <v>0.0008366250545300265</v>
      </c>
      <c r="Y13" s="26">
        <f t="shared" si="5"/>
        <v>0</v>
      </c>
      <c r="Z13" s="26">
        <f t="shared" si="6"/>
        <v>0.136190607090995</v>
      </c>
      <c r="AA13" s="27">
        <f t="shared" si="7"/>
        <v>0.0017927679739929141</v>
      </c>
    </row>
    <row r="14" spans="2:27" ht="18.75" customHeight="1">
      <c r="B14" s="4" t="s">
        <v>28</v>
      </c>
      <c r="C14" s="10" t="s">
        <v>44</v>
      </c>
      <c r="D14" s="74">
        <f t="shared" si="8"/>
        <v>2029.0000000000002</v>
      </c>
      <c r="E14" s="84">
        <v>0</v>
      </c>
      <c r="F14" s="84">
        <v>849.0000000000003</v>
      </c>
      <c r="G14" s="88">
        <v>356.99999999999994</v>
      </c>
      <c r="H14" s="114" t="s">
        <v>28</v>
      </c>
      <c r="I14" s="115" t="s">
        <v>44</v>
      </c>
      <c r="J14" s="84">
        <v>2</v>
      </c>
      <c r="K14" s="84">
        <v>3</v>
      </c>
      <c r="L14" s="84">
        <v>809</v>
      </c>
      <c r="M14" s="88">
        <v>9</v>
      </c>
      <c r="P14" s="4" t="s">
        <v>28</v>
      </c>
      <c r="Q14" s="10" t="s">
        <v>44</v>
      </c>
      <c r="R14" s="26">
        <f t="shared" si="0"/>
        <v>0.12125087397438741</v>
      </c>
      <c r="S14" s="26">
        <f t="shared" si="1"/>
        <v>0</v>
      </c>
      <c r="T14" s="26">
        <f t="shared" si="2"/>
        <v>0.05073533366399949</v>
      </c>
      <c r="U14" s="27">
        <f t="shared" si="3"/>
        <v>0.021333938890515672</v>
      </c>
      <c r="V14" s="4" t="s">
        <v>28</v>
      </c>
      <c r="W14" s="10" t="s">
        <v>44</v>
      </c>
      <c r="X14" s="26">
        <f t="shared" si="4"/>
        <v>0.00011951786493286092</v>
      </c>
      <c r="Y14" s="26">
        <f t="shared" si="5"/>
        <v>0.00017927679739929137</v>
      </c>
      <c r="Z14" s="26">
        <f t="shared" si="6"/>
        <v>0.04834497636534225</v>
      </c>
      <c r="AA14" s="27">
        <f t="shared" si="7"/>
        <v>0.0005378303921978741</v>
      </c>
    </row>
    <row r="15" spans="2:27" ht="43.5" customHeight="1">
      <c r="B15" s="4" t="s">
        <v>29</v>
      </c>
      <c r="C15" s="10" t="s">
        <v>1</v>
      </c>
      <c r="D15" s="74">
        <f t="shared" si="8"/>
        <v>553492.9999999995</v>
      </c>
      <c r="E15" s="84">
        <v>35480.99999999981</v>
      </c>
      <c r="F15" s="84">
        <v>372670.0000000002</v>
      </c>
      <c r="G15" s="88">
        <v>20202.99999999997</v>
      </c>
      <c r="H15" s="114" t="s">
        <v>29</v>
      </c>
      <c r="I15" s="115" t="s">
        <v>1</v>
      </c>
      <c r="J15" s="84">
        <v>106547.9999999996</v>
      </c>
      <c r="K15" s="84">
        <v>2297.000000000001</v>
      </c>
      <c r="L15" s="84">
        <v>11090.999999999978</v>
      </c>
      <c r="M15" s="88">
        <v>5202.999999999995</v>
      </c>
      <c r="P15" s="4" t="s">
        <v>29</v>
      </c>
      <c r="Q15" s="10" t="s">
        <v>1</v>
      </c>
      <c r="R15" s="26">
        <f t="shared" si="0"/>
        <v>33.076150807641966</v>
      </c>
      <c r="S15" s="26">
        <f t="shared" si="1"/>
        <v>2.120306682841408</v>
      </c>
      <c r="T15" s="26">
        <f t="shared" si="2"/>
        <v>22.27036136226465</v>
      </c>
      <c r="U15" s="27">
        <f t="shared" si="3"/>
        <v>1.2073097126192929</v>
      </c>
      <c r="V15" s="4" t="s">
        <v>29</v>
      </c>
      <c r="W15" s="10" t="s">
        <v>1</v>
      </c>
      <c r="X15" s="26">
        <f t="shared" si="4"/>
        <v>6.36719473643321</v>
      </c>
      <c r="Y15" s="26">
        <f t="shared" si="5"/>
        <v>0.13726626787539084</v>
      </c>
      <c r="Z15" s="26">
        <f t="shared" si="6"/>
        <v>0.6627863199851789</v>
      </c>
      <c r="AA15" s="27">
        <f t="shared" si="7"/>
        <v>0.31092572562283743</v>
      </c>
    </row>
    <row r="16" spans="2:27" ht="24.75" customHeight="1">
      <c r="B16" s="4" t="s">
        <v>30</v>
      </c>
      <c r="C16" s="10" t="s">
        <v>2</v>
      </c>
      <c r="D16" s="74">
        <f t="shared" si="8"/>
        <v>11945.000000000004</v>
      </c>
      <c r="E16" s="84">
        <v>349.0000000000001</v>
      </c>
      <c r="F16" s="84">
        <v>3656.0000000000023</v>
      </c>
      <c r="G16" s="88">
        <v>1936.0000000000002</v>
      </c>
      <c r="H16" s="114" t="s">
        <v>30</v>
      </c>
      <c r="I16" s="115" t="s">
        <v>2</v>
      </c>
      <c r="J16" s="84">
        <v>359.0000000000003</v>
      </c>
      <c r="K16" s="84">
        <v>53</v>
      </c>
      <c r="L16" s="84">
        <v>4814</v>
      </c>
      <c r="M16" s="88">
        <v>778.0000000000005</v>
      </c>
      <c r="P16" s="4" t="s">
        <v>30</v>
      </c>
      <c r="Q16" s="10" t="s">
        <v>2</v>
      </c>
      <c r="R16" s="26">
        <f t="shared" si="0"/>
        <v>0.713820448311512</v>
      </c>
      <c r="S16" s="26">
        <f t="shared" si="1"/>
        <v>0.02085586743078424</v>
      </c>
      <c r="T16" s="26">
        <f t="shared" si="2"/>
        <v>0.2184786570972699</v>
      </c>
      <c r="U16" s="27">
        <f t="shared" si="3"/>
        <v>0.11569329325500938</v>
      </c>
      <c r="V16" s="4" t="s">
        <v>30</v>
      </c>
      <c r="W16" s="10" t="s">
        <v>2</v>
      </c>
      <c r="X16" s="26">
        <f t="shared" si="4"/>
        <v>0.021453456755448554</v>
      </c>
      <c r="Y16" s="26">
        <f t="shared" si="5"/>
        <v>0.0031672234207208144</v>
      </c>
      <c r="Z16" s="26">
        <f t="shared" si="6"/>
        <v>0.2876795008933962</v>
      </c>
      <c r="AA16" s="27">
        <f t="shared" si="7"/>
        <v>0.04649244945888293</v>
      </c>
    </row>
    <row r="17" spans="2:27" ht="41.25" customHeight="1">
      <c r="B17" s="4" t="s">
        <v>31</v>
      </c>
      <c r="C17" s="10" t="s">
        <v>3</v>
      </c>
      <c r="D17" s="74">
        <f t="shared" si="8"/>
        <v>195286.99999999956</v>
      </c>
      <c r="E17" s="84">
        <v>20628.000000000036</v>
      </c>
      <c r="F17" s="84">
        <v>122616.99999999952</v>
      </c>
      <c r="G17" s="88">
        <v>16270.999999999987</v>
      </c>
      <c r="H17" s="114" t="s">
        <v>31</v>
      </c>
      <c r="I17" s="115" t="s">
        <v>3</v>
      </c>
      <c r="J17" s="84">
        <v>14763.999999999996</v>
      </c>
      <c r="K17" s="84">
        <v>795.0000000000001</v>
      </c>
      <c r="L17" s="84">
        <v>15047.000000000011</v>
      </c>
      <c r="M17" s="88">
        <v>5164.999999999992</v>
      </c>
      <c r="P17" s="4" t="s">
        <v>31</v>
      </c>
      <c r="Q17" s="10" t="s">
        <v>3</v>
      </c>
      <c r="R17" s="26">
        <f t="shared" si="0"/>
        <v>11.67014264457178</v>
      </c>
      <c r="S17" s="26">
        <f t="shared" si="1"/>
        <v>1.2327072589175296</v>
      </c>
      <c r="T17" s="26">
        <f t="shared" si="2"/>
        <v>7.3274610222362755</v>
      </c>
      <c r="U17" s="27">
        <f t="shared" si="3"/>
        <v>0.9723375901612893</v>
      </c>
      <c r="V17" s="4" t="s">
        <v>31</v>
      </c>
      <c r="W17" s="10" t="s">
        <v>3</v>
      </c>
      <c r="X17" s="26">
        <f t="shared" si="4"/>
        <v>0.8822808789343791</v>
      </c>
      <c r="Y17" s="26">
        <f t="shared" si="5"/>
        <v>0.04750835131081223</v>
      </c>
      <c r="Z17" s="26">
        <f t="shared" si="6"/>
        <v>0.8991926568223798</v>
      </c>
      <c r="AA17" s="27">
        <f t="shared" si="7"/>
        <v>0.30865488618911285</v>
      </c>
    </row>
    <row r="18" spans="2:27" ht="23.25" customHeight="1">
      <c r="B18" s="4" t="s">
        <v>32</v>
      </c>
      <c r="C18" s="10" t="s">
        <v>4</v>
      </c>
      <c r="D18" s="74">
        <f t="shared" si="8"/>
        <v>16588.999999999996</v>
      </c>
      <c r="E18" s="84">
        <v>737.0000000000001</v>
      </c>
      <c r="F18" s="84">
        <v>5181.999999999993</v>
      </c>
      <c r="G18" s="88">
        <v>4270.000000000001</v>
      </c>
      <c r="H18" s="114" t="s">
        <v>32</v>
      </c>
      <c r="I18" s="115" t="s">
        <v>4</v>
      </c>
      <c r="J18" s="84">
        <v>180.00000000000014</v>
      </c>
      <c r="K18" s="84">
        <v>234</v>
      </c>
      <c r="L18" s="84">
        <v>5452.000000000004</v>
      </c>
      <c r="M18" s="88">
        <v>534.0000000000003</v>
      </c>
      <c r="P18" s="4" t="s">
        <v>32</v>
      </c>
      <c r="Q18" s="10" t="s">
        <v>4</v>
      </c>
      <c r="R18" s="26">
        <f t="shared" si="0"/>
        <v>0.9913409306856148</v>
      </c>
      <c r="S18" s="26">
        <f t="shared" si="1"/>
        <v>0.04404233322775925</v>
      </c>
      <c r="T18" s="26">
        <f t="shared" si="2"/>
        <v>0.3096707880410422</v>
      </c>
      <c r="U18" s="27">
        <f t="shared" si="3"/>
        <v>0.25517064163165815</v>
      </c>
      <c r="V18" s="4" t="s">
        <v>32</v>
      </c>
      <c r="W18" s="10" t="s">
        <v>4</v>
      </c>
      <c r="X18" s="26">
        <f t="shared" si="4"/>
        <v>0.01075660784395749</v>
      </c>
      <c r="Y18" s="26">
        <f t="shared" si="5"/>
        <v>0.013983590197144728</v>
      </c>
      <c r="Z18" s="26">
        <f t="shared" si="6"/>
        <v>0.3258056998069791</v>
      </c>
      <c r="AA18" s="27">
        <f t="shared" si="7"/>
        <v>0.03191126993707389</v>
      </c>
    </row>
    <row r="19" spans="2:27" ht="25.5" customHeight="1">
      <c r="B19" s="4" t="s">
        <v>33</v>
      </c>
      <c r="C19" s="10" t="s">
        <v>5</v>
      </c>
      <c r="D19" s="74">
        <f t="shared" si="8"/>
        <v>27831.999999999993</v>
      </c>
      <c r="E19" s="84">
        <v>277.00000000000006</v>
      </c>
      <c r="F19" s="84">
        <v>4968.999999999996</v>
      </c>
      <c r="G19" s="88">
        <v>6473.999999999999</v>
      </c>
      <c r="H19" s="114" t="s">
        <v>33</v>
      </c>
      <c r="I19" s="115" t="s">
        <v>5</v>
      </c>
      <c r="J19" s="84">
        <v>1737.999999999998</v>
      </c>
      <c r="K19" s="84">
        <v>123</v>
      </c>
      <c r="L19" s="84">
        <v>14157.999999999996</v>
      </c>
      <c r="M19" s="88">
        <v>92.99999999999999</v>
      </c>
      <c r="P19" s="4" t="s">
        <v>33</v>
      </c>
      <c r="Q19" s="10" t="s">
        <v>5</v>
      </c>
      <c r="R19" s="26">
        <f t="shared" si="0"/>
        <v>1.6632106084056921</v>
      </c>
      <c r="S19" s="26">
        <f t="shared" si="1"/>
        <v>0.016553224293201243</v>
      </c>
      <c r="T19" s="26">
        <f t="shared" si="2"/>
        <v>0.29694213542569275</v>
      </c>
      <c r="U19" s="27">
        <f t="shared" si="3"/>
        <v>0.38687932878767073</v>
      </c>
      <c r="V19" s="4" t="s">
        <v>33</v>
      </c>
      <c r="W19" s="10" t="s">
        <v>5</v>
      </c>
      <c r="X19" s="26">
        <f t="shared" si="4"/>
        <v>0.10386102462665603</v>
      </c>
      <c r="Y19" s="26">
        <f t="shared" si="5"/>
        <v>0.007350348693370946</v>
      </c>
      <c r="Z19" s="26">
        <f t="shared" si="6"/>
        <v>0.8460669658597222</v>
      </c>
      <c r="AA19" s="27">
        <f t="shared" si="7"/>
        <v>0.0055575807193780314</v>
      </c>
    </row>
    <row r="20" spans="2:27" ht="24.75" customHeight="1">
      <c r="B20" s="4" t="s">
        <v>34</v>
      </c>
      <c r="C20" s="10" t="s">
        <v>6</v>
      </c>
      <c r="D20" s="74">
        <f t="shared" si="8"/>
        <v>1071</v>
      </c>
      <c r="E20" s="84">
        <v>0</v>
      </c>
      <c r="F20" s="84">
        <v>246</v>
      </c>
      <c r="G20" s="88">
        <v>303.00000000000006</v>
      </c>
      <c r="H20" s="114" t="s">
        <v>34</v>
      </c>
      <c r="I20" s="115" t="s">
        <v>6</v>
      </c>
      <c r="J20" s="84">
        <v>4</v>
      </c>
      <c r="K20" s="84">
        <v>83</v>
      </c>
      <c r="L20" s="84">
        <v>429.9999999999999</v>
      </c>
      <c r="M20" s="88">
        <v>5</v>
      </c>
      <c r="P20" s="4" t="s">
        <v>34</v>
      </c>
      <c r="Q20" s="10" t="s">
        <v>6</v>
      </c>
      <c r="R20" s="26">
        <f t="shared" si="0"/>
        <v>0.06400181667154702</v>
      </c>
      <c r="S20" s="26">
        <f t="shared" si="1"/>
        <v>0</v>
      </c>
      <c r="T20" s="26">
        <f t="shared" si="2"/>
        <v>0.014700697386741892</v>
      </c>
      <c r="U20" s="27">
        <f t="shared" si="3"/>
        <v>0.018106956537328432</v>
      </c>
      <c r="V20" s="4" t="s">
        <v>34</v>
      </c>
      <c r="W20" s="10" t="s">
        <v>6</v>
      </c>
      <c r="X20" s="26">
        <f t="shared" si="4"/>
        <v>0.00023903572986572183</v>
      </c>
      <c r="Y20" s="26">
        <f t="shared" si="5"/>
        <v>0.004959991394713728</v>
      </c>
      <c r="Z20" s="26">
        <f t="shared" si="6"/>
        <v>0.02569634096056509</v>
      </c>
      <c r="AA20" s="27">
        <f t="shared" si="7"/>
        <v>0.0002987946623321523</v>
      </c>
    </row>
    <row r="21" spans="2:27" ht="40.5" customHeight="1">
      <c r="B21" s="4" t="s">
        <v>35</v>
      </c>
      <c r="C21" s="10" t="s">
        <v>7</v>
      </c>
      <c r="D21" s="74">
        <f t="shared" si="8"/>
        <v>3814.000000000001</v>
      </c>
      <c r="E21" s="84">
        <v>21.000000000000004</v>
      </c>
      <c r="F21" s="84">
        <v>2522.000000000001</v>
      </c>
      <c r="G21" s="88">
        <v>679.0000000000001</v>
      </c>
      <c r="H21" s="114" t="s">
        <v>35</v>
      </c>
      <c r="I21" s="115" t="s">
        <v>7</v>
      </c>
      <c r="J21" s="84">
        <v>48.99999999999999</v>
      </c>
      <c r="K21" s="84">
        <v>48</v>
      </c>
      <c r="L21" s="84">
        <v>455.0000000000001</v>
      </c>
      <c r="M21" s="88">
        <v>40</v>
      </c>
      <c r="P21" s="4" t="s">
        <v>35</v>
      </c>
      <c r="Q21" s="10" t="s">
        <v>7</v>
      </c>
      <c r="R21" s="26">
        <f t="shared" si="0"/>
        <v>0.2279205684269658</v>
      </c>
      <c r="S21" s="26">
        <f t="shared" si="1"/>
        <v>0.00125493758179504</v>
      </c>
      <c r="T21" s="26">
        <f t="shared" si="2"/>
        <v>0.15071202768033767</v>
      </c>
      <c r="U21" s="27">
        <f t="shared" si="3"/>
        <v>0.04057631514470629</v>
      </c>
      <c r="V21" s="4" t="s">
        <v>35</v>
      </c>
      <c r="W21" s="10" t="s">
        <v>7</v>
      </c>
      <c r="X21" s="26">
        <f t="shared" si="4"/>
        <v>0.0029281876908550924</v>
      </c>
      <c r="Y21" s="26">
        <f t="shared" si="5"/>
        <v>0.002868428758388662</v>
      </c>
      <c r="Z21" s="26">
        <f t="shared" si="6"/>
        <v>0.027190314272225864</v>
      </c>
      <c r="AA21" s="27">
        <f t="shared" si="7"/>
        <v>0.0023903572986572184</v>
      </c>
    </row>
    <row r="22" spans="2:27" ht="39.75" customHeight="1">
      <c r="B22" s="4" t="s">
        <v>36</v>
      </c>
      <c r="C22" s="10" t="s">
        <v>8</v>
      </c>
      <c r="D22" s="74">
        <f t="shared" si="8"/>
        <v>30080.000000000036</v>
      </c>
      <c r="E22" s="84">
        <v>314</v>
      </c>
      <c r="F22" s="84">
        <v>18872.000000000033</v>
      </c>
      <c r="G22" s="88">
        <v>7694.000000000004</v>
      </c>
      <c r="H22" s="114" t="s">
        <v>36</v>
      </c>
      <c r="I22" s="115" t="s">
        <v>8</v>
      </c>
      <c r="J22" s="84">
        <v>1112.9999999999998</v>
      </c>
      <c r="K22" s="84">
        <v>310.99999999999994</v>
      </c>
      <c r="L22" s="84">
        <v>1492.0000000000005</v>
      </c>
      <c r="M22" s="88">
        <v>284.00000000000006</v>
      </c>
      <c r="P22" s="4" t="s">
        <v>36</v>
      </c>
      <c r="Q22" s="10" t="s">
        <v>8</v>
      </c>
      <c r="R22" s="26">
        <f t="shared" si="0"/>
        <v>1.7975486885902305</v>
      </c>
      <c r="S22" s="26">
        <f t="shared" si="1"/>
        <v>0.018764304794459164</v>
      </c>
      <c r="T22" s="26">
        <f t="shared" si="2"/>
        <v>1.1277705735064776</v>
      </c>
      <c r="U22" s="27">
        <f t="shared" si="3"/>
        <v>0.4597852263967162</v>
      </c>
      <c r="V22" s="4" t="s">
        <v>36</v>
      </c>
      <c r="W22" s="10" t="s">
        <v>8</v>
      </c>
      <c r="X22" s="26">
        <f t="shared" si="4"/>
        <v>0.06651169183513708</v>
      </c>
      <c r="Y22" s="26">
        <f t="shared" si="5"/>
        <v>0.01858502799705987</v>
      </c>
      <c r="Z22" s="26">
        <f t="shared" si="6"/>
        <v>0.08916032723991428</v>
      </c>
      <c r="AA22" s="27">
        <f t="shared" si="7"/>
        <v>0.016971536820466253</v>
      </c>
    </row>
    <row r="23" spans="2:27" ht="20.25" customHeight="1">
      <c r="B23" s="4" t="s">
        <v>37</v>
      </c>
      <c r="C23" s="10" t="s">
        <v>9</v>
      </c>
      <c r="D23" s="74">
        <f t="shared" si="8"/>
        <v>130356.00000000065</v>
      </c>
      <c r="E23" s="84">
        <v>8</v>
      </c>
      <c r="F23" s="84">
        <v>7113.999999999997</v>
      </c>
      <c r="G23" s="88">
        <v>6476.000000000002</v>
      </c>
      <c r="H23" s="114" t="s">
        <v>37</v>
      </c>
      <c r="I23" s="115" t="s">
        <v>9</v>
      </c>
      <c r="J23" s="84">
        <v>0</v>
      </c>
      <c r="K23" s="84">
        <v>3</v>
      </c>
      <c r="L23" s="84">
        <v>116091.00000000065</v>
      </c>
      <c r="M23" s="88">
        <v>664.0000000000001</v>
      </c>
      <c r="P23" s="4" t="s">
        <v>37</v>
      </c>
      <c r="Q23" s="10" t="s">
        <v>9</v>
      </c>
      <c r="R23" s="26">
        <f t="shared" si="0"/>
        <v>7.789935400594048</v>
      </c>
      <c r="S23" s="26">
        <f t="shared" si="1"/>
        <v>0.00047807145973144367</v>
      </c>
      <c r="T23" s="26">
        <f t="shared" si="2"/>
        <v>0.42512504556618613</v>
      </c>
      <c r="U23" s="27">
        <f t="shared" si="3"/>
        <v>0.38699884665260376</v>
      </c>
      <c r="V23" s="4" t="s">
        <v>37</v>
      </c>
      <c r="W23" s="10" t="s">
        <v>9</v>
      </c>
      <c r="X23" s="26">
        <f t="shared" si="4"/>
        <v>0</v>
      </c>
      <c r="Y23" s="26">
        <f t="shared" si="5"/>
        <v>0.00017927679739929137</v>
      </c>
      <c r="Z23" s="26">
        <f t="shared" si="6"/>
        <v>6.937474228960418</v>
      </c>
      <c r="AA23" s="27">
        <f t="shared" si="7"/>
        <v>0.03967993115770983</v>
      </c>
    </row>
    <row r="24" spans="2:27" ht="38.25" customHeight="1">
      <c r="B24" s="4" t="s">
        <v>38</v>
      </c>
      <c r="C24" s="10" t="s">
        <v>10</v>
      </c>
      <c r="D24" s="74">
        <f t="shared" si="8"/>
        <v>33176.00000000006</v>
      </c>
      <c r="E24" s="84">
        <v>52.00000000000001</v>
      </c>
      <c r="F24" s="84">
        <v>7777.999999999983</v>
      </c>
      <c r="G24" s="88">
        <v>2763.000000000001</v>
      </c>
      <c r="H24" s="114" t="s">
        <v>38</v>
      </c>
      <c r="I24" s="115" t="s">
        <v>10</v>
      </c>
      <c r="J24" s="84">
        <v>158.99999999999997</v>
      </c>
      <c r="K24" s="84">
        <v>3</v>
      </c>
      <c r="L24" s="84">
        <v>22030.000000000076</v>
      </c>
      <c r="M24" s="88">
        <v>391</v>
      </c>
      <c r="P24" s="4" t="s">
        <v>38</v>
      </c>
      <c r="Q24" s="10" t="s">
        <v>10</v>
      </c>
      <c r="R24" s="26">
        <f t="shared" si="0"/>
        <v>1.9825623435063005</v>
      </c>
      <c r="S24" s="26">
        <f t="shared" si="1"/>
        <v>0.0031074644882543843</v>
      </c>
      <c r="T24" s="26">
        <f t="shared" si="2"/>
        <v>0.4648049767238951</v>
      </c>
      <c r="U24" s="27">
        <f t="shared" si="3"/>
        <v>0.16511393040474742</v>
      </c>
      <c r="V24" s="4" t="s">
        <v>38</v>
      </c>
      <c r="W24" s="10" t="s">
        <v>10</v>
      </c>
      <c r="X24" s="26">
        <f t="shared" si="4"/>
        <v>0.009501670262162441</v>
      </c>
      <c r="Y24" s="26">
        <f t="shared" si="5"/>
        <v>0.00017927679739929137</v>
      </c>
      <c r="Z24" s="26">
        <f t="shared" si="6"/>
        <v>1.3164892822354677</v>
      </c>
      <c r="AA24" s="27">
        <f t="shared" si="7"/>
        <v>0.02336574259437431</v>
      </c>
    </row>
    <row r="25" spans="2:27" ht="21" customHeight="1">
      <c r="B25" s="4" t="s">
        <v>39</v>
      </c>
      <c r="C25" s="10" t="s">
        <v>11</v>
      </c>
      <c r="D25" s="74">
        <f t="shared" si="8"/>
        <v>40163.00000000003</v>
      </c>
      <c r="E25" s="84">
        <v>174</v>
      </c>
      <c r="F25" s="84">
        <v>9023.000000000016</v>
      </c>
      <c r="G25" s="88">
        <v>2441.000000000001</v>
      </c>
      <c r="H25" s="114" t="s">
        <v>39</v>
      </c>
      <c r="I25" s="115" t="s">
        <v>11</v>
      </c>
      <c r="J25" s="84">
        <v>73.00000000000001</v>
      </c>
      <c r="K25" s="84">
        <v>178.99999999999997</v>
      </c>
      <c r="L25" s="84">
        <v>27712.000000000007</v>
      </c>
      <c r="M25" s="88">
        <v>561.0000000000001</v>
      </c>
      <c r="P25" s="4" t="s">
        <v>39</v>
      </c>
      <c r="Q25" s="10" t="s">
        <v>11</v>
      </c>
      <c r="R25" s="26">
        <f t="shared" si="0"/>
        <v>2.4000980046492484</v>
      </c>
      <c r="S25" s="26">
        <f t="shared" si="1"/>
        <v>0.0103980542491589</v>
      </c>
      <c r="T25" s="26">
        <f t="shared" si="2"/>
        <v>0.539204847644603</v>
      </c>
      <c r="U25" s="27">
        <f t="shared" si="3"/>
        <v>0.1458715541505568</v>
      </c>
      <c r="V25" s="4" t="s">
        <v>39</v>
      </c>
      <c r="W25" s="10" t="s">
        <v>11</v>
      </c>
      <c r="X25" s="26">
        <f t="shared" si="4"/>
        <v>0.004362402070049424</v>
      </c>
      <c r="Y25" s="26">
        <f t="shared" si="5"/>
        <v>0.010696848911491051</v>
      </c>
      <c r="Z25" s="26">
        <f t="shared" si="6"/>
        <v>1.6560395365097216</v>
      </c>
      <c r="AA25" s="27">
        <f t="shared" si="7"/>
        <v>0.03352476111366749</v>
      </c>
    </row>
    <row r="26" spans="2:27" ht="24.75" customHeight="1">
      <c r="B26" s="7" t="s">
        <v>40</v>
      </c>
      <c r="C26" s="11" t="s">
        <v>12</v>
      </c>
      <c r="D26" s="59">
        <f t="shared" si="8"/>
        <v>76333.99999999999</v>
      </c>
      <c r="E26" s="96">
        <v>4277</v>
      </c>
      <c r="F26" s="96">
        <v>42091</v>
      </c>
      <c r="G26" s="97">
        <v>6470.0000000000055</v>
      </c>
      <c r="H26" s="120" t="s">
        <v>40</v>
      </c>
      <c r="I26" s="121" t="s">
        <v>12</v>
      </c>
      <c r="J26" s="86">
        <v>6548.000000000006</v>
      </c>
      <c r="K26" s="96">
        <v>166</v>
      </c>
      <c r="L26" s="96">
        <v>15749.999999999973</v>
      </c>
      <c r="M26" s="97">
        <v>1032.000000000001</v>
      </c>
      <c r="P26" s="7" t="s">
        <v>40</v>
      </c>
      <c r="Q26" s="11" t="s">
        <v>12</v>
      </c>
      <c r="R26" s="28">
        <f>D26/$D$8*100</f>
        <v>4.561638350892502</v>
      </c>
      <c r="S26" s="29">
        <f t="shared" si="1"/>
        <v>0.2555889541589231</v>
      </c>
      <c r="T26" s="29">
        <f t="shared" si="2"/>
        <v>2.5153132264445244</v>
      </c>
      <c r="U26" s="30">
        <f t="shared" si="3"/>
        <v>0.3866402930578054</v>
      </c>
      <c r="V26" s="7" t="s">
        <v>40</v>
      </c>
      <c r="W26" s="11" t="s">
        <v>12</v>
      </c>
      <c r="X26" s="28">
        <f t="shared" si="4"/>
        <v>0.39130148979018703</v>
      </c>
      <c r="Y26" s="29">
        <f t="shared" si="5"/>
        <v>0.009919982789427456</v>
      </c>
      <c r="Z26" s="29">
        <f t="shared" si="6"/>
        <v>0.9412031863462782</v>
      </c>
      <c r="AA26" s="30">
        <f>M26/$D$8*100</f>
        <v>0.061671218305356296</v>
      </c>
    </row>
    <row r="27" spans="2:27" ht="15">
      <c r="B27" s="75" t="s">
        <v>105</v>
      </c>
      <c r="C27" s="5"/>
      <c r="D27" s="6"/>
      <c r="E27" s="84"/>
      <c r="F27" s="84"/>
      <c r="G27" s="84"/>
      <c r="H27" s="122" t="s">
        <v>105</v>
      </c>
      <c r="I27" s="125"/>
      <c r="J27" s="84"/>
      <c r="K27" s="84"/>
      <c r="L27" s="84"/>
      <c r="M27" s="84"/>
      <c r="P27" s="75" t="s">
        <v>105</v>
      </c>
      <c r="Q27" s="5"/>
      <c r="R27" s="6"/>
      <c r="S27" s="6"/>
      <c r="T27" s="6"/>
      <c r="U27" s="6"/>
      <c r="V27" s="75" t="s">
        <v>105</v>
      </c>
      <c r="W27" s="5"/>
      <c r="X27" s="6"/>
      <c r="Y27" s="6"/>
      <c r="Z27" s="6"/>
      <c r="AA27" s="6"/>
    </row>
    <row r="28" spans="2:22" ht="15">
      <c r="B28" s="76" t="s">
        <v>43</v>
      </c>
      <c r="H28" s="126" t="s">
        <v>43</v>
      </c>
      <c r="P28" s="76" t="s">
        <v>43</v>
      </c>
      <c r="V28" s="76" t="s">
        <v>43</v>
      </c>
    </row>
    <row r="30" spans="2:22" ht="15">
      <c r="B30" s="2" t="s">
        <v>42</v>
      </c>
      <c r="H30" s="41" t="s">
        <v>42</v>
      </c>
      <c r="P30" s="2" t="s">
        <v>42</v>
      </c>
      <c r="V30" s="2" t="s">
        <v>42</v>
      </c>
    </row>
    <row r="31" spans="3:23" ht="16.5">
      <c r="C31" s="31"/>
      <c r="I31" s="127"/>
      <c r="Q31" s="31"/>
      <c r="W31" s="31"/>
    </row>
  </sheetData>
  <sheetProtection/>
  <mergeCells count="8">
    <mergeCell ref="V5:W6"/>
    <mergeCell ref="X5:AA5"/>
    <mergeCell ref="B5:C6"/>
    <mergeCell ref="D5:G5"/>
    <mergeCell ref="H5:I6"/>
    <mergeCell ref="J5:M5"/>
    <mergeCell ref="P5:Q6"/>
    <mergeCell ref="R5:U5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300" verticalDpi="300" orientation="portrait" paperSize="9" r:id="rId1"/>
  <headerFooter>
    <oddFooter>&amp;CIV-2-&amp;P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Q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30.7109375" style="2" customWidth="1"/>
    <col min="4" max="4" width="11.7109375" style="2" customWidth="1"/>
    <col min="5" max="8" width="11.7109375" style="41" customWidth="1"/>
    <col min="9" max="9" width="5.28125" style="41" customWidth="1"/>
    <col min="10" max="10" width="30.7109375" style="41" customWidth="1"/>
    <col min="11" max="15" width="11.7109375" style="41" customWidth="1"/>
    <col min="16" max="16" width="2.140625" style="41" customWidth="1"/>
    <col min="17" max="18" width="9.140625" style="42" customWidth="1"/>
    <col min="19" max="16384" width="9.140625" style="73" customWidth="1"/>
  </cols>
  <sheetData>
    <row r="1" spans="7:15" ht="15">
      <c r="G1" s="95"/>
      <c r="H1" s="95" t="s">
        <v>60</v>
      </c>
      <c r="O1" s="95" t="s">
        <v>61</v>
      </c>
    </row>
    <row r="2" spans="2:16" ht="15">
      <c r="B2" s="20" t="s">
        <v>118</v>
      </c>
      <c r="C2" s="20"/>
      <c r="D2" s="20"/>
      <c r="E2" s="94"/>
      <c r="F2" s="94"/>
      <c r="G2" s="94"/>
      <c r="H2" s="94"/>
      <c r="I2" s="94" t="s">
        <v>118</v>
      </c>
      <c r="J2" s="94"/>
      <c r="K2" s="94"/>
      <c r="L2" s="94"/>
      <c r="M2" s="94"/>
      <c r="N2" s="94"/>
      <c r="O2" s="94"/>
      <c r="P2" s="91"/>
    </row>
    <row r="3" spans="2:16" ht="15">
      <c r="B3" s="20" t="s">
        <v>129</v>
      </c>
      <c r="C3" s="20"/>
      <c r="D3" s="20"/>
      <c r="E3" s="94"/>
      <c r="F3" s="94"/>
      <c r="G3" s="94"/>
      <c r="H3" s="94"/>
      <c r="I3" s="94" t="s">
        <v>129</v>
      </c>
      <c r="J3" s="94"/>
      <c r="K3" s="94"/>
      <c r="L3" s="94"/>
      <c r="M3" s="94"/>
      <c r="N3" s="94"/>
      <c r="O3" s="94"/>
      <c r="P3" s="91"/>
    </row>
    <row r="4" spans="2:16" ht="15">
      <c r="B4" s="20"/>
      <c r="C4" s="20"/>
      <c r="D4" s="20"/>
      <c r="E4" s="94"/>
      <c r="F4" s="94"/>
      <c r="G4" s="95"/>
      <c r="H4" s="95" t="s">
        <v>108</v>
      </c>
      <c r="I4" s="94"/>
      <c r="J4" s="94"/>
      <c r="K4" s="94"/>
      <c r="L4" s="94"/>
      <c r="M4" s="94"/>
      <c r="N4" s="94"/>
      <c r="O4" s="95" t="s">
        <v>108</v>
      </c>
      <c r="P4" s="91"/>
    </row>
    <row r="5" spans="2:15" ht="15">
      <c r="B5" s="133" t="s">
        <v>13</v>
      </c>
      <c r="C5" s="134"/>
      <c r="D5" s="140" t="s">
        <v>99</v>
      </c>
      <c r="E5" s="141"/>
      <c r="F5" s="141"/>
      <c r="G5" s="141"/>
      <c r="H5" s="142"/>
      <c r="I5" s="149" t="s">
        <v>13</v>
      </c>
      <c r="J5" s="150"/>
      <c r="K5" s="137" t="s">
        <v>99</v>
      </c>
      <c r="L5" s="138"/>
      <c r="M5" s="138"/>
      <c r="N5" s="138"/>
      <c r="O5" s="139"/>
    </row>
    <row r="6" spans="2:15" ht="53.25" customHeight="1">
      <c r="B6" s="135"/>
      <c r="C6" s="136"/>
      <c r="D6" s="32" t="s">
        <v>46</v>
      </c>
      <c r="E6" s="99" t="s">
        <v>93</v>
      </c>
      <c r="F6" s="99" t="s">
        <v>94</v>
      </c>
      <c r="G6" s="101" t="s">
        <v>95</v>
      </c>
      <c r="H6" s="104" t="s">
        <v>96</v>
      </c>
      <c r="I6" s="153"/>
      <c r="J6" s="154"/>
      <c r="K6" s="99" t="s">
        <v>97</v>
      </c>
      <c r="L6" s="99" t="s">
        <v>98</v>
      </c>
      <c r="M6" s="99" t="s">
        <v>136</v>
      </c>
      <c r="N6" s="129" t="s">
        <v>137</v>
      </c>
      <c r="O6" s="100" t="s">
        <v>138</v>
      </c>
    </row>
    <row r="7" spans="2:15" ht="15">
      <c r="B7" s="12"/>
      <c r="C7" s="21"/>
      <c r="D7" s="3"/>
      <c r="E7" s="3"/>
      <c r="F7" s="14"/>
      <c r="G7" s="14"/>
      <c r="H7" s="66"/>
      <c r="I7" s="83"/>
      <c r="J7" s="66"/>
      <c r="K7" s="3"/>
      <c r="L7" s="14"/>
      <c r="M7" s="14"/>
      <c r="N7" s="14"/>
      <c r="O7" s="15"/>
    </row>
    <row r="8" spans="2:17" ht="15">
      <c r="B8" s="4" t="s">
        <v>15</v>
      </c>
      <c r="C8" s="10"/>
      <c r="D8" s="16">
        <f>SUM(D10:D26)</f>
        <v>1673389.9999999995</v>
      </c>
      <c r="E8" s="16">
        <f>SUM(E10:E26)</f>
        <v>190852.00000000137</v>
      </c>
      <c r="F8" s="16">
        <f>SUM(F10:F26)</f>
        <v>235170.00000000015</v>
      </c>
      <c r="G8" s="16">
        <f>SUM(G10:G26)</f>
        <v>252545.99999999796</v>
      </c>
      <c r="H8" s="17">
        <f>SUM(H10:H26)</f>
        <v>165002.00000000006</v>
      </c>
      <c r="I8" s="114" t="s">
        <v>15</v>
      </c>
      <c r="J8" s="115"/>
      <c r="K8" s="16">
        <f>SUM(K10:K26)</f>
        <v>109755.99999999985</v>
      </c>
      <c r="L8" s="16">
        <f>SUM(L10:L26)</f>
        <v>105607.0000000001</v>
      </c>
      <c r="M8" s="16">
        <f>SUM(M10:M26)</f>
        <v>111129.99999999993</v>
      </c>
      <c r="N8" s="16">
        <f>SUM(N10:N26)</f>
        <v>29235.00000000001</v>
      </c>
      <c r="O8" s="17">
        <f>SUM(O10:O26)</f>
        <v>474092.00000000023</v>
      </c>
      <c r="Q8" s="130"/>
    </row>
    <row r="9" spans="2:15" ht="9" customHeight="1">
      <c r="B9" s="4"/>
      <c r="C9" s="10"/>
      <c r="D9" s="16"/>
      <c r="E9" s="16"/>
      <c r="F9" s="16"/>
      <c r="G9" s="16"/>
      <c r="H9" s="17"/>
      <c r="I9" s="114"/>
      <c r="J9" s="115"/>
      <c r="K9" s="16"/>
      <c r="L9" s="16"/>
      <c r="M9" s="16"/>
      <c r="N9" s="16"/>
      <c r="O9" s="17"/>
    </row>
    <row r="10" spans="2:15" ht="23.25" customHeight="1">
      <c r="B10" s="4" t="s">
        <v>24</v>
      </c>
      <c r="C10" s="10" t="s">
        <v>19</v>
      </c>
      <c r="D10" s="6">
        <f>SUM(E10:H10)+SUM(K10:O10)</f>
        <v>2040</v>
      </c>
      <c r="E10" s="84">
        <v>13</v>
      </c>
      <c r="F10" s="84">
        <v>38.99999999999999</v>
      </c>
      <c r="G10" s="84">
        <v>124.00000000000001</v>
      </c>
      <c r="H10" s="88">
        <v>114</v>
      </c>
      <c r="I10" s="114" t="s">
        <v>24</v>
      </c>
      <c r="J10" s="115" t="s">
        <v>19</v>
      </c>
      <c r="K10" s="84">
        <v>128</v>
      </c>
      <c r="L10" s="84">
        <v>244.99999999999997</v>
      </c>
      <c r="M10" s="84">
        <v>288.99999999999994</v>
      </c>
      <c r="N10" s="84">
        <v>31</v>
      </c>
      <c r="O10" s="88">
        <v>1057</v>
      </c>
    </row>
    <row r="11" spans="2:15" ht="21.75" customHeight="1">
      <c r="B11" s="4" t="s">
        <v>25</v>
      </c>
      <c r="C11" s="10" t="s">
        <v>20</v>
      </c>
      <c r="D11" s="74">
        <f aca="true" t="shared" si="0" ref="D11:D26">SUM(E11:H11)+SUM(K11:O11)</f>
        <v>530341</v>
      </c>
      <c r="E11" s="84">
        <v>22315.000000000044</v>
      </c>
      <c r="F11" s="84">
        <v>40631.00000000011</v>
      </c>
      <c r="G11" s="84">
        <v>44876.99999999971</v>
      </c>
      <c r="H11" s="88">
        <v>30244.000000000007</v>
      </c>
      <c r="I11" s="114" t="s">
        <v>25</v>
      </c>
      <c r="J11" s="115" t="s">
        <v>20</v>
      </c>
      <c r="K11" s="84">
        <v>18346.999999999967</v>
      </c>
      <c r="L11" s="84">
        <v>23882.00000000002</v>
      </c>
      <c r="M11" s="84">
        <v>49808.999999999956</v>
      </c>
      <c r="N11" s="84">
        <v>10222.000000000004</v>
      </c>
      <c r="O11" s="88">
        <v>290014.0000000002</v>
      </c>
    </row>
    <row r="12" spans="2:15" ht="36.75" customHeight="1">
      <c r="B12" s="4" t="s">
        <v>26</v>
      </c>
      <c r="C12" s="10" t="s">
        <v>21</v>
      </c>
      <c r="D12" s="74">
        <f t="shared" si="0"/>
        <v>14631.999999999996</v>
      </c>
      <c r="E12" s="84">
        <v>654.9999999999995</v>
      </c>
      <c r="F12" s="84">
        <v>2532.000000000002</v>
      </c>
      <c r="G12" s="84">
        <v>3130.999999999999</v>
      </c>
      <c r="H12" s="88">
        <v>1680</v>
      </c>
      <c r="I12" s="114" t="s">
        <v>26</v>
      </c>
      <c r="J12" s="115" t="s">
        <v>21</v>
      </c>
      <c r="K12" s="84">
        <v>859.9999999999989</v>
      </c>
      <c r="L12" s="84">
        <v>1287.0000000000002</v>
      </c>
      <c r="M12" s="84">
        <v>634</v>
      </c>
      <c r="N12" s="84">
        <v>426.99999999999994</v>
      </c>
      <c r="O12" s="88">
        <v>3425.999999999997</v>
      </c>
    </row>
    <row r="13" spans="2:15" ht="53.25" customHeight="1">
      <c r="B13" s="4" t="s">
        <v>27</v>
      </c>
      <c r="C13" s="10" t="s">
        <v>0</v>
      </c>
      <c r="D13" s="74">
        <f t="shared" si="0"/>
        <v>4208</v>
      </c>
      <c r="E13" s="84">
        <v>79.00000000000001</v>
      </c>
      <c r="F13" s="84">
        <v>122.99999999999999</v>
      </c>
      <c r="G13" s="84">
        <v>250.00000000000006</v>
      </c>
      <c r="H13" s="88">
        <v>351.99999999999994</v>
      </c>
      <c r="I13" s="114" t="s">
        <v>27</v>
      </c>
      <c r="J13" s="115" t="s">
        <v>0</v>
      </c>
      <c r="K13" s="84">
        <v>761</v>
      </c>
      <c r="L13" s="84">
        <v>345</v>
      </c>
      <c r="M13" s="84">
        <v>1319.9999999999998</v>
      </c>
      <c r="N13" s="84">
        <v>98</v>
      </c>
      <c r="O13" s="88">
        <v>879.9999999999998</v>
      </c>
    </row>
    <row r="14" spans="2:15" ht="25.5" customHeight="1">
      <c r="B14" s="4" t="s">
        <v>28</v>
      </c>
      <c r="C14" s="10" t="s">
        <v>44</v>
      </c>
      <c r="D14" s="74">
        <f t="shared" si="0"/>
        <v>2029</v>
      </c>
      <c r="E14" s="84">
        <v>15</v>
      </c>
      <c r="F14" s="84">
        <v>39.99999999999999</v>
      </c>
      <c r="G14" s="84">
        <v>165</v>
      </c>
      <c r="H14" s="88">
        <v>353</v>
      </c>
      <c r="I14" s="114" t="s">
        <v>28</v>
      </c>
      <c r="J14" s="115" t="s">
        <v>44</v>
      </c>
      <c r="K14" s="84">
        <v>155.99999999999997</v>
      </c>
      <c r="L14" s="84">
        <v>270</v>
      </c>
      <c r="M14" s="84">
        <v>234.00000000000003</v>
      </c>
      <c r="N14" s="84">
        <v>105</v>
      </c>
      <c r="O14" s="88">
        <v>691</v>
      </c>
    </row>
    <row r="15" spans="2:15" ht="35.25" customHeight="1">
      <c r="B15" s="4" t="s">
        <v>29</v>
      </c>
      <c r="C15" s="10" t="s">
        <v>1</v>
      </c>
      <c r="D15" s="74">
        <f t="shared" si="0"/>
        <v>553492.9999999995</v>
      </c>
      <c r="E15" s="84">
        <v>123281.00000000116</v>
      </c>
      <c r="F15" s="84">
        <v>138417.00000000006</v>
      </c>
      <c r="G15" s="84">
        <v>138086.99999999834</v>
      </c>
      <c r="H15" s="88">
        <v>71668.00000000012</v>
      </c>
      <c r="I15" s="114" t="s">
        <v>29</v>
      </c>
      <c r="J15" s="115" t="s">
        <v>1</v>
      </c>
      <c r="K15" s="84">
        <v>41077.99999999993</v>
      </c>
      <c r="L15" s="84">
        <v>25080.00000000002</v>
      </c>
      <c r="M15" s="84">
        <v>7429.999999999989</v>
      </c>
      <c r="N15" s="84">
        <v>2826</v>
      </c>
      <c r="O15" s="88">
        <v>5625.999999999999</v>
      </c>
    </row>
    <row r="16" spans="2:15" ht="24" customHeight="1">
      <c r="B16" s="4" t="s">
        <v>30</v>
      </c>
      <c r="C16" s="10" t="s">
        <v>2</v>
      </c>
      <c r="D16" s="74">
        <f t="shared" si="0"/>
        <v>11945</v>
      </c>
      <c r="E16" s="84">
        <v>206.00000000000006</v>
      </c>
      <c r="F16" s="84">
        <v>536.0000000000002</v>
      </c>
      <c r="G16" s="84">
        <v>1115.0000000000005</v>
      </c>
      <c r="H16" s="88">
        <v>1242</v>
      </c>
      <c r="I16" s="114" t="s">
        <v>30</v>
      </c>
      <c r="J16" s="115" t="s">
        <v>2</v>
      </c>
      <c r="K16" s="84">
        <v>1489.0000000000002</v>
      </c>
      <c r="L16" s="84">
        <v>1688.999999999999</v>
      </c>
      <c r="M16" s="84">
        <v>1192</v>
      </c>
      <c r="N16" s="84">
        <v>125.99999999999997</v>
      </c>
      <c r="O16" s="88">
        <v>4350</v>
      </c>
    </row>
    <row r="17" spans="2:15" ht="38.25" customHeight="1">
      <c r="B17" s="4" t="s">
        <v>31</v>
      </c>
      <c r="C17" s="10" t="s">
        <v>3</v>
      </c>
      <c r="D17" s="74">
        <f t="shared" si="0"/>
        <v>195286.99999999994</v>
      </c>
      <c r="E17" s="84">
        <v>30892.000000000116</v>
      </c>
      <c r="F17" s="84">
        <v>31956</v>
      </c>
      <c r="G17" s="84">
        <v>34221.999999999876</v>
      </c>
      <c r="H17" s="88">
        <v>33033.99999999995</v>
      </c>
      <c r="I17" s="114" t="s">
        <v>31</v>
      </c>
      <c r="J17" s="115" t="s">
        <v>3</v>
      </c>
      <c r="K17" s="84">
        <v>21598.999999999953</v>
      </c>
      <c r="L17" s="84">
        <v>20942.000000000047</v>
      </c>
      <c r="M17" s="84">
        <v>8505.999999999998</v>
      </c>
      <c r="N17" s="84">
        <v>2060.9999999999995</v>
      </c>
      <c r="O17" s="88">
        <v>12074.999999999995</v>
      </c>
    </row>
    <row r="18" spans="2:15" ht="23.25" customHeight="1">
      <c r="B18" s="4" t="s">
        <v>32</v>
      </c>
      <c r="C18" s="10" t="s">
        <v>4</v>
      </c>
      <c r="D18" s="74">
        <f t="shared" si="0"/>
        <v>16589.000000000004</v>
      </c>
      <c r="E18" s="84">
        <v>995.0000000000007</v>
      </c>
      <c r="F18" s="84">
        <v>706.0000000000001</v>
      </c>
      <c r="G18" s="84">
        <v>1578.9999999999993</v>
      </c>
      <c r="H18" s="88">
        <v>1790.9999999999975</v>
      </c>
      <c r="I18" s="114" t="s">
        <v>32</v>
      </c>
      <c r="J18" s="115" t="s">
        <v>4</v>
      </c>
      <c r="K18" s="84">
        <v>1791.0000000000002</v>
      </c>
      <c r="L18" s="84">
        <v>2525.9999999999995</v>
      </c>
      <c r="M18" s="84">
        <v>2630.000000000004</v>
      </c>
      <c r="N18" s="84">
        <v>2098.000000000004</v>
      </c>
      <c r="O18" s="88">
        <v>2472.9999999999995</v>
      </c>
    </row>
    <row r="19" spans="2:15" ht="21.75" customHeight="1">
      <c r="B19" s="4" t="s">
        <v>33</v>
      </c>
      <c r="C19" s="10" t="s">
        <v>5</v>
      </c>
      <c r="D19" s="74">
        <f t="shared" si="0"/>
        <v>27832.000000000007</v>
      </c>
      <c r="E19" s="84">
        <v>1692.0000000000005</v>
      </c>
      <c r="F19" s="84">
        <v>970.0000000000002</v>
      </c>
      <c r="G19" s="84">
        <v>1336.9999999999998</v>
      </c>
      <c r="H19" s="88">
        <v>1476.000000000001</v>
      </c>
      <c r="I19" s="114" t="s">
        <v>33</v>
      </c>
      <c r="J19" s="115" t="s">
        <v>5</v>
      </c>
      <c r="K19" s="84">
        <v>3101.0000000000027</v>
      </c>
      <c r="L19" s="84">
        <v>5495.000000000004</v>
      </c>
      <c r="M19" s="84">
        <v>6312.999999999998</v>
      </c>
      <c r="N19" s="84">
        <v>1872.9999999999998</v>
      </c>
      <c r="O19" s="88">
        <v>5575.000000000001</v>
      </c>
    </row>
    <row r="20" spans="2:15" ht="24" customHeight="1">
      <c r="B20" s="4" t="s">
        <v>34</v>
      </c>
      <c r="C20" s="10" t="s">
        <v>6</v>
      </c>
      <c r="D20" s="74">
        <f t="shared" si="0"/>
        <v>1071</v>
      </c>
      <c r="E20" s="84">
        <v>3</v>
      </c>
      <c r="F20" s="84">
        <v>2</v>
      </c>
      <c r="G20" s="84">
        <v>57</v>
      </c>
      <c r="H20" s="88">
        <v>74.99999999999997</v>
      </c>
      <c r="I20" s="114" t="s">
        <v>34</v>
      </c>
      <c r="J20" s="115" t="s">
        <v>6</v>
      </c>
      <c r="K20" s="84">
        <v>110</v>
      </c>
      <c r="L20" s="84">
        <v>138</v>
      </c>
      <c r="M20" s="84">
        <v>214</v>
      </c>
      <c r="N20" s="84">
        <v>97</v>
      </c>
      <c r="O20" s="88">
        <v>375</v>
      </c>
    </row>
    <row r="21" spans="2:15" ht="39" customHeight="1">
      <c r="B21" s="4" t="s">
        <v>35</v>
      </c>
      <c r="C21" s="10" t="s">
        <v>7</v>
      </c>
      <c r="D21" s="74">
        <f t="shared" si="0"/>
        <v>3814</v>
      </c>
      <c r="E21" s="84">
        <v>151</v>
      </c>
      <c r="F21" s="84">
        <v>339.9999999999998</v>
      </c>
      <c r="G21" s="84">
        <v>707.9999999999998</v>
      </c>
      <c r="H21" s="88">
        <v>769.9999999999999</v>
      </c>
      <c r="I21" s="114" t="s">
        <v>35</v>
      </c>
      <c r="J21" s="115" t="s">
        <v>7</v>
      </c>
      <c r="K21" s="84">
        <v>714</v>
      </c>
      <c r="L21" s="84">
        <v>592.0000000000002</v>
      </c>
      <c r="M21" s="84">
        <v>135.00000000000003</v>
      </c>
      <c r="N21" s="84">
        <v>50</v>
      </c>
      <c r="O21" s="88">
        <v>354</v>
      </c>
    </row>
    <row r="22" spans="2:15" ht="42" customHeight="1">
      <c r="B22" s="4" t="s">
        <v>36</v>
      </c>
      <c r="C22" s="10" t="s">
        <v>8</v>
      </c>
      <c r="D22" s="74">
        <f t="shared" si="0"/>
        <v>30079.999999999996</v>
      </c>
      <c r="E22" s="84">
        <v>1259.9999999999986</v>
      </c>
      <c r="F22" s="84">
        <v>3418.9999999999905</v>
      </c>
      <c r="G22" s="84">
        <v>6071.000000000007</v>
      </c>
      <c r="H22" s="88">
        <v>5177.000000000004</v>
      </c>
      <c r="I22" s="114" t="s">
        <v>36</v>
      </c>
      <c r="J22" s="115" t="s">
        <v>8</v>
      </c>
      <c r="K22" s="84">
        <v>4228.000000000003</v>
      </c>
      <c r="L22" s="84">
        <v>3470.999999999996</v>
      </c>
      <c r="M22" s="84">
        <v>2382.9999999999986</v>
      </c>
      <c r="N22" s="84">
        <v>386.00000000000006</v>
      </c>
      <c r="O22" s="88">
        <v>3685</v>
      </c>
    </row>
    <row r="23" spans="2:15" ht="21.75" customHeight="1">
      <c r="B23" s="4" t="s">
        <v>37</v>
      </c>
      <c r="C23" s="10" t="s">
        <v>9</v>
      </c>
      <c r="D23" s="74">
        <f t="shared" si="0"/>
        <v>130356.00000000009</v>
      </c>
      <c r="E23" s="84">
        <v>23</v>
      </c>
      <c r="F23" s="84">
        <v>184.00000000000014</v>
      </c>
      <c r="G23" s="84">
        <v>1188</v>
      </c>
      <c r="H23" s="88">
        <v>2631.000000000003</v>
      </c>
      <c r="I23" s="114" t="s">
        <v>37</v>
      </c>
      <c r="J23" s="115" t="s">
        <v>9</v>
      </c>
      <c r="K23" s="84">
        <v>3984.9999999999986</v>
      </c>
      <c r="L23" s="84">
        <v>7997.000000000009</v>
      </c>
      <c r="M23" s="84">
        <v>17354.99999999998</v>
      </c>
      <c r="N23" s="84">
        <v>5226.000000000005</v>
      </c>
      <c r="O23" s="88">
        <v>91767.00000000009</v>
      </c>
    </row>
    <row r="24" spans="2:15" ht="36.75" customHeight="1">
      <c r="B24" s="4" t="s">
        <v>38</v>
      </c>
      <c r="C24" s="10" t="s">
        <v>10</v>
      </c>
      <c r="D24" s="74">
        <f t="shared" si="0"/>
        <v>33176.00000000001</v>
      </c>
      <c r="E24" s="84">
        <v>288.99999999999994</v>
      </c>
      <c r="F24" s="84">
        <v>1097.0000000000002</v>
      </c>
      <c r="G24" s="84">
        <v>2052.000000000001</v>
      </c>
      <c r="H24" s="88">
        <v>2085.9999999999995</v>
      </c>
      <c r="I24" s="114" t="s">
        <v>38</v>
      </c>
      <c r="J24" s="115" t="s">
        <v>10</v>
      </c>
      <c r="K24" s="84">
        <v>2582.999999999999</v>
      </c>
      <c r="L24" s="84">
        <v>3061.9999999999995</v>
      </c>
      <c r="M24" s="84">
        <v>6043.999999999995</v>
      </c>
      <c r="N24" s="84">
        <v>1170.9999999999998</v>
      </c>
      <c r="O24" s="88">
        <v>14792.000000000013</v>
      </c>
    </row>
    <row r="25" spans="2:15" ht="29.25" customHeight="1">
      <c r="B25" s="4" t="s">
        <v>39</v>
      </c>
      <c r="C25" s="10" t="s">
        <v>11</v>
      </c>
      <c r="D25" s="74">
        <f t="shared" si="0"/>
        <v>40163</v>
      </c>
      <c r="E25" s="84">
        <v>248.00000000000009</v>
      </c>
      <c r="F25" s="84">
        <v>564.0000000000001</v>
      </c>
      <c r="G25" s="84">
        <v>1552</v>
      </c>
      <c r="H25" s="88">
        <v>2835</v>
      </c>
      <c r="I25" s="114" t="s">
        <v>39</v>
      </c>
      <c r="J25" s="115" t="s">
        <v>11</v>
      </c>
      <c r="K25" s="84">
        <v>1905.000000000001</v>
      </c>
      <c r="L25" s="84">
        <v>3200.9999999999986</v>
      </c>
      <c r="M25" s="84">
        <v>2592</v>
      </c>
      <c r="N25" s="84">
        <v>1094</v>
      </c>
      <c r="O25" s="88">
        <v>26172.000000000004</v>
      </c>
    </row>
    <row r="26" spans="2:15" ht="21.75" customHeight="1">
      <c r="B26" s="7" t="s">
        <v>40</v>
      </c>
      <c r="C26" s="11" t="s">
        <v>12</v>
      </c>
      <c r="D26" s="59">
        <f t="shared" si="0"/>
        <v>76334</v>
      </c>
      <c r="E26" s="96">
        <v>8735.000000000022</v>
      </c>
      <c r="F26" s="96">
        <v>13613.999999999969</v>
      </c>
      <c r="G26" s="96">
        <v>16031.00000000002</v>
      </c>
      <c r="H26" s="97">
        <v>9473.999999999996</v>
      </c>
      <c r="I26" s="120" t="s">
        <v>40</v>
      </c>
      <c r="J26" s="121" t="s">
        <v>12</v>
      </c>
      <c r="K26" s="96">
        <v>6920.999999999995</v>
      </c>
      <c r="L26" s="96">
        <v>5384.999999999998</v>
      </c>
      <c r="M26" s="96">
        <v>4050.000000000002</v>
      </c>
      <c r="N26" s="96">
        <v>1344</v>
      </c>
      <c r="O26" s="97">
        <v>10779.99999999999</v>
      </c>
    </row>
    <row r="27" spans="2:15" ht="15">
      <c r="B27" s="75" t="s">
        <v>105</v>
      </c>
      <c r="C27" s="5"/>
      <c r="D27" s="6"/>
      <c r="E27" s="84"/>
      <c r="F27" s="84"/>
      <c r="G27" s="84"/>
      <c r="H27" s="84"/>
      <c r="I27" s="122" t="s">
        <v>105</v>
      </c>
      <c r="J27" s="125"/>
      <c r="K27" s="84"/>
      <c r="L27" s="84"/>
      <c r="M27" s="84"/>
      <c r="N27" s="84"/>
      <c r="O27" s="84"/>
    </row>
    <row r="28" spans="2:9" ht="15">
      <c r="B28" s="76" t="s">
        <v>43</v>
      </c>
      <c r="I28" s="126" t="s">
        <v>43</v>
      </c>
    </row>
    <row r="30" spans="2:9" ht="15">
      <c r="B30" s="2" t="s">
        <v>42</v>
      </c>
      <c r="I30" s="41" t="s">
        <v>42</v>
      </c>
    </row>
    <row r="31" spans="3:10" ht="16.5">
      <c r="C31" s="31"/>
      <c r="J31" s="127"/>
    </row>
  </sheetData>
  <sheetProtection/>
  <mergeCells count="4">
    <mergeCell ref="B5:C6"/>
    <mergeCell ref="I5:J6"/>
    <mergeCell ref="K5:O5"/>
    <mergeCell ref="D5:H5"/>
  </mergeCells>
  <printOptions/>
  <pageMargins left="0.3937007874015748" right="0.3937007874015748" top="0.7480314960629921" bottom="0.7480314960629921" header="0.31496062992125984" footer="0.31496062992125984"/>
  <pageSetup firstPageNumber="22" useFirstPageNumber="1" horizontalDpi="300" verticalDpi="300" orientation="portrait" paperSize="9" r:id="rId1"/>
  <headerFooter>
    <oddFooter>&amp;CIV-2-&amp;P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E31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2.421875" style="41" customWidth="1"/>
    <col min="2" max="2" width="5.28125" style="41" customWidth="1"/>
    <col min="3" max="3" width="30.7109375" style="41" customWidth="1"/>
    <col min="4" max="8" width="11.7109375" style="41" customWidth="1"/>
    <col min="9" max="9" width="5.28125" style="41" customWidth="1"/>
    <col min="10" max="10" width="30.7109375" style="41" customWidth="1"/>
    <col min="11" max="15" width="11.7109375" style="41" customWidth="1"/>
    <col min="16" max="16" width="2.140625" style="41" customWidth="1"/>
    <col min="17" max="17" width="2.7109375" style="42" customWidth="1"/>
    <col min="18" max="18" width="5.28125" style="41" customWidth="1"/>
    <col min="19" max="19" width="30.7109375" style="41" customWidth="1"/>
    <col min="20" max="24" width="11.7109375" style="41" customWidth="1"/>
    <col min="25" max="25" width="5.28125" style="41" customWidth="1"/>
    <col min="26" max="26" width="30.7109375" style="41" customWidth="1"/>
    <col min="27" max="31" width="11.7109375" style="41" customWidth="1"/>
    <col min="32" max="16384" width="9.140625" style="42" customWidth="1"/>
  </cols>
  <sheetData>
    <row r="1" spans="7:31" ht="15">
      <c r="G1" s="95"/>
      <c r="H1" s="95" t="s">
        <v>60</v>
      </c>
      <c r="O1" s="95" t="s">
        <v>61</v>
      </c>
      <c r="W1" s="95"/>
      <c r="X1" s="95" t="s">
        <v>60</v>
      </c>
      <c r="AE1" s="95" t="s">
        <v>61</v>
      </c>
    </row>
    <row r="2" spans="2:31" ht="15">
      <c r="B2" s="94" t="s">
        <v>118</v>
      </c>
      <c r="C2" s="94"/>
      <c r="D2" s="94"/>
      <c r="E2" s="94"/>
      <c r="F2" s="94"/>
      <c r="G2" s="94"/>
      <c r="H2" s="94"/>
      <c r="I2" s="94" t="s">
        <v>118</v>
      </c>
      <c r="J2" s="94"/>
      <c r="K2" s="94"/>
      <c r="L2" s="94"/>
      <c r="M2" s="94"/>
      <c r="N2" s="94"/>
      <c r="O2" s="94"/>
      <c r="P2" s="91"/>
      <c r="R2" s="94" t="s">
        <v>119</v>
      </c>
      <c r="S2" s="94"/>
      <c r="T2" s="94"/>
      <c r="U2" s="94"/>
      <c r="V2" s="94"/>
      <c r="W2" s="94"/>
      <c r="X2" s="94"/>
      <c r="Y2" s="94" t="s">
        <v>119</v>
      </c>
      <c r="Z2" s="94"/>
      <c r="AA2" s="94"/>
      <c r="AB2" s="94"/>
      <c r="AC2" s="94"/>
      <c r="AD2" s="94"/>
      <c r="AE2" s="94"/>
    </row>
    <row r="3" spans="2:31" ht="15">
      <c r="B3" s="94" t="s">
        <v>129</v>
      </c>
      <c r="C3" s="94"/>
      <c r="D3" s="94"/>
      <c r="E3" s="94"/>
      <c r="F3" s="94"/>
      <c r="G3" s="94"/>
      <c r="H3" s="94"/>
      <c r="I3" s="94" t="s">
        <v>129</v>
      </c>
      <c r="J3" s="94"/>
      <c r="K3" s="94"/>
      <c r="L3" s="94"/>
      <c r="M3" s="94"/>
      <c r="N3" s="94"/>
      <c r="O3" s="94"/>
      <c r="P3" s="91"/>
      <c r="R3" s="94" t="s">
        <v>129</v>
      </c>
      <c r="S3" s="94"/>
      <c r="T3" s="94"/>
      <c r="U3" s="94"/>
      <c r="V3" s="94"/>
      <c r="W3" s="94"/>
      <c r="X3" s="94"/>
      <c r="Y3" s="94" t="s">
        <v>129</v>
      </c>
      <c r="Z3" s="94"/>
      <c r="AA3" s="94"/>
      <c r="AB3" s="94"/>
      <c r="AC3" s="94"/>
      <c r="AD3" s="94"/>
      <c r="AE3" s="94"/>
    </row>
    <row r="4" spans="2:31" ht="15">
      <c r="B4" s="94"/>
      <c r="C4" s="94"/>
      <c r="D4" s="94"/>
      <c r="E4" s="94"/>
      <c r="F4" s="94"/>
      <c r="G4" s="95"/>
      <c r="H4" s="95" t="s">
        <v>108</v>
      </c>
      <c r="I4" s="94"/>
      <c r="J4" s="94"/>
      <c r="K4" s="94"/>
      <c r="L4" s="94"/>
      <c r="M4" s="94"/>
      <c r="N4" s="94"/>
      <c r="O4" s="95" t="s">
        <v>108</v>
      </c>
      <c r="P4" s="91"/>
      <c r="R4" s="94"/>
      <c r="S4" s="94"/>
      <c r="T4" s="94"/>
      <c r="U4" s="94"/>
      <c r="V4" s="94"/>
      <c r="W4" s="95"/>
      <c r="X4" s="95" t="s">
        <v>16</v>
      </c>
      <c r="Y4" s="94"/>
      <c r="Z4" s="94"/>
      <c r="AA4" s="94"/>
      <c r="AB4" s="94"/>
      <c r="AC4" s="94"/>
      <c r="AD4" s="94"/>
      <c r="AE4" s="95" t="s">
        <v>16</v>
      </c>
    </row>
    <row r="5" spans="2:31" ht="15" customHeight="1">
      <c r="B5" s="149" t="s">
        <v>13</v>
      </c>
      <c r="C5" s="150"/>
      <c r="D5" s="137" t="s">
        <v>99</v>
      </c>
      <c r="E5" s="138"/>
      <c r="F5" s="138"/>
      <c r="G5" s="138"/>
      <c r="H5" s="139"/>
      <c r="I5" s="149" t="s">
        <v>13</v>
      </c>
      <c r="J5" s="150"/>
      <c r="K5" s="137" t="s">
        <v>99</v>
      </c>
      <c r="L5" s="138"/>
      <c r="M5" s="138"/>
      <c r="N5" s="138"/>
      <c r="O5" s="139"/>
      <c r="R5" s="149" t="s">
        <v>13</v>
      </c>
      <c r="S5" s="150"/>
      <c r="T5" s="137" t="s">
        <v>99</v>
      </c>
      <c r="U5" s="138"/>
      <c r="V5" s="138"/>
      <c r="W5" s="138"/>
      <c r="X5" s="139"/>
      <c r="Y5" s="149" t="s">
        <v>13</v>
      </c>
      <c r="Z5" s="150"/>
      <c r="AA5" s="137" t="s">
        <v>99</v>
      </c>
      <c r="AB5" s="138"/>
      <c r="AC5" s="138"/>
      <c r="AD5" s="138"/>
      <c r="AE5" s="139"/>
    </row>
    <row r="6" spans="2:31" ht="53.25" customHeight="1">
      <c r="B6" s="153"/>
      <c r="C6" s="154"/>
      <c r="D6" s="131" t="s">
        <v>46</v>
      </c>
      <c r="E6" s="99" t="s">
        <v>93</v>
      </c>
      <c r="F6" s="99" t="s">
        <v>94</v>
      </c>
      <c r="G6" s="101" t="s">
        <v>95</v>
      </c>
      <c r="H6" s="104" t="s">
        <v>96</v>
      </c>
      <c r="I6" s="153"/>
      <c r="J6" s="154"/>
      <c r="K6" s="99" t="s">
        <v>97</v>
      </c>
      <c r="L6" s="99" t="s">
        <v>98</v>
      </c>
      <c r="M6" s="99" t="s">
        <v>136</v>
      </c>
      <c r="N6" s="129" t="s">
        <v>137</v>
      </c>
      <c r="O6" s="100" t="s">
        <v>138</v>
      </c>
      <c r="R6" s="153"/>
      <c r="S6" s="154"/>
      <c r="T6" s="131" t="s">
        <v>46</v>
      </c>
      <c r="U6" s="99" t="s">
        <v>93</v>
      </c>
      <c r="V6" s="99" t="s">
        <v>94</v>
      </c>
      <c r="W6" s="101" t="s">
        <v>95</v>
      </c>
      <c r="X6" s="104" t="s">
        <v>96</v>
      </c>
      <c r="Y6" s="153"/>
      <c r="Z6" s="154"/>
      <c r="AA6" s="99" t="s">
        <v>97</v>
      </c>
      <c r="AB6" s="99" t="s">
        <v>98</v>
      </c>
      <c r="AC6" s="99" t="s">
        <v>136</v>
      </c>
      <c r="AD6" s="129" t="s">
        <v>137</v>
      </c>
      <c r="AE6" s="100" t="s">
        <v>138</v>
      </c>
    </row>
    <row r="7" spans="2:31" ht="15">
      <c r="B7" s="83"/>
      <c r="C7" s="66"/>
      <c r="D7" s="3"/>
      <c r="E7" s="3"/>
      <c r="F7" s="14"/>
      <c r="G7" s="14"/>
      <c r="H7" s="66"/>
      <c r="I7" s="83"/>
      <c r="J7" s="66"/>
      <c r="K7" s="3"/>
      <c r="L7" s="14"/>
      <c r="M7" s="14"/>
      <c r="N7" s="14"/>
      <c r="O7" s="15"/>
      <c r="R7" s="83"/>
      <c r="S7" s="66"/>
      <c r="T7" s="3"/>
      <c r="U7" s="3"/>
      <c r="V7" s="14"/>
      <c r="W7" s="14"/>
      <c r="X7" s="66"/>
      <c r="Y7" s="83"/>
      <c r="Z7" s="66"/>
      <c r="AA7" s="3"/>
      <c r="AB7" s="14"/>
      <c r="AC7" s="14"/>
      <c r="AD7" s="14"/>
      <c r="AE7" s="15"/>
    </row>
    <row r="8" spans="2:31" ht="15">
      <c r="B8" s="114" t="s">
        <v>15</v>
      </c>
      <c r="C8" s="115"/>
      <c r="D8" s="16">
        <f>SUM(D10:D26)</f>
        <v>1673389.9999999995</v>
      </c>
      <c r="E8" s="16">
        <f>SUM(E10:E26)</f>
        <v>190852.00000000137</v>
      </c>
      <c r="F8" s="16">
        <f>SUM(F10:F26)</f>
        <v>235170.00000000015</v>
      </c>
      <c r="G8" s="16">
        <f>SUM(G10:G26)</f>
        <v>252545.99999999796</v>
      </c>
      <c r="H8" s="17">
        <f>SUM(H10:H26)</f>
        <v>165002.00000000006</v>
      </c>
      <c r="I8" s="114" t="s">
        <v>15</v>
      </c>
      <c r="J8" s="115"/>
      <c r="K8" s="16">
        <f>SUM(K10:K26)</f>
        <v>109755.99999999985</v>
      </c>
      <c r="L8" s="16">
        <f>SUM(L10:L26)</f>
        <v>105607.0000000001</v>
      </c>
      <c r="M8" s="16">
        <f>SUM(M10:M26)</f>
        <v>111129.99999999993</v>
      </c>
      <c r="N8" s="16">
        <f>SUM(N10:N26)</f>
        <v>29235.00000000001</v>
      </c>
      <c r="O8" s="17">
        <f>SUM(O10:O26)</f>
        <v>474092.00000000023</v>
      </c>
      <c r="Q8" s="130"/>
      <c r="R8" s="114" t="s">
        <v>15</v>
      </c>
      <c r="S8" s="115"/>
      <c r="T8" s="26">
        <f>D8/$D$8*100</f>
        <v>100</v>
      </c>
      <c r="U8" s="26">
        <f>E8/$D$8*100</f>
        <v>11.405111779083263</v>
      </c>
      <c r="V8" s="26">
        <f>F8/$D$8*100</f>
        <v>14.053508148130456</v>
      </c>
      <c r="W8" s="26">
        <f>G8/$D$8*100</f>
        <v>15.091879358667018</v>
      </c>
      <c r="X8" s="27">
        <f>H8/$D$8*100</f>
        <v>9.860343374825959</v>
      </c>
      <c r="Y8" s="114" t="s">
        <v>15</v>
      </c>
      <c r="Z8" s="115"/>
      <c r="AA8" s="26">
        <f>K8/$D$8*100</f>
        <v>6.558901391785531</v>
      </c>
      <c r="AB8" s="26">
        <f>L8/$D$8*100</f>
        <v>6.310961580982326</v>
      </c>
      <c r="AC8" s="26">
        <f>M8/$D$8*100</f>
        <v>6.64101016499441</v>
      </c>
      <c r="AD8" s="26">
        <f>N8/$D$8*100</f>
        <v>1.7470523906560946</v>
      </c>
      <c r="AE8" s="27">
        <f>O8/$D$8*100</f>
        <v>28.33123181087495</v>
      </c>
    </row>
    <row r="9" spans="2:31" ht="9" customHeight="1">
      <c r="B9" s="114"/>
      <c r="C9" s="115"/>
      <c r="D9" s="16"/>
      <c r="E9" s="16"/>
      <c r="F9" s="16"/>
      <c r="G9" s="16"/>
      <c r="H9" s="17"/>
      <c r="I9" s="114"/>
      <c r="J9" s="115"/>
      <c r="K9" s="16"/>
      <c r="L9" s="16"/>
      <c r="M9" s="16"/>
      <c r="N9" s="16"/>
      <c r="O9" s="17"/>
      <c r="R9" s="114"/>
      <c r="S9" s="115"/>
      <c r="T9" s="16"/>
      <c r="U9" s="16"/>
      <c r="V9" s="16"/>
      <c r="W9" s="16"/>
      <c r="X9" s="17"/>
      <c r="Y9" s="114"/>
      <c r="Z9" s="115"/>
      <c r="AA9" s="16"/>
      <c r="AB9" s="16"/>
      <c r="AC9" s="16"/>
      <c r="AD9" s="16"/>
      <c r="AE9" s="17"/>
    </row>
    <row r="10" spans="2:31" ht="23.25" customHeight="1">
      <c r="B10" s="114" t="s">
        <v>24</v>
      </c>
      <c r="C10" s="115" t="s">
        <v>19</v>
      </c>
      <c r="D10" s="84">
        <f>SUM(E10:H10)+SUM(K10:O10)</f>
        <v>2040</v>
      </c>
      <c r="E10" s="84">
        <v>13</v>
      </c>
      <c r="F10" s="84">
        <v>38.99999999999999</v>
      </c>
      <c r="G10" s="84">
        <v>124.00000000000001</v>
      </c>
      <c r="H10" s="88">
        <v>114</v>
      </c>
      <c r="I10" s="114" t="s">
        <v>24</v>
      </c>
      <c r="J10" s="115" t="s">
        <v>19</v>
      </c>
      <c r="K10" s="84">
        <v>128</v>
      </c>
      <c r="L10" s="84">
        <v>244.99999999999997</v>
      </c>
      <c r="M10" s="84">
        <v>288.99999999999994</v>
      </c>
      <c r="N10" s="84">
        <v>31</v>
      </c>
      <c r="O10" s="88">
        <v>1057</v>
      </c>
      <c r="R10" s="114" t="s">
        <v>24</v>
      </c>
      <c r="S10" s="115" t="s">
        <v>19</v>
      </c>
      <c r="T10" s="25">
        <f aca="true" t="shared" si="0" ref="T10:T26">D10/$D$8*100</f>
        <v>0.12190822223151808</v>
      </c>
      <c r="U10" s="26">
        <f aca="true" t="shared" si="1" ref="U10:U26">E10/$D$8*100</f>
        <v>0.0007768661220635956</v>
      </c>
      <c r="V10" s="26">
        <f aca="true" t="shared" si="2" ref="V10:V26">F10/$D$8*100</f>
        <v>0.0023305983661907866</v>
      </c>
      <c r="W10" s="26">
        <f aca="true" t="shared" si="3" ref="W10:W26">G10/$D$8*100</f>
        <v>0.007410107625837375</v>
      </c>
      <c r="X10" s="27">
        <f aca="true" t="shared" si="4" ref="X10:X26">H10/$D$8*100</f>
        <v>0.006812518301173069</v>
      </c>
      <c r="Y10" s="114" t="s">
        <v>24</v>
      </c>
      <c r="Z10" s="115" t="s">
        <v>19</v>
      </c>
      <c r="AA10" s="25">
        <f aca="true" t="shared" si="5" ref="AA10:AA26">K10/$D$8*100</f>
        <v>0.007649143355703096</v>
      </c>
      <c r="AB10" s="26">
        <f aca="true" t="shared" si="6" ref="AB10:AB26">L10/$D$8*100</f>
        <v>0.014640938454275457</v>
      </c>
      <c r="AC10" s="26">
        <f aca="true" t="shared" si="7" ref="AC10:AC26">M10/$D$8*100</f>
        <v>0.01727033148279839</v>
      </c>
      <c r="AD10" s="26">
        <f aca="true" t="shared" si="8" ref="AD10:AD26">N10/$D$8*100</f>
        <v>0.0018525269064593433</v>
      </c>
      <c r="AE10" s="27">
        <f aca="true" t="shared" si="9" ref="AE10:AE26">O10/$D$8*100</f>
        <v>0.06316519161701697</v>
      </c>
    </row>
    <row r="11" spans="2:31" ht="21.75" customHeight="1">
      <c r="B11" s="114" t="s">
        <v>25</v>
      </c>
      <c r="C11" s="115" t="s">
        <v>20</v>
      </c>
      <c r="D11" s="87">
        <f aca="true" t="shared" si="10" ref="D11:D26">SUM(E11:H11)+SUM(K11:O11)</f>
        <v>530341</v>
      </c>
      <c r="E11" s="84">
        <v>22315.000000000044</v>
      </c>
      <c r="F11" s="84">
        <v>40631.00000000011</v>
      </c>
      <c r="G11" s="84">
        <v>44876.99999999971</v>
      </c>
      <c r="H11" s="88">
        <v>30244.000000000007</v>
      </c>
      <c r="I11" s="114" t="s">
        <v>25</v>
      </c>
      <c r="J11" s="115" t="s">
        <v>20</v>
      </c>
      <c r="K11" s="84">
        <v>18346.999999999967</v>
      </c>
      <c r="L11" s="84">
        <v>23882.00000000002</v>
      </c>
      <c r="M11" s="84">
        <v>49808.999999999956</v>
      </c>
      <c r="N11" s="84">
        <v>10222.000000000004</v>
      </c>
      <c r="O11" s="88">
        <v>290014.0000000002</v>
      </c>
      <c r="R11" s="114" t="s">
        <v>25</v>
      </c>
      <c r="S11" s="115" t="s">
        <v>20</v>
      </c>
      <c r="T11" s="25">
        <f t="shared" si="0"/>
        <v>31.692612003179182</v>
      </c>
      <c r="U11" s="26">
        <f t="shared" si="1"/>
        <v>1.3335205779883978</v>
      </c>
      <c r="V11" s="26">
        <f t="shared" si="2"/>
        <v>2.4280651850435415</v>
      </c>
      <c r="W11" s="26">
        <f t="shared" si="3"/>
        <v>2.681801612295981</v>
      </c>
      <c r="X11" s="27">
        <f t="shared" si="4"/>
        <v>1.8073491535147226</v>
      </c>
      <c r="Y11" s="114" t="s">
        <v>25</v>
      </c>
      <c r="Z11" s="115" t="s">
        <v>20</v>
      </c>
      <c r="AA11" s="25">
        <f t="shared" si="5"/>
        <v>1.0963971339615972</v>
      </c>
      <c r="AB11" s="26">
        <f t="shared" si="6"/>
        <v>1.4271628251632928</v>
      </c>
      <c r="AC11" s="26">
        <f t="shared" si="7"/>
        <v>2.976532667220431</v>
      </c>
      <c r="AD11" s="26">
        <f t="shared" si="8"/>
        <v>0.6108558076718521</v>
      </c>
      <c r="AE11" s="27">
        <f t="shared" si="9"/>
        <v>17.330927040319366</v>
      </c>
    </row>
    <row r="12" spans="2:31" ht="36.75" customHeight="1">
      <c r="B12" s="114" t="s">
        <v>26</v>
      </c>
      <c r="C12" s="115" t="s">
        <v>21</v>
      </c>
      <c r="D12" s="87">
        <f t="shared" si="10"/>
        <v>14631.999999999996</v>
      </c>
      <c r="E12" s="84">
        <v>654.9999999999995</v>
      </c>
      <c r="F12" s="84">
        <v>2532.000000000002</v>
      </c>
      <c r="G12" s="84">
        <v>3130.999999999999</v>
      </c>
      <c r="H12" s="88">
        <v>1680</v>
      </c>
      <c r="I12" s="114" t="s">
        <v>26</v>
      </c>
      <c r="J12" s="115" t="s">
        <v>21</v>
      </c>
      <c r="K12" s="84">
        <v>859.9999999999989</v>
      </c>
      <c r="L12" s="84">
        <v>1287.0000000000002</v>
      </c>
      <c r="M12" s="84">
        <v>634</v>
      </c>
      <c r="N12" s="84">
        <v>426.99999999999994</v>
      </c>
      <c r="O12" s="88">
        <v>3425.999999999997</v>
      </c>
      <c r="R12" s="114" t="s">
        <v>26</v>
      </c>
      <c r="S12" s="115" t="s">
        <v>21</v>
      </c>
      <c r="T12" s="25">
        <f t="shared" si="0"/>
        <v>0.8743926998488099</v>
      </c>
      <c r="U12" s="26">
        <f t="shared" si="1"/>
        <v>0.03914210076551191</v>
      </c>
      <c r="V12" s="26">
        <f t="shared" si="2"/>
        <v>0.15130961700500198</v>
      </c>
      <c r="W12" s="26">
        <f t="shared" si="3"/>
        <v>0.18710521755239362</v>
      </c>
      <c r="X12" s="27">
        <f t="shared" si="4"/>
        <v>0.10039500654360313</v>
      </c>
      <c r="Y12" s="114" t="s">
        <v>26</v>
      </c>
      <c r="Z12" s="115" t="s">
        <v>21</v>
      </c>
      <c r="AA12" s="25">
        <f t="shared" si="5"/>
        <v>0.051392681921130105</v>
      </c>
      <c r="AB12" s="26">
        <f t="shared" si="6"/>
        <v>0.07690974608429599</v>
      </c>
      <c r="AC12" s="26">
        <f t="shared" si="7"/>
        <v>0.0378871631837169</v>
      </c>
      <c r="AD12" s="26">
        <f t="shared" si="8"/>
        <v>0.025517064163165796</v>
      </c>
      <c r="AE12" s="27">
        <f t="shared" si="9"/>
        <v>0.20473410262999048</v>
      </c>
    </row>
    <row r="13" spans="2:31" ht="53.25" customHeight="1">
      <c r="B13" s="114" t="s">
        <v>27</v>
      </c>
      <c r="C13" s="115" t="s">
        <v>0</v>
      </c>
      <c r="D13" s="87">
        <f t="shared" si="10"/>
        <v>4208</v>
      </c>
      <c r="E13" s="84">
        <v>79.00000000000001</v>
      </c>
      <c r="F13" s="84">
        <v>122.99999999999999</v>
      </c>
      <c r="G13" s="84">
        <v>250.00000000000006</v>
      </c>
      <c r="H13" s="88">
        <v>351.99999999999994</v>
      </c>
      <c r="I13" s="114" t="s">
        <v>27</v>
      </c>
      <c r="J13" s="115" t="s">
        <v>0</v>
      </c>
      <c r="K13" s="84">
        <v>761</v>
      </c>
      <c r="L13" s="84">
        <v>345</v>
      </c>
      <c r="M13" s="84">
        <v>1319.9999999999998</v>
      </c>
      <c r="N13" s="84">
        <v>98</v>
      </c>
      <c r="O13" s="88">
        <v>879.9999999999998</v>
      </c>
      <c r="R13" s="114" t="s">
        <v>27</v>
      </c>
      <c r="S13" s="115" t="s">
        <v>0</v>
      </c>
      <c r="T13" s="25">
        <f t="shared" si="0"/>
        <v>0.2514655878187393</v>
      </c>
      <c r="U13" s="26">
        <f t="shared" si="1"/>
        <v>0.004720955664848005</v>
      </c>
      <c r="V13" s="26">
        <f t="shared" si="2"/>
        <v>0.007350348693370942</v>
      </c>
      <c r="W13" s="26">
        <f t="shared" si="3"/>
        <v>0.014939733116607613</v>
      </c>
      <c r="X13" s="27">
        <f t="shared" si="4"/>
        <v>0.02103514422818351</v>
      </c>
      <c r="Y13" s="114" t="s">
        <v>27</v>
      </c>
      <c r="Z13" s="115" t="s">
        <v>0</v>
      </c>
      <c r="AA13" s="25">
        <f t="shared" si="5"/>
        <v>0.04547654760695356</v>
      </c>
      <c r="AB13" s="26">
        <f t="shared" si="6"/>
        <v>0.0206168317009185</v>
      </c>
      <c r="AC13" s="26">
        <f t="shared" si="7"/>
        <v>0.07888179085568817</v>
      </c>
      <c r="AD13" s="26">
        <f t="shared" si="8"/>
        <v>0.005856375381710183</v>
      </c>
      <c r="AE13" s="27">
        <f t="shared" si="9"/>
        <v>0.05258786057045878</v>
      </c>
    </row>
    <row r="14" spans="2:31" ht="25.5" customHeight="1">
      <c r="B14" s="114" t="s">
        <v>28</v>
      </c>
      <c r="C14" s="115" t="s">
        <v>44</v>
      </c>
      <c r="D14" s="87">
        <f t="shared" si="10"/>
        <v>2029</v>
      </c>
      <c r="E14" s="84">
        <v>15</v>
      </c>
      <c r="F14" s="84">
        <v>39.99999999999999</v>
      </c>
      <c r="G14" s="84">
        <v>165</v>
      </c>
      <c r="H14" s="88">
        <v>353</v>
      </c>
      <c r="I14" s="114" t="s">
        <v>28</v>
      </c>
      <c r="J14" s="115" t="s">
        <v>44</v>
      </c>
      <c r="K14" s="84">
        <v>155.99999999999997</v>
      </c>
      <c r="L14" s="84">
        <v>270</v>
      </c>
      <c r="M14" s="84">
        <v>234.00000000000003</v>
      </c>
      <c r="N14" s="84">
        <v>105</v>
      </c>
      <c r="O14" s="88">
        <v>691</v>
      </c>
      <c r="R14" s="114" t="s">
        <v>28</v>
      </c>
      <c r="S14" s="115" t="s">
        <v>44</v>
      </c>
      <c r="T14" s="25">
        <f t="shared" si="0"/>
        <v>0.12125087397438736</v>
      </c>
      <c r="U14" s="26">
        <f t="shared" si="1"/>
        <v>0.0008963839869964565</v>
      </c>
      <c r="V14" s="26">
        <f t="shared" si="2"/>
        <v>0.002390357298657217</v>
      </c>
      <c r="W14" s="26">
        <f t="shared" si="3"/>
        <v>0.009860223856961023</v>
      </c>
      <c r="X14" s="27">
        <f t="shared" si="4"/>
        <v>0.021094903160649943</v>
      </c>
      <c r="Y14" s="114" t="s">
        <v>28</v>
      </c>
      <c r="Z14" s="115" t="s">
        <v>44</v>
      </c>
      <c r="AA14" s="25">
        <f t="shared" si="5"/>
        <v>0.009322393464763146</v>
      </c>
      <c r="AB14" s="26">
        <f t="shared" si="6"/>
        <v>0.01613491176593622</v>
      </c>
      <c r="AC14" s="26">
        <f t="shared" si="7"/>
        <v>0.013983590197144723</v>
      </c>
      <c r="AD14" s="26">
        <f t="shared" si="8"/>
        <v>0.006274687908975196</v>
      </c>
      <c r="AE14" s="27">
        <f t="shared" si="9"/>
        <v>0.041293422334303435</v>
      </c>
    </row>
    <row r="15" spans="2:31" ht="35.25" customHeight="1">
      <c r="B15" s="114" t="s">
        <v>29</v>
      </c>
      <c r="C15" s="115" t="s">
        <v>1</v>
      </c>
      <c r="D15" s="87">
        <f t="shared" si="10"/>
        <v>553492.9999999995</v>
      </c>
      <c r="E15" s="84">
        <v>123281.00000000116</v>
      </c>
      <c r="F15" s="84">
        <v>138417.00000000006</v>
      </c>
      <c r="G15" s="84">
        <v>138086.99999999834</v>
      </c>
      <c r="H15" s="88">
        <v>71668.00000000012</v>
      </c>
      <c r="I15" s="114" t="s">
        <v>29</v>
      </c>
      <c r="J15" s="115" t="s">
        <v>1</v>
      </c>
      <c r="K15" s="84">
        <v>41077.99999999993</v>
      </c>
      <c r="L15" s="84">
        <v>25080.00000000002</v>
      </c>
      <c r="M15" s="84">
        <v>7429.999999999989</v>
      </c>
      <c r="N15" s="84">
        <v>2826</v>
      </c>
      <c r="O15" s="88">
        <v>5625.999999999999</v>
      </c>
      <c r="R15" s="114" t="s">
        <v>29</v>
      </c>
      <c r="S15" s="115" t="s">
        <v>1</v>
      </c>
      <c r="T15" s="25">
        <f t="shared" si="0"/>
        <v>33.07615080764195</v>
      </c>
      <c r="U15" s="26">
        <f t="shared" si="1"/>
        <v>7.36714095339408</v>
      </c>
      <c r="V15" s="26">
        <f t="shared" si="2"/>
        <v>8.271652155205905</v>
      </c>
      <c r="W15" s="26">
        <f t="shared" si="3"/>
        <v>8.251931707491881</v>
      </c>
      <c r="X15" s="27">
        <f t="shared" si="4"/>
        <v>4.282803172004143</v>
      </c>
      <c r="Y15" s="114" t="s">
        <v>29</v>
      </c>
      <c r="Z15" s="115" t="s">
        <v>1</v>
      </c>
      <c r="AA15" s="25">
        <f t="shared" si="5"/>
        <v>2.4547774278560253</v>
      </c>
      <c r="AB15" s="26">
        <f t="shared" si="6"/>
        <v>1.4987540262580765</v>
      </c>
      <c r="AC15" s="26">
        <f t="shared" si="7"/>
        <v>0.44400886822557745</v>
      </c>
      <c r="AD15" s="26">
        <f t="shared" si="8"/>
        <v>0.16887874315013243</v>
      </c>
      <c r="AE15" s="27">
        <f t="shared" si="9"/>
        <v>0.33620375405613756</v>
      </c>
    </row>
    <row r="16" spans="2:31" ht="24" customHeight="1">
      <c r="B16" s="114" t="s">
        <v>30</v>
      </c>
      <c r="C16" s="115" t="s">
        <v>2</v>
      </c>
      <c r="D16" s="87">
        <f t="shared" si="10"/>
        <v>11945</v>
      </c>
      <c r="E16" s="84">
        <v>206.00000000000006</v>
      </c>
      <c r="F16" s="84">
        <v>536.0000000000002</v>
      </c>
      <c r="G16" s="84">
        <v>1115.0000000000005</v>
      </c>
      <c r="H16" s="88">
        <v>1242</v>
      </c>
      <c r="I16" s="114" t="s">
        <v>30</v>
      </c>
      <c r="J16" s="115" t="s">
        <v>2</v>
      </c>
      <c r="K16" s="84">
        <v>1489.0000000000002</v>
      </c>
      <c r="L16" s="84">
        <v>1688.999999999999</v>
      </c>
      <c r="M16" s="84">
        <v>1192</v>
      </c>
      <c r="N16" s="84">
        <v>125.99999999999997</v>
      </c>
      <c r="O16" s="88">
        <v>4350</v>
      </c>
      <c r="R16" s="114" t="s">
        <v>30</v>
      </c>
      <c r="S16" s="115" t="s">
        <v>2</v>
      </c>
      <c r="T16" s="25">
        <f t="shared" si="0"/>
        <v>0.7138204483115116</v>
      </c>
      <c r="U16" s="26">
        <f t="shared" si="1"/>
        <v>0.012310340088084673</v>
      </c>
      <c r="V16" s="26">
        <f t="shared" si="2"/>
        <v>0.03203078780200673</v>
      </c>
      <c r="W16" s="26">
        <f t="shared" si="3"/>
        <v>0.06663120970006997</v>
      </c>
      <c r="X16" s="27">
        <f t="shared" si="4"/>
        <v>0.0742205941233066</v>
      </c>
      <c r="Y16" s="114" t="s">
        <v>30</v>
      </c>
      <c r="Z16" s="115" t="s">
        <v>2</v>
      </c>
      <c r="AA16" s="25">
        <f t="shared" si="5"/>
        <v>0.08898105044251493</v>
      </c>
      <c r="AB16" s="26">
        <f t="shared" si="6"/>
        <v>0.10093283693580095</v>
      </c>
      <c r="AC16" s="26">
        <f t="shared" si="7"/>
        <v>0.07123264749998508</v>
      </c>
      <c r="AD16" s="26">
        <f t="shared" si="8"/>
        <v>0.007529625490770233</v>
      </c>
      <c r="AE16" s="27">
        <f t="shared" si="9"/>
        <v>0.25995135622897236</v>
      </c>
    </row>
    <row r="17" spans="2:31" ht="38.25" customHeight="1">
      <c r="B17" s="114" t="s">
        <v>31</v>
      </c>
      <c r="C17" s="115" t="s">
        <v>3</v>
      </c>
      <c r="D17" s="87">
        <f t="shared" si="10"/>
        <v>195286.99999999994</v>
      </c>
      <c r="E17" s="84">
        <v>30892.000000000116</v>
      </c>
      <c r="F17" s="84">
        <v>31956</v>
      </c>
      <c r="G17" s="84">
        <v>34221.999999999876</v>
      </c>
      <c r="H17" s="88">
        <v>33033.99999999995</v>
      </c>
      <c r="I17" s="114" t="s">
        <v>31</v>
      </c>
      <c r="J17" s="115" t="s">
        <v>3</v>
      </c>
      <c r="K17" s="84">
        <v>21598.999999999953</v>
      </c>
      <c r="L17" s="84">
        <v>20942.000000000047</v>
      </c>
      <c r="M17" s="84">
        <v>8505.999999999998</v>
      </c>
      <c r="N17" s="84">
        <v>2060.9999999999995</v>
      </c>
      <c r="O17" s="88">
        <v>12074.999999999995</v>
      </c>
      <c r="R17" s="114" t="s">
        <v>31</v>
      </c>
      <c r="S17" s="115" t="s">
        <v>3</v>
      </c>
      <c r="T17" s="25">
        <f t="shared" si="0"/>
        <v>11.670142644571797</v>
      </c>
      <c r="U17" s="26">
        <f t="shared" si="1"/>
        <v>1.846072941752976</v>
      </c>
      <c r="V17" s="26">
        <f t="shared" si="2"/>
        <v>1.909656445897251</v>
      </c>
      <c r="W17" s="26">
        <f t="shared" si="3"/>
        <v>2.045070186866175</v>
      </c>
      <c r="X17" s="27">
        <f t="shared" si="4"/>
        <v>1.97407657509606</v>
      </c>
      <c r="Y17" s="114" t="s">
        <v>31</v>
      </c>
      <c r="Z17" s="115" t="s">
        <v>3</v>
      </c>
      <c r="AA17" s="25">
        <f t="shared" si="5"/>
        <v>1.2907331823424282</v>
      </c>
      <c r="AB17" s="26">
        <f t="shared" si="6"/>
        <v>1.251471563711989</v>
      </c>
      <c r="AC17" s="26">
        <f t="shared" si="7"/>
        <v>0.5083094795594572</v>
      </c>
      <c r="AD17" s="26">
        <f t="shared" si="8"/>
        <v>0.1231631598133131</v>
      </c>
      <c r="AE17" s="27">
        <f t="shared" si="9"/>
        <v>0.7215891095321472</v>
      </c>
    </row>
    <row r="18" spans="2:31" ht="23.25" customHeight="1">
      <c r="B18" s="114" t="s">
        <v>32</v>
      </c>
      <c r="C18" s="115" t="s">
        <v>4</v>
      </c>
      <c r="D18" s="87">
        <f t="shared" si="10"/>
        <v>16589.000000000004</v>
      </c>
      <c r="E18" s="84">
        <v>995.0000000000007</v>
      </c>
      <c r="F18" s="84">
        <v>706.0000000000001</v>
      </c>
      <c r="G18" s="84">
        <v>1578.9999999999993</v>
      </c>
      <c r="H18" s="88">
        <v>1790.9999999999975</v>
      </c>
      <c r="I18" s="114" t="s">
        <v>32</v>
      </c>
      <c r="J18" s="115" t="s">
        <v>4</v>
      </c>
      <c r="K18" s="84">
        <v>1791.0000000000002</v>
      </c>
      <c r="L18" s="84">
        <v>2525.9999999999995</v>
      </c>
      <c r="M18" s="84">
        <v>2630.000000000004</v>
      </c>
      <c r="N18" s="84">
        <v>2098.000000000004</v>
      </c>
      <c r="O18" s="88">
        <v>2472.9999999999995</v>
      </c>
      <c r="R18" s="114" t="s">
        <v>32</v>
      </c>
      <c r="S18" s="115" t="s">
        <v>4</v>
      </c>
      <c r="T18" s="25">
        <f t="shared" si="0"/>
        <v>0.9913409306856148</v>
      </c>
      <c r="U18" s="26">
        <f t="shared" si="1"/>
        <v>0.059460137804098326</v>
      </c>
      <c r="V18" s="26">
        <f t="shared" si="2"/>
        <v>0.04218980632129989</v>
      </c>
      <c r="W18" s="26">
        <f t="shared" si="3"/>
        <v>0.09435935436449362</v>
      </c>
      <c r="X18" s="27">
        <f t="shared" si="4"/>
        <v>0.10702824804737676</v>
      </c>
      <c r="Y18" s="114" t="s">
        <v>32</v>
      </c>
      <c r="Z18" s="115" t="s">
        <v>4</v>
      </c>
      <c r="AA18" s="25">
        <f t="shared" si="5"/>
        <v>0.10702824804737691</v>
      </c>
      <c r="AB18" s="26">
        <f t="shared" si="6"/>
        <v>0.15095106341020326</v>
      </c>
      <c r="AC18" s="26">
        <f t="shared" si="7"/>
        <v>0.1571659923867123</v>
      </c>
      <c r="AD18" s="26">
        <f t="shared" si="8"/>
        <v>0.12537424031457128</v>
      </c>
      <c r="AE18" s="27">
        <f t="shared" si="9"/>
        <v>0.14778383998948244</v>
      </c>
    </row>
    <row r="19" spans="2:31" ht="21.75" customHeight="1">
      <c r="B19" s="114" t="s">
        <v>33</v>
      </c>
      <c r="C19" s="115" t="s">
        <v>5</v>
      </c>
      <c r="D19" s="87">
        <f t="shared" si="10"/>
        <v>27832.000000000007</v>
      </c>
      <c r="E19" s="84">
        <v>1692.0000000000005</v>
      </c>
      <c r="F19" s="84">
        <v>970.0000000000002</v>
      </c>
      <c r="G19" s="84">
        <v>1336.9999999999998</v>
      </c>
      <c r="H19" s="88">
        <v>1476.000000000001</v>
      </c>
      <c r="I19" s="114" t="s">
        <v>33</v>
      </c>
      <c r="J19" s="115" t="s">
        <v>5</v>
      </c>
      <c r="K19" s="84">
        <v>3101.0000000000027</v>
      </c>
      <c r="L19" s="84">
        <v>5495.000000000004</v>
      </c>
      <c r="M19" s="84">
        <v>6312.999999999998</v>
      </c>
      <c r="N19" s="84">
        <v>1872.9999999999998</v>
      </c>
      <c r="O19" s="88">
        <v>5575.000000000001</v>
      </c>
      <c r="R19" s="114" t="s">
        <v>33</v>
      </c>
      <c r="S19" s="115" t="s">
        <v>5</v>
      </c>
      <c r="T19" s="25">
        <f t="shared" si="0"/>
        <v>1.6632106084056921</v>
      </c>
      <c r="U19" s="26">
        <f t="shared" si="1"/>
        <v>0.10111211373320032</v>
      </c>
      <c r="V19" s="26">
        <f t="shared" si="2"/>
        <v>0.057966164492437536</v>
      </c>
      <c r="W19" s="26">
        <f t="shared" si="3"/>
        <v>0.07989769270761748</v>
      </c>
      <c r="X19" s="27">
        <f t="shared" si="4"/>
        <v>0.08820418432045138</v>
      </c>
      <c r="Y19" s="114" t="s">
        <v>33</v>
      </c>
      <c r="Z19" s="115" t="s">
        <v>5</v>
      </c>
      <c r="AA19" s="25">
        <f t="shared" si="5"/>
        <v>0.18531244957840093</v>
      </c>
      <c r="AB19" s="26">
        <f t="shared" si="6"/>
        <v>0.32837533390303547</v>
      </c>
      <c r="AC19" s="26">
        <f t="shared" si="7"/>
        <v>0.3772581406605752</v>
      </c>
      <c r="AD19" s="26">
        <f t="shared" si="8"/>
        <v>0.1119284805096242</v>
      </c>
      <c r="AE19" s="27">
        <f t="shared" si="9"/>
        <v>0.33315604850034974</v>
      </c>
    </row>
    <row r="20" spans="2:31" ht="24" customHeight="1">
      <c r="B20" s="114" t="s">
        <v>34</v>
      </c>
      <c r="C20" s="115" t="s">
        <v>6</v>
      </c>
      <c r="D20" s="87">
        <f t="shared" si="10"/>
        <v>1071</v>
      </c>
      <c r="E20" s="84">
        <v>3</v>
      </c>
      <c r="F20" s="84">
        <v>2</v>
      </c>
      <c r="G20" s="84">
        <v>57</v>
      </c>
      <c r="H20" s="88">
        <v>74.99999999999997</v>
      </c>
      <c r="I20" s="114" t="s">
        <v>34</v>
      </c>
      <c r="J20" s="115" t="s">
        <v>6</v>
      </c>
      <c r="K20" s="84">
        <v>110</v>
      </c>
      <c r="L20" s="84">
        <v>138</v>
      </c>
      <c r="M20" s="84">
        <v>214</v>
      </c>
      <c r="N20" s="84">
        <v>97</v>
      </c>
      <c r="O20" s="88">
        <v>375</v>
      </c>
      <c r="R20" s="114" t="s">
        <v>34</v>
      </c>
      <c r="S20" s="115" t="s">
        <v>6</v>
      </c>
      <c r="T20" s="25">
        <f t="shared" si="0"/>
        <v>0.064001816671547</v>
      </c>
      <c r="U20" s="26">
        <f t="shared" si="1"/>
        <v>0.00017927679739929131</v>
      </c>
      <c r="V20" s="26">
        <f t="shared" si="2"/>
        <v>0.00011951786493286088</v>
      </c>
      <c r="W20" s="26">
        <f t="shared" si="3"/>
        <v>0.0034062591505865346</v>
      </c>
      <c r="X20" s="27">
        <f t="shared" si="4"/>
        <v>0.004481919934982281</v>
      </c>
      <c r="Y20" s="114" t="s">
        <v>34</v>
      </c>
      <c r="Z20" s="115" t="s">
        <v>6</v>
      </c>
      <c r="AA20" s="25">
        <f t="shared" si="5"/>
        <v>0.006573482571307348</v>
      </c>
      <c r="AB20" s="26">
        <f t="shared" si="6"/>
        <v>0.008246732680367401</v>
      </c>
      <c r="AC20" s="26">
        <f t="shared" si="7"/>
        <v>0.012788411547816115</v>
      </c>
      <c r="AD20" s="26">
        <f t="shared" si="8"/>
        <v>0.005796616449243752</v>
      </c>
      <c r="AE20" s="27">
        <f t="shared" si="9"/>
        <v>0.022409599674911414</v>
      </c>
    </row>
    <row r="21" spans="2:31" ht="39" customHeight="1">
      <c r="B21" s="114" t="s">
        <v>35</v>
      </c>
      <c r="C21" s="115" t="s">
        <v>7</v>
      </c>
      <c r="D21" s="87">
        <f t="shared" si="10"/>
        <v>3814</v>
      </c>
      <c r="E21" s="84">
        <v>151</v>
      </c>
      <c r="F21" s="84">
        <v>339.9999999999998</v>
      </c>
      <c r="G21" s="84">
        <v>707.9999999999998</v>
      </c>
      <c r="H21" s="88">
        <v>769.9999999999999</v>
      </c>
      <c r="I21" s="114" t="s">
        <v>35</v>
      </c>
      <c r="J21" s="115" t="s">
        <v>7</v>
      </c>
      <c r="K21" s="84">
        <v>714</v>
      </c>
      <c r="L21" s="84">
        <v>592.0000000000002</v>
      </c>
      <c r="M21" s="84">
        <v>135.00000000000003</v>
      </c>
      <c r="N21" s="84">
        <v>50</v>
      </c>
      <c r="O21" s="88">
        <v>354</v>
      </c>
      <c r="R21" s="114" t="s">
        <v>35</v>
      </c>
      <c r="S21" s="115" t="s">
        <v>7</v>
      </c>
      <c r="T21" s="25">
        <f t="shared" si="0"/>
        <v>0.22792056842696568</v>
      </c>
      <c r="U21" s="26">
        <f t="shared" si="1"/>
        <v>0.009023598802430996</v>
      </c>
      <c r="V21" s="26">
        <f t="shared" si="2"/>
        <v>0.020318037038586336</v>
      </c>
      <c r="W21" s="26">
        <f t="shared" si="3"/>
        <v>0.04230932418623273</v>
      </c>
      <c r="X21" s="27">
        <f t="shared" si="4"/>
        <v>0.04601437799915143</v>
      </c>
      <c r="Y21" s="114" t="s">
        <v>35</v>
      </c>
      <c r="Z21" s="115" t="s">
        <v>7</v>
      </c>
      <c r="AA21" s="25">
        <f t="shared" si="5"/>
        <v>0.04266787778103133</v>
      </c>
      <c r="AB21" s="26">
        <f t="shared" si="6"/>
        <v>0.03537728802012684</v>
      </c>
      <c r="AC21" s="26">
        <f t="shared" si="7"/>
        <v>0.008067455882968111</v>
      </c>
      <c r="AD21" s="26">
        <f t="shared" si="8"/>
        <v>0.002987946623321522</v>
      </c>
      <c r="AE21" s="27">
        <f t="shared" si="9"/>
        <v>0.021154662093116377</v>
      </c>
    </row>
    <row r="22" spans="2:31" ht="42" customHeight="1">
      <c r="B22" s="114" t="s">
        <v>36</v>
      </c>
      <c r="C22" s="115" t="s">
        <v>8</v>
      </c>
      <c r="D22" s="87">
        <f t="shared" si="10"/>
        <v>30079.999999999996</v>
      </c>
      <c r="E22" s="84">
        <v>1259.9999999999986</v>
      </c>
      <c r="F22" s="84">
        <v>3418.9999999999905</v>
      </c>
      <c r="G22" s="84">
        <v>6071.000000000007</v>
      </c>
      <c r="H22" s="88">
        <v>5177.000000000004</v>
      </c>
      <c r="I22" s="114" t="s">
        <v>36</v>
      </c>
      <c r="J22" s="115" t="s">
        <v>8</v>
      </c>
      <c r="K22" s="84">
        <v>4228.000000000003</v>
      </c>
      <c r="L22" s="84">
        <v>3470.999999999996</v>
      </c>
      <c r="M22" s="84">
        <v>2382.9999999999986</v>
      </c>
      <c r="N22" s="84">
        <v>386.00000000000006</v>
      </c>
      <c r="O22" s="88">
        <v>3685</v>
      </c>
      <c r="R22" s="114" t="s">
        <v>36</v>
      </c>
      <c r="S22" s="115" t="s">
        <v>8</v>
      </c>
      <c r="T22" s="25">
        <f t="shared" si="0"/>
        <v>1.7975486885902274</v>
      </c>
      <c r="U22" s="26">
        <f t="shared" si="1"/>
        <v>0.07529625490770227</v>
      </c>
      <c r="V22" s="26">
        <f t="shared" si="2"/>
        <v>0.2043157901027251</v>
      </c>
      <c r="W22" s="26">
        <f t="shared" si="3"/>
        <v>0.36279647900369966</v>
      </c>
      <c r="X22" s="27">
        <f t="shared" si="4"/>
        <v>0.3093719933787106</v>
      </c>
      <c r="Y22" s="114" t="s">
        <v>36</v>
      </c>
      <c r="Z22" s="115" t="s">
        <v>8</v>
      </c>
      <c r="AA22" s="25">
        <f t="shared" si="5"/>
        <v>0.25266076646806807</v>
      </c>
      <c r="AB22" s="26">
        <f t="shared" si="6"/>
        <v>0.2074232545909798</v>
      </c>
      <c r="AC22" s="26">
        <f t="shared" si="7"/>
        <v>0.14240553606750364</v>
      </c>
      <c r="AD22" s="26">
        <f t="shared" si="8"/>
        <v>0.023066947932042153</v>
      </c>
      <c r="AE22" s="27">
        <f t="shared" si="9"/>
        <v>0.22021166613879614</v>
      </c>
    </row>
    <row r="23" spans="2:31" ht="21.75" customHeight="1">
      <c r="B23" s="114" t="s">
        <v>37</v>
      </c>
      <c r="C23" s="115" t="s">
        <v>9</v>
      </c>
      <c r="D23" s="87">
        <f t="shared" si="10"/>
        <v>130356.00000000009</v>
      </c>
      <c r="E23" s="84">
        <v>23</v>
      </c>
      <c r="F23" s="84">
        <v>184.00000000000014</v>
      </c>
      <c r="G23" s="84">
        <v>1188</v>
      </c>
      <c r="H23" s="88">
        <v>2631.000000000003</v>
      </c>
      <c r="I23" s="114" t="s">
        <v>37</v>
      </c>
      <c r="J23" s="115" t="s">
        <v>9</v>
      </c>
      <c r="K23" s="84">
        <v>3984.9999999999986</v>
      </c>
      <c r="L23" s="84">
        <v>7997.000000000009</v>
      </c>
      <c r="M23" s="84">
        <v>17354.99999999998</v>
      </c>
      <c r="N23" s="84">
        <v>5226.000000000005</v>
      </c>
      <c r="O23" s="88">
        <v>91767.00000000009</v>
      </c>
      <c r="R23" s="114" t="s">
        <v>37</v>
      </c>
      <c r="S23" s="115" t="s">
        <v>9</v>
      </c>
      <c r="T23" s="25">
        <f t="shared" si="0"/>
        <v>7.789935400594011</v>
      </c>
      <c r="U23" s="26">
        <f t="shared" si="1"/>
        <v>0.0013744554467279</v>
      </c>
      <c r="V23" s="26">
        <f t="shared" si="2"/>
        <v>0.010995643573823209</v>
      </c>
      <c r="W23" s="26">
        <f t="shared" si="3"/>
        <v>0.07099361177011936</v>
      </c>
      <c r="X23" s="27">
        <f t="shared" si="4"/>
        <v>0.15722575131917868</v>
      </c>
      <c r="Y23" s="114" t="s">
        <v>37</v>
      </c>
      <c r="Z23" s="115" t="s">
        <v>9</v>
      </c>
      <c r="AA23" s="25">
        <f t="shared" si="5"/>
        <v>0.2381393458787252</v>
      </c>
      <c r="AB23" s="26">
        <f t="shared" si="6"/>
        <v>0.47789218293404473</v>
      </c>
      <c r="AC23" s="26">
        <f t="shared" si="7"/>
        <v>1.0371162729548993</v>
      </c>
      <c r="AD23" s="26">
        <f t="shared" si="8"/>
        <v>0.3123001810695657</v>
      </c>
      <c r="AE23" s="27">
        <f t="shared" si="9"/>
        <v>5.483897955646927</v>
      </c>
    </row>
    <row r="24" spans="2:31" ht="36.75" customHeight="1">
      <c r="B24" s="114" t="s">
        <v>38</v>
      </c>
      <c r="C24" s="115" t="s">
        <v>10</v>
      </c>
      <c r="D24" s="87">
        <f t="shared" si="10"/>
        <v>33176.00000000001</v>
      </c>
      <c r="E24" s="84">
        <v>288.99999999999994</v>
      </c>
      <c r="F24" s="84">
        <v>1097.0000000000002</v>
      </c>
      <c r="G24" s="84">
        <v>2052.000000000001</v>
      </c>
      <c r="H24" s="88">
        <v>2085.9999999999995</v>
      </c>
      <c r="I24" s="114" t="s">
        <v>38</v>
      </c>
      <c r="J24" s="115" t="s">
        <v>10</v>
      </c>
      <c r="K24" s="84">
        <v>2582.999999999999</v>
      </c>
      <c r="L24" s="84">
        <v>3061.9999999999995</v>
      </c>
      <c r="M24" s="84">
        <v>6043.999999999995</v>
      </c>
      <c r="N24" s="84">
        <v>1170.9999999999998</v>
      </c>
      <c r="O24" s="88">
        <v>14792.000000000013</v>
      </c>
      <c r="R24" s="114" t="s">
        <v>38</v>
      </c>
      <c r="S24" s="115" t="s">
        <v>10</v>
      </c>
      <c r="T24" s="25">
        <f t="shared" si="0"/>
        <v>1.9825623435062965</v>
      </c>
      <c r="U24" s="26">
        <f t="shared" si="1"/>
        <v>0.01727033148279839</v>
      </c>
      <c r="V24" s="26">
        <f t="shared" si="2"/>
        <v>0.06555554891567421</v>
      </c>
      <c r="W24" s="26">
        <f t="shared" si="3"/>
        <v>0.12262532942111531</v>
      </c>
      <c r="X24" s="27">
        <f t="shared" si="4"/>
        <v>0.12465713312497387</v>
      </c>
      <c r="Y24" s="114" t="s">
        <v>38</v>
      </c>
      <c r="Z24" s="115" t="s">
        <v>10</v>
      </c>
      <c r="AA24" s="25">
        <f t="shared" si="5"/>
        <v>0.15435732256078977</v>
      </c>
      <c r="AB24" s="26">
        <f t="shared" si="6"/>
        <v>0.18298185121220997</v>
      </c>
      <c r="AC24" s="26">
        <f t="shared" si="7"/>
        <v>0.3611829878271053</v>
      </c>
      <c r="AD24" s="26">
        <f t="shared" si="8"/>
        <v>0.06997770991819002</v>
      </c>
      <c r="AE24" s="27">
        <f t="shared" si="9"/>
        <v>0.8839541290434398</v>
      </c>
    </row>
    <row r="25" spans="2:31" ht="26.25" customHeight="1">
      <c r="B25" s="114" t="s">
        <v>39</v>
      </c>
      <c r="C25" s="115" t="s">
        <v>11</v>
      </c>
      <c r="D25" s="87">
        <f t="shared" si="10"/>
        <v>40163</v>
      </c>
      <c r="E25" s="84">
        <v>248.00000000000009</v>
      </c>
      <c r="F25" s="84">
        <v>564.0000000000001</v>
      </c>
      <c r="G25" s="84">
        <v>1552</v>
      </c>
      <c r="H25" s="88">
        <v>2835</v>
      </c>
      <c r="I25" s="114" t="s">
        <v>39</v>
      </c>
      <c r="J25" s="115" t="s">
        <v>11</v>
      </c>
      <c r="K25" s="84">
        <v>1905.000000000001</v>
      </c>
      <c r="L25" s="84">
        <v>3200.9999999999986</v>
      </c>
      <c r="M25" s="84">
        <v>2592</v>
      </c>
      <c r="N25" s="84">
        <v>1094</v>
      </c>
      <c r="O25" s="88">
        <v>26172.000000000004</v>
      </c>
      <c r="R25" s="114" t="s">
        <v>39</v>
      </c>
      <c r="S25" s="115" t="s">
        <v>11</v>
      </c>
      <c r="T25" s="25">
        <f t="shared" si="0"/>
        <v>2.4000980046492457</v>
      </c>
      <c r="U25" s="26">
        <f t="shared" si="1"/>
        <v>0.014820215251674752</v>
      </c>
      <c r="V25" s="26">
        <f t="shared" si="2"/>
        <v>0.03370403791106677</v>
      </c>
      <c r="W25" s="26">
        <f t="shared" si="3"/>
        <v>0.09274586318790003</v>
      </c>
      <c r="X25" s="27">
        <f t="shared" si="4"/>
        <v>0.16941657354233028</v>
      </c>
      <c r="Y25" s="114" t="s">
        <v>39</v>
      </c>
      <c r="Z25" s="115" t="s">
        <v>11</v>
      </c>
      <c r="AA25" s="25">
        <f t="shared" si="5"/>
        <v>0.11384076634855005</v>
      </c>
      <c r="AB25" s="26">
        <f t="shared" si="6"/>
        <v>0.19128834282504376</v>
      </c>
      <c r="AC25" s="26">
        <f t="shared" si="7"/>
        <v>0.1548951529529877</v>
      </c>
      <c r="AD25" s="26">
        <f t="shared" si="8"/>
        <v>0.06537627211827489</v>
      </c>
      <c r="AE25" s="27">
        <f t="shared" si="9"/>
        <v>1.5640107805114176</v>
      </c>
    </row>
    <row r="26" spans="2:31" ht="21.75" customHeight="1">
      <c r="B26" s="120" t="s">
        <v>40</v>
      </c>
      <c r="C26" s="121" t="s">
        <v>12</v>
      </c>
      <c r="D26" s="86">
        <f t="shared" si="10"/>
        <v>76334</v>
      </c>
      <c r="E26" s="96">
        <v>8735.000000000022</v>
      </c>
      <c r="F26" s="96">
        <v>13613.999999999969</v>
      </c>
      <c r="G26" s="96">
        <v>16031.00000000002</v>
      </c>
      <c r="H26" s="97">
        <v>9473.999999999996</v>
      </c>
      <c r="I26" s="120" t="s">
        <v>40</v>
      </c>
      <c r="J26" s="121" t="s">
        <v>12</v>
      </c>
      <c r="K26" s="96">
        <v>6920.999999999995</v>
      </c>
      <c r="L26" s="96">
        <v>5384.999999999998</v>
      </c>
      <c r="M26" s="96">
        <v>4050.000000000002</v>
      </c>
      <c r="N26" s="96">
        <v>1344</v>
      </c>
      <c r="O26" s="97">
        <v>10779.99999999999</v>
      </c>
      <c r="R26" s="120" t="s">
        <v>40</v>
      </c>
      <c r="S26" s="121" t="s">
        <v>12</v>
      </c>
      <c r="T26" s="28">
        <f t="shared" si="0"/>
        <v>4.561638350892501</v>
      </c>
      <c r="U26" s="29">
        <f t="shared" si="1"/>
        <v>0.5219942750942712</v>
      </c>
      <c r="V26" s="29">
        <f t="shared" si="2"/>
        <v>0.8135581065979822</v>
      </c>
      <c r="W26" s="29">
        <f t="shared" si="3"/>
        <v>0.9579954463693476</v>
      </c>
      <c r="X26" s="30">
        <f t="shared" si="4"/>
        <v>0.5661561261869617</v>
      </c>
      <c r="Y26" s="120" t="s">
        <v>40</v>
      </c>
      <c r="Z26" s="121" t="s">
        <v>12</v>
      </c>
      <c r="AA26" s="28">
        <f t="shared" si="5"/>
        <v>0.4135915716001648</v>
      </c>
      <c r="AB26" s="29">
        <f t="shared" si="6"/>
        <v>0.3218018513317278</v>
      </c>
      <c r="AC26" s="29">
        <f t="shared" si="7"/>
        <v>0.24202367648904335</v>
      </c>
      <c r="AD26" s="29">
        <f t="shared" si="8"/>
        <v>0.08031600523488251</v>
      </c>
      <c r="AE26" s="30">
        <f t="shared" si="9"/>
        <v>0.6442012919881196</v>
      </c>
    </row>
    <row r="27" spans="2:31" ht="15">
      <c r="B27" s="122" t="s">
        <v>105</v>
      </c>
      <c r="C27" s="125"/>
      <c r="D27" s="84"/>
      <c r="E27" s="84"/>
      <c r="F27" s="84"/>
      <c r="G27" s="84"/>
      <c r="H27" s="84"/>
      <c r="I27" s="122" t="s">
        <v>105</v>
      </c>
      <c r="J27" s="125"/>
      <c r="K27" s="84"/>
      <c r="L27" s="84"/>
      <c r="M27" s="84"/>
      <c r="N27" s="84"/>
      <c r="O27" s="84"/>
      <c r="R27" s="122" t="s">
        <v>105</v>
      </c>
      <c r="S27" s="125"/>
      <c r="T27" s="84"/>
      <c r="U27" s="84"/>
      <c r="V27" s="84"/>
      <c r="W27" s="84"/>
      <c r="X27" s="84"/>
      <c r="Y27" s="122" t="s">
        <v>105</v>
      </c>
      <c r="Z27" s="125"/>
      <c r="AA27" s="84"/>
      <c r="AB27" s="84"/>
      <c r="AC27" s="84"/>
      <c r="AD27" s="84"/>
      <c r="AE27" s="84"/>
    </row>
    <row r="28" spans="2:25" ht="15">
      <c r="B28" s="126" t="s">
        <v>43</v>
      </c>
      <c r="I28" s="126" t="s">
        <v>43</v>
      </c>
      <c r="R28" s="126" t="s">
        <v>43</v>
      </c>
      <c r="Y28" s="126" t="s">
        <v>43</v>
      </c>
    </row>
    <row r="30" spans="2:25" ht="15">
      <c r="B30" s="41" t="s">
        <v>42</v>
      </c>
      <c r="I30" s="41" t="s">
        <v>42</v>
      </c>
      <c r="R30" s="41" t="s">
        <v>42</v>
      </c>
      <c r="Y30" s="41" t="s">
        <v>42</v>
      </c>
    </row>
    <row r="31" spans="3:26" ht="16.5">
      <c r="C31" s="127"/>
      <c r="J31" s="127"/>
      <c r="S31" s="127"/>
      <c r="Z31" s="127"/>
    </row>
  </sheetData>
  <sheetProtection/>
  <mergeCells count="8">
    <mergeCell ref="Y5:Z6"/>
    <mergeCell ref="AA5:AE5"/>
    <mergeCell ref="B5:C6"/>
    <mergeCell ref="D5:H5"/>
    <mergeCell ref="I5:J6"/>
    <mergeCell ref="K5:O5"/>
    <mergeCell ref="R5:S6"/>
    <mergeCell ref="T5:X5"/>
  </mergeCells>
  <printOptions/>
  <pageMargins left="0.3937007874015748" right="0.3937007874015748" top="0.7480314960629921" bottom="0.7480314960629921" header="0.31496062992125984" footer="0.31496062992125984"/>
  <pageSetup firstPageNumber="24" useFirstPageNumber="1" horizontalDpi="300" verticalDpi="300" orientation="portrait" paperSize="9" r:id="rId1"/>
  <headerFooter>
    <oddFooter>&amp;CIV-2-&amp;P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41" customWidth="1"/>
    <col min="7" max="7" width="2.140625" style="2" customWidth="1"/>
    <col min="8" max="8" width="9.140625" style="2" customWidth="1"/>
    <col min="9" max="9" width="2.7109375" style="2" customWidth="1"/>
    <col min="10" max="10" width="9.7109375" style="2" customWidth="1"/>
    <col min="11" max="11" width="28.8515625" style="2" customWidth="1"/>
    <col min="12" max="13" width="11.7109375" style="2" customWidth="1"/>
    <col min="14" max="14" width="13.00390625" style="2" customWidth="1"/>
    <col min="15" max="15" width="2.140625" style="2" customWidth="1"/>
    <col min="16" max="16" width="2.8515625" style="2" customWidth="1"/>
    <col min="17" max="16384" width="9.140625" style="2" customWidth="1"/>
  </cols>
  <sheetData>
    <row r="2" spans="2:15" ht="15">
      <c r="B2" s="20" t="s">
        <v>109</v>
      </c>
      <c r="C2" s="20"/>
      <c r="D2" s="94"/>
      <c r="E2" s="94"/>
      <c r="F2" s="94"/>
      <c r="G2" s="1"/>
      <c r="J2" s="20" t="s">
        <v>110</v>
      </c>
      <c r="K2" s="20"/>
      <c r="L2" s="20"/>
      <c r="M2" s="20"/>
      <c r="N2" s="20"/>
      <c r="O2" s="1"/>
    </row>
    <row r="3" spans="2:15" ht="15">
      <c r="B3" s="20" t="s">
        <v>134</v>
      </c>
      <c r="C3" s="20"/>
      <c r="D3" s="94"/>
      <c r="E3" s="94"/>
      <c r="F3" s="94"/>
      <c r="G3" s="1"/>
      <c r="J3" s="20" t="s">
        <v>141</v>
      </c>
      <c r="K3" s="20"/>
      <c r="L3" s="20"/>
      <c r="M3" s="20"/>
      <c r="N3" s="20"/>
      <c r="O3" s="1"/>
    </row>
    <row r="4" spans="2:15" ht="15">
      <c r="B4" s="20"/>
      <c r="C4" s="20"/>
      <c r="D4" s="94"/>
      <c r="E4" s="94"/>
      <c r="F4" s="95" t="s">
        <v>108</v>
      </c>
      <c r="G4" s="1"/>
      <c r="J4" s="20"/>
      <c r="K4" s="20"/>
      <c r="L4" s="20"/>
      <c r="M4" s="20"/>
      <c r="N4" s="13" t="s">
        <v>16</v>
      </c>
      <c r="O4" s="1"/>
    </row>
    <row r="5" spans="2:14" ht="15" customHeight="1">
      <c r="B5" s="133" t="s">
        <v>13</v>
      </c>
      <c r="C5" s="134"/>
      <c r="D5" s="137" t="s">
        <v>133</v>
      </c>
      <c r="E5" s="138"/>
      <c r="F5" s="139"/>
      <c r="J5" s="133" t="s">
        <v>13</v>
      </c>
      <c r="K5" s="134"/>
      <c r="L5" s="140" t="s">
        <v>135</v>
      </c>
      <c r="M5" s="141"/>
      <c r="N5" s="142"/>
    </row>
    <row r="6" spans="2:14" ht="30" customHeight="1">
      <c r="B6" s="135"/>
      <c r="C6" s="136"/>
      <c r="D6" s="9" t="s">
        <v>17</v>
      </c>
      <c r="E6" s="18" t="s">
        <v>22</v>
      </c>
      <c r="F6" s="19" t="s">
        <v>23</v>
      </c>
      <c r="J6" s="135"/>
      <c r="K6" s="136"/>
      <c r="L6" s="9" t="s">
        <v>18</v>
      </c>
      <c r="M6" s="18" t="s">
        <v>22</v>
      </c>
      <c r="N6" s="19" t="s">
        <v>23</v>
      </c>
    </row>
    <row r="7" spans="2:14" ht="6.75" customHeight="1">
      <c r="B7" s="12"/>
      <c r="C7" s="21"/>
      <c r="D7" s="3"/>
      <c r="E7" s="14"/>
      <c r="F7" s="15"/>
      <c r="J7" s="12"/>
      <c r="K7" s="21"/>
      <c r="L7" s="22"/>
      <c r="M7" s="23"/>
      <c r="N7" s="24"/>
    </row>
    <row r="8" spans="2:14" ht="15">
      <c r="B8" s="4" t="s">
        <v>15</v>
      </c>
      <c r="C8" s="10"/>
      <c r="D8" s="16">
        <f>E8+F8</f>
        <v>1673389.9999999949</v>
      </c>
      <c r="E8" s="16">
        <f>SUM(E10:E26)</f>
        <v>649357.999999999</v>
      </c>
      <c r="F8" s="17">
        <f>SUM(F10:F26)</f>
        <v>1024031.9999999958</v>
      </c>
      <c r="J8" s="4" t="s">
        <v>15</v>
      </c>
      <c r="K8" s="10"/>
      <c r="L8" s="25">
        <f>D8/D8*100</f>
        <v>100</v>
      </c>
      <c r="M8" s="26">
        <f>E8/D8*100</f>
        <v>38.80494086853638</v>
      </c>
      <c r="N8" s="27">
        <f>F8/D8*100</f>
        <v>61.195059131463616</v>
      </c>
    </row>
    <row r="9" spans="2:14" ht="6.75" customHeight="1">
      <c r="B9" s="4"/>
      <c r="C9" s="10"/>
      <c r="D9" s="16"/>
      <c r="E9" s="16"/>
      <c r="F9" s="17"/>
      <c r="J9" s="4"/>
      <c r="K9" s="10"/>
      <c r="L9" s="25"/>
      <c r="M9" s="26"/>
      <c r="N9" s="27"/>
    </row>
    <row r="10" spans="2:14" ht="15">
      <c r="B10" s="4" t="s">
        <v>24</v>
      </c>
      <c r="C10" s="10" t="s">
        <v>19</v>
      </c>
      <c r="D10" s="84">
        <f aca="true" t="shared" si="0" ref="D10:D26">E10+F10</f>
        <v>2040.0000000000002</v>
      </c>
      <c r="E10" s="84">
        <v>1632.0000000000005</v>
      </c>
      <c r="F10" s="88">
        <v>407.99999999999983</v>
      </c>
      <c r="J10" s="4" t="s">
        <v>24</v>
      </c>
      <c r="K10" s="10" t="s">
        <v>19</v>
      </c>
      <c r="L10" s="25">
        <f>D10/D8*100</f>
        <v>0.12190822223151845</v>
      </c>
      <c r="M10" s="26">
        <f>E10/D8*100</f>
        <v>0.09752657778521477</v>
      </c>
      <c r="N10" s="27">
        <f>F10/D8*100</f>
        <v>0.024381644446303675</v>
      </c>
    </row>
    <row r="11" spans="2:14" ht="20.25" customHeight="1">
      <c r="B11" s="4" t="s">
        <v>25</v>
      </c>
      <c r="C11" s="10" t="s">
        <v>20</v>
      </c>
      <c r="D11" s="84">
        <f t="shared" si="0"/>
        <v>530341.0000000001</v>
      </c>
      <c r="E11" s="84">
        <v>141755.0000000012</v>
      </c>
      <c r="F11" s="88">
        <v>388585.9999999989</v>
      </c>
      <c r="J11" s="4" t="s">
        <v>25</v>
      </c>
      <c r="K11" s="10" t="s">
        <v>20</v>
      </c>
      <c r="L11" s="25">
        <f>D11/D8*100</f>
        <v>31.692612003179278</v>
      </c>
      <c r="M11" s="26">
        <f>E11/D8*100</f>
        <v>8.471127471778942</v>
      </c>
      <c r="N11" s="27">
        <f>F11/D8*100</f>
        <v>23.221484531400336</v>
      </c>
    </row>
    <row r="12" spans="2:14" ht="45" customHeight="1">
      <c r="B12" s="4" t="s">
        <v>26</v>
      </c>
      <c r="C12" s="10" t="s">
        <v>21</v>
      </c>
      <c r="D12" s="84">
        <f t="shared" si="0"/>
        <v>14632.000000000007</v>
      </c>
      <c r="E12" s="84">
        <v>11023.000000000004</v>
      </c>
      <c r="F12" s="88">
        <v>3609.000000000004</v>
      </c>
      <c r="J12" s="4" t="s">
        <v>26</v>
      </c>
      <c r="K12" s="10" t="s">
        <v>21</v>
      </c>
      <c r="L12" s="25">
        <f>D12/D8*100</f>
        <v>0.874392699848813</v>
      </c>
      <c r="M12" s="26">
        <f>E12/D8*100</f>
        <v>0.6587227125774647</v>
      </c>
      <c r="N12" s="27">
        <f>F12/D8*100</f>
        <v>0.21566998727134828</v>
      </c>
    </row>
    <row r="13" spans="2:14" ht="54.75" customHeight="1">
      <c r="B13" s="4" t="s">
        <v>27</v>
      </c>
      <c r="C13" s="10" t="s">
        <v>0</v>
      </c>
      <c r="D13" s="84">
        <f t="shared" si="0"/>
        <v>4208.000000000004</v>
      </c>
      <c r="E13" s="84">
        <v>3084.0000000000027</v>
      </c>
      <c r="F13" s="88">
        <v>1124.0000000000011</v>
      </c>
      <c r="J13" s="4" t="s">
        <v>27</v>
      </c>
      <c r="K13" s="10" t="s">
        <v>0</v>
      </c>
      <c r="L13" s="25">
        <f>D13/D8*100</f>
        <v>0.2514655878187402</v>
      </c>
      <c r="M13" s="26">
        <f>E13/D8*100</f>
        <v>0.18429654772647214</v>
      </c>
      <c r="N13" s="27">
        <f>F13/D8*100</f>
        <v>0.06716904009226807</v>
      </c>
    </row>
    <row r="14" spans="2:14" ht="15">
      <c r="B14" s="4" t="s">
        <v>28</v>
      </c>
      <c r="C14" s="10" t="s">
        <v>44</v>
      </c>
      <c r="D14" s="84">
        <f t="shared" si="0"/>
        <v>2028.999999999999</v>
      </c>
      <c r="E14" s="84">
        <v>1728.999999999999</v>
      </c>
      <c r="F14" s="88">
        <v>299.9999999999999</v>
      </c>
      <c r="J14" s="4" t="s">
        <v>28</v>
      </c>
      <c r="K14" s="10" t="s">
        <v>44</v>
      </c>
      <c r="L14" s="25">
        <f>D14/D8*100</f>
        <v>0.12125087397438764</v>
      </c>
      <c r="M14" s="26">
        <f>E14/D8*100</f>
        <v>0.10332319423445846</v>
      </c>
      <c r="N14" s="27">
        <f>F14/D8*100</f>
        <v>0.017927679739929175</v>
      </c>
    </row>
    <row r="15" spans="2:14" ht="54.75" customHeight="1">
      <c r="B15" s="4" t="s">
        <v>29</v>
      </c>
      <c r="C15" s="10" t="s">
        <v>1</v>
      </c>
      <c r="D15" s="84">
        <f t="shared" si="0"/>
        <v>553492.9999999967</v>
      </c>
      <c r="E15" s="84">
        <v>210496.99999999913</v>
      </c>
      <c r="F15" s="88">
        <v>342995.9999999977</v>
      </c>
      <c r="J15" s="4" t="s">
        <v>29</v>
      </c>
      <c r="K15" s="10" t="s">
        <v>1</v>
      </c>
      <c r="L15" s="25">
        <f>D15/D8*100</f>
        <v>33.07615080764188</v>
      </c>
      <c r="M15" s="26">
        <f>E15/D8*100</f>
        <v>12.579076007386188</v>
      </c>
      <c r="N15" s="27">
        <f>F15/D8*100</f>
        <v>20.497074800255692</v>
      </c>
    </row>
    <row r="16" spans="2:14" ht="15">
      <c r="B16" s="4" t="s">
        <v>30</v>
      </c>
      <c r="C16" s="10" t="s">
        <v>2</v>
      </c>
      <c r="D16" s="84">
        <f t="shared" si="0"/>
        <v>11945.000000000035</v>
      </c>
      <c r="E16" s="84">
        <v>9814.000000000035</v>
      </c>
      <c r="F16" s="88">
        <v>2130.9999999999995</v>
      </c>
      <c r="J16" s="4" t="s">
        <v>30</v>
      </c>
      <c r="K16" s="10" t="s">
        <v>2</v>
      </c>
      <c r="L16" s="25">
        <f>D16/D8*100</f>
        <v>0.7138204483115156</v>
      </c>
      <c r="M16" s="26">
        <f>E16/D8*100</f>
        <v>0.586474163225552</v>
      </c>
      <c r="N16" s="27">
        <f>F16/D8*100</f>
        <v>0.1273462850859636</v>
      </c>
    </row>
    <row r="17" spans="2:14" ht="40.5" customHeight="1">
      <c r="B17" s="4" t="s">
        <v>31</v>
      </c>
      <c r="C17" s="10" t="s">
        <v>3</v>
      </c>
      <c r="D17" s="84">
        <f t="shared" si="0"/>
        <v>195286.9999999988</v>
      </c>
      <c r="E17" s="84">
        <v>67252.99999999955</v>
      </c>
      <c r="F17" s="88">
        <v>128033.99999999926</v>
      </c>
      <c r="J17" s="4" t="s">
        <v>31</v>
      </c>
      <c r="K17" s="10" t="s">
        <v>3</v>
      </c>
      <c r="L17" s="25">
        <f>D17/D8*100</f>
        <v>11.670142644571762</v>
      </c>
      <c r="M17" s="26">
        <f>E17/D8*100</f>
        <v>4.01896748516483</v>
      </c>
      <c r="N17" s="27">
        <f>F17/D8*100</f>
        <v>7.651175159406931</v>
      </c>
    </row>
    <row r="18" spans="2:14" ht="15">
      <c r="B18" s="4" t="s">
        <v>32</v>
      </c>
      <c r="C18" s="10" t="s">
        <v>4</v>
      </c>
      <c r="D18" s="84">
        <f t="shared" si="0"/>
        <v>16589.000000000015</v>
      </c>
      <c r="E18" s="84">
        <v>12059.000000000011</v>
      </c>
      <c r="F18" s="88">
        <v>4530.0000000000055</v>
      </c>
      <c r="J18" s="4" t="s">
        <v>32</v>
      </c>
      <c r="K18" s="10" t="s">
        <v>4</v>
      </c>
      <c r="L18" s="25">
        <f>D18/D8*100</f>
        <v>0.9913409306856181</v>
      </c>
      <c r="M18" s="26">
        <f>E18/D8*100</f>
        <v>0.7206329666126874</v>
      </c>
      <c r="N18" s="27">
        <f>F18/D8*100</f>
        <v>0.27070796407293096</v>
      </c>
    </row>
    <row r="19" spans="2:14" ht="15">
      <c r="B19" s="4" t="s">
        <v>33</v>
      </c>
      <c r="C19" s="10" t="s">
        <v>5</v>
      </c>
      <c r="D19" s="84">
        <f t="shared" si="0"/>
        <v>27832.000000000007</v>
      </c>
      <c r="E19" s="84">
        <v>17046.00000000001</v>
      </c>
      <c r="F19" s="88">
        <v>10785.999999999998</v>
      </c>
      <c r="J19" s="4" t="s">
        <v>33</v>
      </c>
      <c r="K19" s="10" t="s">
        <v>5</v>
      </c>
      <c r="L19" s="25">
        <f>D19/D8*100</f>
        <v>1.663210608405697</v>
      </c>
      <c r="M19" s="26">
        <f>E19/D8*100</f>
        <v>1.0186507628227768</v>
      </c>
      <c r="N19" s="27">
        <f>F19/D8*100</f>
        <v>0.6445598455829203</v>
      </c>
    </row>
    <row r="20" spans="2:14" ht="15">
      <c r="B20" s="4" t="s">
        <v>34</v>
      </c>
      <c r="C20" s="10" t="s">
        <v>6</v>
      </c>
      <c r="D20" s="84">
        <f t="shared" si="0"/>
        <v>1070.9999999999998</v>
      </c>
      <c r="E20" s="84">
        <v>674.9999999999998</v>
      </c>
      <c r="F20" s="88">
        <v>396</v>
      </c>
      <c r="J20" s="4" t="s">
        <v>34</v>
      </c>
      <c r="K20" s="10" t="s">
        <v>6</v>
      </c>
      <c r="L20" s="25">
        <f>D20/D8*100</f>
        <v>0.06400181667154717</v>
      </c>
      <c r="M20" s="26">
        <f>E20/D8*100</f>
        <v>0.040337279414840645</v>
      </c>
      <c r="N20" s="27">
        <f>F20/D8*100</f>
        <v>0.023664537256706517</v>
      </c>
    </row>
    <row r="21" spans="2:14" ht="45" customHeight="1">
      <c r="B21" s="4" t="s">
        <v>35</v>
      </c>
      <c r="C21" s="10" t="s">
        <v>7</v>
      </c>
      <c r="D21" s="84">
        <f t="shared" si="0"/>
        <v>3814.0000000000014</v>
      </c>
      <c r="E21" s="84">
        <v>2357.9999999999995</v>
      </c>
      <c r="F21" s="88">
        <v>1456.0000000000018</v>
      </c>
      <c r="J21" s="4" t="s">
        <v>35</v>
      </c>
      <c r="K21" s="10" t="s">
        <v>7</v>
      </c>
      <c r="L21" s="25">
        <f>D21/D8*100</f>
        <v>0.22792056842696637</v>
      </c>
      <c r="M21" s="26">
        <f>E21/D8*100</f>
        <v>0.14091156275584332</v>
      </c>
      <c r="N21" s="27">
        <f>F21/D8*100</f>
        <v>0.08700900567112306</v>
      </c>
    </row>
    <row r="22" spans="2:14" ht="40.5" customHeight="1">
      <c r="B22" s="4" t="s">
        <v>36</v>
      </c>
      <c r="C22" s="10" t="s">
        <v>8</v>
      </c>
      <c r="D22" s="84">
        <f t="shared" si="0"/>
        <v>30079.999999999978</v>
      </c>
      <c r="E22" s="84">
        <v>21365.99999999999</v>
      </c>
      <c r="F22" s="88">
        <v>8713.999999999987</v>
      </c>
      <c r="J22" s="4" t="s">
        <v>36</v>
      </c>
      <c r="K22" s="10" t="s">
        <v>8</v>
      </c>
      <c r="L22" s="25">
        <f>D22/D8*100</f>
        <v>1.7975486885902312</v>
      </c>
      <c r="M22" s="26">
        <f>E22/D8*100</f>
        <v>1.2768093510777556</v>
      </c>
      <c r="N22" s="27">
        <f>F22/D8*100</f>
        <v>0.5207393375124756</v>
      </c>
    </row>
    <row r="23" spans="2:14" ht="15">
      <c r="B23" s="4" t="s">
        <v>37</v>
      </c>
      <c r="C23" s="10" t="s">
        <v>9</v>
      </c>
      <c r="D23" s="84">
        <f t="shared" si="0"/>
        <v>130355.99999999933</v>
      </c>
      <c r="E23" s="84">
        <v>76950.9999999993</v>
      </c>
      <c r="F23" s="88">
        <v>53405.00000000003</v>
      </c>
      <c r="J23" s="4" t="s">
        <v>37</v>
      </c>
      <c r="K23" s="10" t="s">
        <v>9</v>
      </c>
      <c r="L23" s="25">
        <f>D23/D8*100</f>
        <v>7.789935400593988</v>
      </c>
      <c r="M23" s="26">
        <f>E23/D8*100</f>
        <v>4.59850961222426</v>
      </c>
      <c r="N23" s="27">
        <f>F23/D8*100</f>
        <v>3.1914257883697283</v>
      </c>
    </row>
    <row r="24" spans="2:14" ht="40.5" customHeight="1">
      <c r="B24" s="4" t="s">
        <v>38</v>
      </c>
      <c r="C24" s="10" t="s">
        <v>10</v>
      </c>
      <c r="D24" s="84">
        <f t="shared" si="0"/>
        <v>33176.000000000015</v>
      </c>
      <c r="E24" s="84">
        <v>17792.999999999996</v>
      </c>
      <c r="F24" s="88">
        <v>15383.00000000002</v>
      </c>
      <c r="J24" s="4" t="s">
        <v>38</v>
      </c>
      <c r="K24" s="10" t="s">
        <v>10</v>
      </c>
      <c r="L24" s="25">
        <f>D24/D8*100</f>
        <v>1.9825623435063024</v>
      </c>
      <c r="M24" s="26">
        <f>E24/D8*100</f>
        <v>1.0632906853751996</v>
      </c>
      <c r="N24" s="27">
        <f>F24/D8*100</f>
        <v>0.9192716581311032</v>
      </c>
    </row>
    <row r="25" spans="2:14" ht="15">
      <c r="B25" s="4" t="s">
        <v>39</v>
      </c>
      <c r="C25" s="10" t="s">
        <v>11</v>
      </c>
      <c r="D25" s="84">
        <f t="shared" si="0"/>
        <v>40162.999999999956</v>
      </c>
      <c r="E25" s="84">
        <v>18312.99999999997</v>
      </c>
      <c r="F25" s="88">
        <v>21849.999999999985</v>
      </c>
      <c r="J25" s="4" t="s">
        <v>39</v>
      </c>
      <c r="K25" s="10" t="s">
        <v>11</v>
      </c>
      <c r="L25" s="25">
        <f>D25/D8*100</f>
        <v>2.4000980046492497</v>
      </c>
      <c r="M25" s="26">
        <f>E25/D8*100</f>
        <v>1.0943653302577419</v>
      </c>
      <c r="N25" s="27">
        <f>F25/D8*100</f>
        <v>1.3057326743915079</v>
      </c>
    </row>
    <row r="26" spans="2:14" ht="15">
      <c r="B26" s="7" t="s">
        <v>40</v>
      </c>
      <c r="C26" s="11" t="s">
        <v>12</v>
      </c>
      <c r="D26" s="96">
        <f t="shared" si="0"/>
        <v>76333.99999999968</v>
      </c>
      <c r="E26" s="96">
        <v>36009.999999999694</v>
      </c>
      <c r="F26" s="97">
        <v>40323.99999999998</v>
      </c>
      <c r="J26" s="7" t="s">
        <v>40</v>
      </c>
      <c r="K26" s="11" t="s">
        <v>12</v>
      </c>
      <c r="L26" s="28">
        <f>D26/D8*100</f>
        <v>4.561638350892495</v>
      </c>
      <c r="M26" s="29">
        <f>E26/D8*100</f>
        <v>2.1519191581161476</v>
      </c>
      <c r="N26" s="30">
        <f>F26/D8*100</f>
        <v>2.4097191927763464</v>
      </c>
    </row>
    <row r="27" spans="2:14" ht="15">
      <c r="B27" s="75" t="s">
        <v>105</v>
      </c>
      <c r="C27" s="5"/>
      <c r="D27" s="84"/>
      <c r="E27" s="84"/>
      <c r="F27" s="84"/>
      <c r="J27" s="75" t="s">
        <v>105</v>
      </c>
      <c r="K27" s="5"/>
      <c r="L27" s="6"/>
      <c r="M27" s="6"/>
      <c r="N27" s="6"/>
    </row>
    <row r="28" spans="2:10" ht="15">
      <c r="B28" s="98" t="s">
        <v>164</v>
      </c>
      <c r="J28" s="98" t="s">
        <v>164</v>
      </c>
    </row>
    <row r="30" spans="2:10" ht="15">
      <c r="B30" s="2" t="s">
        <v>42</v>
      </c>
      <c r="J30" s="2" t="s">
        <v>42</v>
      </c>
    </row>
    <row r="31" ht="16.5">
      <c r="C31" s="31"/>
    </row>
  </sheetData>
  <sheetProtection/>
  <mergeCells count="4">
    <mergeCell ref="B5:C6"/>
    <mergeCell ref="D5:F5"/>
    <mergeCell ref="J5:K6"/>
    <mergeCell ref="L5:N5"/>
  </mergeCells>
  <printOptions/>
  <pageMargins left="0.7" right="0.7" top="0.75" bottom="0.75" header="0.3" footer="0.3"/>
  <pageSetup horizontalDpi="600" verticalDpi="600" orientation="portrait" paperSize="9" r:id="rId1"/>
  <headerFooter>
    <oddFooter>&amp;CIV-2-2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N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30.7109375" style="2" customWidth="1"/>
    <col min="4" max="4" width="12.7109375" style="2" customWidth="1"/>
    <col min="5" max="7" width="12.7109375" style="41" customWidth="1"/>
    <col min="8" max="8" width="5.28125" style="41" customWidth="1"/>
    <col min="9" max="9" width="30.7109375" style="41" customWidth="1"/>
    <col min="10" max="13" width="12.7109375" style="41" customWidth="1"/>
    <col min="14" max="14" width="2.140625" style="2" customWidth="1"/>
    <col min="15" max="16384" width="9.140625" style="73" customWidth="1"/>
  </cols>
  <sheetData>
    <row r="1" spans="7:13" ht="15">
      <c r="G1" s="95" t="s">
        <v>60</v>
      </c>
      <c r="M1" s="95" t="s">
        <v>61</v>
      </c>
    </row>
    <row r="2" spans="2:14" ht="15">
      <c r="B2" s="20" t="s">
        <v>120</v>
      </c>
      <c r="C2" s="20"/>
      <c r="D2" s="20"/>
      <c r="E2" s="94"/>
      <c r="F2" s="94"/>
      <c r="G2" s="94"/>
      <c r="H2" s="94" t="s">
        <v>120</v>
      </c>
      <c r="I2" s="94"/>
      <c r="J2" s="94"/>
      <c r="K2" s="94"/>
      <c r="L2" s="94"/>
      <c r="M2" s="94"/>
      <c r="N2" s="1"/>
    </row>
    <row r="3" spans="2:14" ht="15">
      <c r="B3" s="20" t="s">
        <v>130</v>
      </c>
      <c r="C3" s="20"/>
      <c r="D3" s="20"/>
      <c r="E3" s="94"/>
      <c r="F3" s="94"/>
      <c r="G3" s="94"/>
      <c r="H3" s="94" t="s">
        <v>130</v>
      </c>
      <c r="I3" s="94"/>
      <c r="J3" s="94"/>
      <c r="K3" s="94"/>
      <c r="L3" s="94"/>
      <c r="M3" s="94"/>
      <c r="N3" s="1"/>
    </row>
    <row r="4" spans="2:14" ht="15">
      <c r="B4" s="20"/>
      <c r="C4" s="20"/>
      <c r="D4" s="20"/>
      <c r="E4" s="94"/>
      <c r="F4" s="94"/>
      <c r="G4" s="95" t="s">
        <v>108</v>
      </c>
      <c r="H4" s="94"/>
      <c r="I4" s="94"/>
      <c r="J4" s="94"/>
      <c r="K4" s="94"/>
      <c r="L4" s="94"/>
      <c r="M4" s="95" t="s">
        <v>108</v>
      </c>
      <c r="N4" s="1"/>
    </row>
    <row r="5" spans="2:13" ht="15">
      <c r="B5" s="133" t="s">
        <v>13</v>
      </c>
      <c r="C5" s="134"/>
      <c r="D5" s="140" t="s">
        <v>104</v>
      </c>
      <c r="E5" s="141"/>
      <c r="F5" s="141"/>
      <c r="G5" s="142"/>
      <c r="H5" s="149" t="s">
        <v>13</v>
      </c>
      <c r="I5" s="150"/>
      <c r="J5" s="137" t="s">
        <v>104</v>
      </c>
      <c r="K5" s="138"/>
      <c r="L5" s="138"/>
      <c r="M5" s="139"/>
    </row>
    <row r="6" spans="2:13" ht="53.25" customHeight="1">
      <c r="B6" s="135"/>
      <c r="C6" s="136"/>
      <c r="D6" s="32" t="s">
        <v>46</v>
      </c>
      <c r="E6" s="99">
        <v>2011</v>
      </c>
      <c r="F6" s="99">
        <v>2010</v>
      </c>
      <c r="G6" s="100">
        <v>2009</v>
      </c>
      <c r="H6" s="153"/>
      <c r="I6" s="154"/>
      <c r="J6" s="131" t="s">
        <v>100</v>
      </c>
      <c r="K6" s="99" t="s">
        <v>101</v>
      </c>
      <c r="L6" s="99" t="s">
        <v>102</v>
      </c>
      <c r="M6" s="100" t="s">
        <v>149</v>
      </c>
    </row>
    <row r="7" spans="2:13" ht="15">
      <c r="B7" s="12"/>
      <c r="C7" s="21"/>
      <c r="D7" s="3"/>
      <c r="E7" s="3"/>
      <c r="F7" s="14"/>
      <c r="G7" s="15"/>
      <c r="H7" s="83"/>
      <c r="I7" s="66"/>
      <c r="J7" s="3"/>
      <c r="K7" s="3"/>
      <c r="L7" s="14"/>
      <c r="M7" s="15"/>
    </row>
    <row r="8" spans="2:13" ht="15">
      <c r="B8" s="4" t="s">
        <v>15</v>
      </c>
      <c r="C8" s="10"/>
      <c r="D8" s="16">
        <f>SUM(D10:D26)</f>
        <v>1673390.0000000002</v>
      </c>
      <c r="E8" s="16">
        <f>SUM(E10:E26)</f>
        <v>71673.99999999997</v>
      </c>
      <c r="F8" s="16">
        <f>SUM(F10:F26)</f>
        <v>225571.9999999998</v>
      </c>
      <c r="G8" s="17">
        <f>SUM(G10:G26)</f>
        <v>178735.9999999998</v>
      </c>
      <c r="H8" s="114" t="s">
        <v>15</v>
      </c>
      <c r="I8" s="115"/>
      <c r="J8" s="16">
        <f>SUM(J10:J26)</f>
        <v>546561.0000000002</v>
      </c>
      <c r="K8" s="16">
        <f>SUM(K10:K26)</f>
        <v>277950.00000000035</v>
      </c>
      <c r="L8" s="16">
        <f>SUM(L10:L26)</f>
        <v>210832.99999999974</v>
      </c>
      <c r="M8" s="17">
        <f>SUM(M10:M26)</f>
        <v>162064</v>
      </c>
    </row>
    <row r="9" spans="2:13" ht="6.75" customHeight="1">
      <c r="B9" s="4"/>
      <c r="C9" s="10"/>
      <c r="D9" s="16"/>
      <c r="E9" s="16"/>
      <c r="F9" s="16"/>
      <c r="G9" s="17"/>
      <c r="H9" s="114"/>
      <c r="I9" s="115"/>
      <c r="J9" s="16"/>
      <c r="K9" s="16"/>
      <c r="L9" s="16"/>
      <c r="M9" s="17"/>
    </row>
    <row r="10" spans="2:13" ht="24" customHeight="1">
      <c r="B10" s="4" t="s">
        <v>24</v>
      </c>
      <c r="C10" s="10" t="s">
        <v>19</v>
      </c>
      <c r="D10" s="6">
        <f>SUM(E10:G10)+SUM(J10:M10)</f>
        <v>2040</v>
      </c>
      <c r="E10" s="84">
        <v>13</v>
      </c>
      <c r="F10" s="84">
        <v>432</v>
      </c>
      <c r="G10" s="88">
        <v>339</v>
      </c>
      <c r="H10" s="114" t="s">
        <v>24</v>
      </c>
      <c r="I10" s="115" t="s">
        <v>19</v>
      </c>
      <c r="J10" s="84">
        <v>595.9999999999999</v>
      </c>
      <c r="K10" s="84">
        <v>173</v>
      </c>
      <c r="L10" s="84">
        <v>211.00000000000003</v>
      </c>
      <c r="M10" s="88">
        <v>276</v>
      </c>
    </row>
    <row r="11" spans="2:13" ht="22.5" customHeight="1">
      <c r="B11" s="4" t="s">
        <v>25</v>
      </c>
      <c r="C11" s="10" t="s">
        <v>20</v>
      </c>
      <c r="D11" s="74">
        <f aca="true" t="shared" si="0" ref="D11:D26">SUM(E11:G11)+SUM(J11:M11)</f>
        <v>530340.9999999997</v>
      </c>
      <c r="E11" s="84">
        <v>14602.999999999969</v>
      </c>
      <c r="F11" s="84">
        <v>56781.99999999994</v>
      </c>
      <c r="G11" s="88">
        <v>56378.99999999991</v>
      </c>
      <c r="H11" s="114" t="s">
        <v>25</v>
      </c>
      <c r="I11" s="115" t="s">
        <v>20</v>
      </c>
      <c r="J11" s="84">
        <v>208353.9999999998</v>
      </c>
      <c r="K11" s="84">
        <v>81400.00000000006</v>
      </c>
      <c r="L11" s="84">
        <v>85636.99999999994</v>
      </c>
      <c r="M11" s="88">
        <v>27185.999999999993</v>
      </c>
    </row>
    <row r="12" spans="2:13" ht="40.5" customHeight="1">
      <c r="B12" s="4" t="s">
        <v>26</v>
      </c>
      <c r="C12" s="10" t="s">
        <v>21</v>
      </c>
      <c r="D12" s="74">
        <f t="shared" si="0"/>
        <v>14631.999999999995</v>
      </c>
      <c r="E12" s="84">
        <v>442.99999999999983</v>
      </c>
      <c r="F12" s="84">
        <v>1600.9999999999986</v>
      </c>
      <c r="G12" s="88">
        <v>1331.9999999999995</v>
      </c>
      <c r="H12" s="114" t="s">
        <v>26</v>
      </c>
      <c r="I12" s="115" t="s">
        <v>21</v>
      </c>
      <c r="J12" s="84">
        <v>4715.9999999999945</v>
      </c>
      <c r="K12" s="84">
        <v>2043.9999999999998</v>
      </c>
      <c r="L12" s="84">
        <v>3453.000000000002</v>
      </c>
      <c r="M12" s="88">
        <v>1043</v>
      </c>
    </row>
    <row r="13" spans="2:13" ht="51" customHeight="1">
      <c r="B13" s="4" t="s">
        <v>27</v>
      </c>
      <c r="C13" s="10" t="s">
        <v>0</v>
      </c>
      <c r="D13" s="74">
        <f t="shared" si="0"/>
        <v>4208.000000000001</v>
      </c>
      <c r="E13" s="84">
        <v>40</v>
      </c>
      <c r="F13" s="84">
        <v>283.00000000000006</v>
      </c>
      <c r="G13" s="88">
        <v>170</v>
      </c>
      <c r="H13" s="114" t="s">
        <v>27</v>
      </c>
      <c r="I13" s="115" t="s">
        <v>0</v>
      </c>
      <c r="J13" s="84">
        <v>2144.0000000000005</v>
      </c>
      <c r="K13" s="84">
        <v>609.0000000000002</v>
      </c>
      <c r="L13" s="84">
        <v>718</v>
      </c>
      <c r="M13" s="88">
        <v>244</v>
      </c>
    </row>
    <row r="14" spans="2:13" ht="22.5" customHeight="1">
      <c r="B14" s="4" t="s">
        <v>28</v>
      </c>
      <c r="C14" s="10" t="s">
        <v>44</v>
      </c>
      <c r="D14" s="74">
        <f t="shared" si="0"/>
        <v>2029.0000000000002</v>
      </c>
      <c r="E14" s="84">
        <v>59</v>
      </c>
      <c r="F14" s="84">
        <v>356</v>
      </c>
      <c r="G14" s="88">
        <v>257</v>
      </c>
      <c r="H14" s="114" t="s">
        <v>28</v>
      </c>
      <c r="I14" s="115" t="s">
        <v>44</v>
      </c>
      <c r="J14" s="84">
        <v>696.0000000000002</v>
      </c>
      <c r="K14" s="84">
        <v>315</v>
      </c>
      <c r="L14" s="84">
        <v>207.00000000000003</v>
      </c>
      <c r="M14" s="88">
        <v>139</v>
      </c>
    </row>
    <row r="15" spans="2:13" ht="37.5" customHeight="1">
      <c r="B15" s="4" t="s">
        <v>29</v>
      </c>
      <c r="C15" s="10" t="s">
        <v>1</v>
      </c>
      <c r="D15" s="74">
        <f t="shared" si="0"/>
        <v>553493.0000000007</v>
      </c>
      <c r="E15" s="84">
        <v>31321.999999999913</v>
      </c>
      <c r="F15" s="84">
        <v>91691.0000000003</v>
      </c>
      <c r="G15" s="88">
        <v>67908.99999999988</v>
      </c>
      <c r="H15" s="114" t="s">
        <v>29</v>
      </c>
      <c r="I15" s="115" t="s">
        <v>1</v>
      </c>
      <c r="J15" s="84">
        <v>176758.0000000005</v>
      </c>
      <c r="K15" s="84">
        <v>92789.0000000003</v>
      </c>
      <c r="L15" s="84">
        <v>57313.9999999998</v>
      </c>
      <c r="M15" s="88">
        <v>35709.99999999995</v>
      </c>
    </row>
    <row r="16" spans="2:13" ht="22.5" customHeight="1">
      <c r="B16" s="4" t="s">
        <v>30</v>
      </c>
      <c r="C16" s="10" t="s">
        <v>2</v>
      </c>
      <c r="D16" s="74">
        <f t="shared" si="0"/>
        <v>11944.999999999995</v>
      </c>
      <c r="E16" s="84">
        <v>421.99999999999994</v>
      </c>
      <c r="F16" s="84">
        <v>1557.0000000000002</v>
      </c>
      <c r="G16" s="88">
        <v>797.0000000000001</v>
      </c>
      <c r="H16" s="114" t="s">
        <v>30</v>
      </c>
      <c r="I16" s="115" t="s">
        <v>2</v>
      </c>
      <c r="J16" s="84">
        <v>3089.9999999999945</v>
      </c>
      <c r="K16" s="84">
        <v>1880.9999999999995</v>
      </c>
      <c r="L16" s="84">
        <v>2567.0000000000005</v>
      </c>
      <c r="M16" s="88">
        <v>1631</v>
      </c>
    </row>
    <row r="17" spans="2:13" ht="37.5" customHeight="1">
      <c r="B17" s="4" t="s">
        <v>31</v>
      </c>
      <c r="C17" s="10" t="s">
        <v>3</v>
      </c>
      <c r="D17" s="74">
        <f t="shared" si="0"/>
        <v>195286.9999999998</v>
      </c>
      <c r="E17" s="84">
        <v>15698.000000000093</v>
      </c>
      <c r="F17" s="84">
        <v>36539.99999999961</v>
      </c>
      <c r="G17" s="88">
        <v>24281.999999999996</v>
      </c>
      <c r="H17" s="114" t="s">
        <v>31</v>
      </c>
      <c r="I17" s="115" t="s">
        <v>3</v>
      </c>
      <c r="J17" s="84">
        <v>60800</v>
      </c>
      <c r="K17" s="84">
        <v>31399.000000000087</v>
      </c>
      <c r="L17" s="84">
        <v>16121.000000000011</v>
      </c>
      <c r="M17" s="88">
        <v>10447</v>
      </c>
    </row>
    <row r="18" spans="2:13" ht="25.5" customHeight="1">
      <c r="B18" s="4" t="s">
        <v>32</v>
      </c>
      <c r="C18" s="10" t="s">
        <v>4</v>
      </c>
      <c r="D18" s="74">
        <f t="shared" si="0"/>
        <v>16589.000000000015</v>
      </c>
      <c r="E18" s="84">
        <v>709.9999999999994</v>
      </c>
      <c r="F18" s="84">
        <v>3513.0000000000086</v>
      </c>
      <c r="G18" s="88">
        <v>2922.000000000006</v>
      </c>
      <c r="H18" s="114" t="s">
        <v>32</v>
      </c>
      <c r="I18" s="115" t="s">
        <v>4</v>
      </c>
      <c r="J18" s="84">
        <v>5924.999999999999</v>
      </c>
      <c r="K18" s="84">
        <v>1314</v>
      </c>
      <c r="L18" s="84">
        <v>1634.0000000000007</v>
      </c>
      <c r="M18" s="88">
        <v>571</v>
      </c>
    </row>
    <row r="19" spans="2:13" ht="21.75" customHeight="1">
      <c r="B19" s="4" t="s">
        <v>33</v>
      </c>
      <c r="C19" s="10" t="s">
        <v>5</v>
      </c>
      <c r="D19" s="74">
        <f t="shared" si="0"/>
        <v>27832.000000000004</v>
      </c>
      <c r="E19" s="84">
        <v>405.99999999999983</v>
      </c>
      <c r="F19" s="84">
        <v>2653.000000000002</v>
      </c>
      <c r="G19" s="88">
        <v>2209.9999999999986</v>
      </c>
      <c r="H19" s="114" t="s">
        <v>33</v>
      </c>
      <c r="I19" s="115" t="s">
        <v>5</v>
      </c>
      <c r="J19" s="84">
        <v>10816.999999999996</v>
      </c>
      <c r="K19" s="84">
        <v>4887.000000000004</v>
      </c>
      <c r="L19" s="84">
        <v>4725.000000000004</v>
      </c>
      <c r="M19" s="88">
        <v>2134.0000000000014</v>
      </c>
    </row>
    <row r="20" spans="2:13" ht="23.25" customHeight="1">
      <c r="B20" s="4" t="s">
        <v>34</v>
      </c>
      <c r="C20" s="10" t="s">
        <v>6</v>
      </c>
      <c r="D20" s="74">
        <f t="shared" si="0"/>
        <v>1071</v>
      </c>
      <c r="E20" s="84">
        <v>81</v>
      </c>
      <c r="F20" s="84">
        <v>194.99999999999994</v>
      </c>
      <c r="G20" s="88">
        <v>152</v>
      </c>
      <c r="H20" s="114" t="s">
        <v>34</v>
      </c>
      <c r="I20" s="115" t="s">
        <v>6</v>
      </c>
      <c r="J20" s="84">
        <v>450.00000000000006</v>
      </c>
      <c r="K20" s="84">
        <v>114.99999999999999</v>
      </c>
      <c r="L20" s="84">
        <v>37</v>
      </c>
      <c r="M20" s="88">
        <v>41</v>
      </c>
    </row>
    <row r="21" spans="2:13" ht="42" customHeight="1">
      <c r="B21" s="4" t="s">
        <v>35</v>
      </c>
      <c r="C21" s="10" t="s">
        <v>7</v>
      </c>
      <c r="D21" s="74">
        <f t="shared" si="0"/>
        <v>3814.0000000000005</v>
      </c>
      <c r="E21" s="84">
        <v>177.00000000000006</v>
      </c>
      <c r="F21" s="84">
        <v>475.0000000000003</v>
      </c>
      <c r="G21" s="88">
        <v>384.0000000000002</v>
      </c>
      <c r="H21" s="114" t="s">
        <v>35</v>
      </c>
      <c r="I21" s="115" t="s">
        <v>7</v>
      </c>
      <c r="J21" s="84">
        <v>1055.9999999999995</v>
      </c>
      <c r="K21" s="84">
        <v>655.0000000000001</v>
      </c>
      <c r="L21" s="84">
        <v>744.0000000000003</v>
      </c>
      <c r="M21" s="88">
        <v>322.9999999999999</v>
      </c>
    </row>
    <row r="22" spans="2:13" ht="30">
      <c r="B22" s="4" t="s">
        <v>36</v>
      </c>
      <c r="C22" s="10" t="s">
        <v>8</v>
      </c>
      <c r="D22" s="74">
        <f t="shared" si="0"/>
        <v>30079.999999999985</v>
      </c>
      <c r="E22" s="84">
        <v>1060.0000000000005</v>
      </c>
      <c r="F22" s="84">
        <v>3907.000000000002</v>
      </c>
      <c r="G22" s="88">
        <v>3166.999999999998</v>
      </c>
      <c r="H22" s="114" t="s">
        <v>36</v>
      </c>
      <c r="I22" s="115" t="s">
        <v>8</v>
      </c>
      <c r="J22" s="84">
        <v>11244.000000000002</v>
      </c>
      <c r="K22" s="84">
        <v>6776.999999999985</v>
      </c>
      <c r="L22" s="84">
        <v>2531</v>
      </c>
      <c r="M22" s="88">
        <v>1394.0000000000002</v>
      </c>
    </row>
    <row r="23" spans="2:13" ht="21" customHeight="1">
      <c r="B23" s="4" t="s">
        <v>37</v>
      </c>
      <c r="C23" s="10" t="s">
        <v>9</v>
      </c>
      <c r="D23" s="74">
        <f t="shared" si="0"/>
        <v>130355.99999999996</v>
      </c>
      <c r="E23" s="84">
        <v>1227.999999999999</v>
      </c>
      <c r="F23" s="84">
        <v>4414.0000000000055</v>
      </c>
      <c r="G23" s="88">
        <v>4316.000000000001</v>
      </c>
      <c r="H23" s="114" t="s">
        <v>37</v>
      </c>
      <c r="I23" s="115" t="s">
        <v>9</v>
      </c>
      <c r="J23" s="84">
        <v>24045.999999999935</v>
      </c>
      <c r="K23" s="84">
        <v>16181.999999999967</v>
      </c>
      <c r="L23" s="84">
        <v>16129.00000000001</v>
      </c>
      <c r="M23" s="88">
        <v>64041.00000000005</v>
      </c>
    </row>
    <row r="24" spans="2:13" ht="30">
      <c r="B24" s="4" t="s">
        <v>38</v>
      </c>
      <c r="C24" s="10" t="s">
        <v>10</v>
      </c>
      <c r="D24" s="74">
        <f t="shared" si="0"/>
        <v>33176.00000000001</v>
      </c>
      <c r="E24" s="84">
        <v>464.00000000000017</v>
      </c>
      <c r="F24" s="84">
        <v>1945.9999999999975</v>
      </c>
      <c r="G24" s="88">
        <v>1421.9999999999993</v>
      </c>
      <c r="H24" s="114" t="s">
        <v>38</v>
      </c>
      <c r="I24" s="115" t="s">
        <v>10</v>
      </c>
      <c r="J24" s="84">
        <v>6034.000000000014</v>
      </c>
      <c r="K24" s="84">
        <v>6072</v>
      </c>
      <c r="L24" s="84">
        <v>7713.999999999992</v>
      </c>
      <c r="M24" s="88">
        <v>9524.000000000004</v>
      </c>
    </row>
    <row r="25" spans="2:13" ht="29.25" customHeight="1">
      <c r="B25" s="4" t="s">
        <v>39</v>
      </c>
      <c r="C25" s="10" t="s">
        <v>11</v>
      </c>
      <c r="D25" s="74">
        <f t="shared" si="0"/>
        <v>40163.000000000015</v>
      </c>
      <c r="E25" s="84">
        <v>747.0000000000002</v>
      </c>
      <c r="F25" s="84">
        <v>5733.000000000008</v>
      </c>
      <c r="G25" s="88">
        <v>3628.000000000002</v>
      </c>
      <c r="H25" s="114" t="s">
        <v>39</v>
      </c>
      <c r="I25" s="115" t="s">
        <v>11</v>
      </c>
      <c r="J25" s="84">
        <v>7582.000000000002</v>
      </c>
      <c r="K25" s="84">
        <v>20621</v>
      </c>
      <c r="L25" s="84">
        <v>1449.9999999999995</v>
      </c>
      <c r="M25" s="88">
        <v>401.9999999999999</v>
      </c>
    </row>
    <row r="26" spans="2:13" ht="23.25" customHeight="1">
      <c r="B26" s="7" t="s">
        <v>40</v>
      </c>
      <c r="C26" s="11" t="s">
        <v>12</v>
      </c>
      <c r="D26" s="59">
        <f t="shared" si="0"/>
        <v>76334</v>
      </c>
      <c r="E26" s="96">
        <v>4200.999999999998</v>
      </c>
      <c r="F26" s="96">
        <v>13493.999999999969</v>
      </c>
      <c r="G26" s="97">
        <v>9069.99999999999</v>
      </c>
      <c r="H26" s="120" t="s">
        <v>40</v>
      </c>
      <c r="I26" s="121" t="s">
        <v>12</v>
      </c>
      <c r="J26" s="86">
        <v>22253.000000000055</v>
      </c>
      <c r="K26" s="96">
        <v>10716.99999999999</v>
      </c>
      <c r="L26" s="96">
        <v>9640.999999999996</v>
      </c>
      <c r="M26" s="97">
        <v>6958.000000000002</v>
      </c>
    </row>
    <row r="27" spans="2:13" ht="6.75" customHeight="1">
      <c r="B27" s="81"/>
      <c r="C27" s="5"/>
      <c r="D27" s="6"/>
      <c r="E27" s="84"/>
      <c r="F27" s="84"/>
      <c r="G27" s="84"/>
      <c r="H27" s="132"/>
      <c r="I27" s="125"/>
      <c r="J27" s="84"/>
      <c r="K27" s="84"/>
      <c r="L27" s="84"/>
      <c r="M27" s="84"/>
    </row>
    <row r="28" spans="2:13" ht="12" customHeight="1">
      <c r="B28" s="75" t="s">
        <v>105</v>
      </c>
      <c r="C28" s="5"/>
      <c r="D28" s="6"/>
      <c r="E28" s="84"/>
      <c r="F28" s="84"/>
      <c r="G28" s="84"/>
      <c r="H28" s="122" t="s">
        <v>105</v>
      </c>
      <c r="I28" s="125"/>
      <c r="J28" s="84"/>
      <c r="K28" s="84"/>
      <c r="L28" s="84"/>
      <c r="M28" s="84"/>
    </row>
    <row r="29" spans="2:8" ht="12" customHeight="1">
      <c r="B29" s="76" t="s">
        <v>43</v>
      </c>
      <c r="H29" s="126" t="s">
        <v>43</v>
      </c>
    </row>
    <row r="30" spans="2:8" ht="12" customHeight="1">
      <c r="B30" s="82" t="s">
        <v>150</v>
      </c>
      <c r="H30" s="82" t="s">
        <v>150</v>
      </c>
    </row>
    <row r="31" spans="2:8" ht="15">
      <c r="B31" s="2" t="s">
        <v>42</v>
      </c>
      <c r="H31" s="41" t="s">
        <v>42</v>
      </c>
    </row>
    <row r="32" spans="3:9" ht="16.5">
      <c r="C32" s="31"/>
      <c r="I32" s="127"/>
    </row>
  </sheetData>
  <sheetProtection/>
  <mergeCells count="4">
    <mergeCell ref="B5:C6"/>
    <mergeCell ref="D5:G5"/>
    <mergeCell ref="H5:I6"/>
    <mergeCell ref="J5:M5"/>
  </mergeCells>
  <printOptions/>
  <pageMargins left="0.7086614173228347" right="0.7086614173228347" top="0.7480314960629921" bottom="0.7480314960629921" header="0.31496062992125984" footer="0.31496062992125984"/>
  <pageSetup firstPageNumber="26" useFirstPageNumber="1" horizontalDpi="300" verticalDpi="300" orientation="portrait" paperSize="9" r:id="rId1"/>
  <headerFooter>
    <oddFooter>&amp;CIV-2-&amp;P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AA32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9.140625" style="42" customWidth="1"/>
    <col min="2" max="2" width="5.28125" style="41" customWidth="1"/>
    <col min="3" max="3" width="30.7109375" style="41" customWidth="1"/>
    <col min="4" max="7" width="12.7109375" style="41" customWidth="1"/>
    <col min="8" max="8" width="5.28125" style="41" customWidth="1"/>
    <col min="9" max="9" width="30.7109375" style="41" customWidth="1"/>
    <col min="10" max="13" width="12.7109375" style="41" customWidth="1"/>
    <col min="14" max="14" width="9.140625" style="42" customWidth="1"/>
    <col min="15" max="15" width="2.7109375" style="42" customWidth="1"/>
    <col min="16" max="16" width="5.28125" style="41" customWidth="1"/>
    <col min="17" max="17" width="30.7109375" style="41" customWidth="1"/>
    <col min="18" max="21" width="12.7109375" style="41" customWidth="1"/>
    <col min="22" max="22" width="5.28125" style="41" customWidth="1"/>
    <col min="23" max="23" width="30.7109375" style="41" customWidth="1"/>
    <col min="24" max="27" width="12.7109375" style="41" customWidth="1"/>
    <col min="28" max="16384" width="9.140625" style="42" customWidth="1"/>
  </cols>
  <sheetData>
    <row r="1" spans="7:27" ht="15">
      <c r="G1" s="95" t="s">
        <v>60</v>
      </c>
      <c r="M1" s="95" t="s">
        <v>61</v>
      </c>
      <c r="U1" s="95" t="s">
        <v>60</v>
      </c>
      <c r="AA1" s="95" t="s">
        <v>61</v>
      </c>
    </row>
    <row r="2" spans="2:27" ht="15">
      <c r="B2" s="94" t="s">
        <v>120</v>
      </c>
      <c r="C2" s="94"/>
      <c r="D2" s="94"/>
      <c r="E2" s="94"/>
      <c r="F2" s="94"/>
      <c r="G2" s="94"/>
      <c r="H2" s="94" t="s">
        <v>120</v>
      </c>
      <c r="I2" s="94"/>
      <c r="J2" s="94"/>
      <c r="K2" s="94"/>
      <c r="L2" s="94"/>
      <c r="M2" s="94"/>
      <c r="P2" s="94" t="s">
        <v>121</v>
      </c>
      <c r="Q2" s="94"/>
      <c r="R2" s="94"/>
      <c r="S2" s="94"/>
      <c r="T2" s="94"/>
      <c r="U2" s="94"/>
      <c r="V2" s="94" t="s">
        <v>121</v>
      </c>
      <c r="W2" s="94"/>
      <c r="X2" s="94"/>
      <c r="Y2" s="94"/>
      <c r="Z2" s="94"/>
      <c r="AA2" s="94"/>
    </row>
    <row r="3" spans="2:27" ht="15">
      <c r="B3" s="94" t="s">
        <v>130</v>
      </c>
      <c r="C3" s="94"/>
      <c r="D3" s="94"/>
      <c r="E3" s="94"/>
      <c r="F3" s="94"/>
      <c r="G3" s="94"/>
      <c r="H3" s="94" t="s">
        <v>130</v>
      </c>
      <c r="I3" s="94"/>
      <c r="J3" s="94"/>
      <c r="K3" s="94"/>
      <c r="L3" s="94"/>
      <c r="M3" s="94"/>
      <c r="P3" s="94" t="s">
        <v>130</v>
      </c>
      <c r="Q3" s="94"/>
      <c r="R3" s="94"/>
      <c r="S3" s="94"/>
      <c r="T3" s="94"/>
      <c r="U3" s="94"/>
      <c r="V3" s="94" t="s">
        <v>130</v>
      </c>
      <c r="W3" s="94"/>
      <c r="X3" s="94"/>
      <c r="Y3" s="94"/>
      <c r="Z3" s="94"/>
      <c r="AA3" s="94"/>
    </row>
    <row r="4" spans="2:27" ht="15">
      <c r="B4" s="94"/>
      <c r="C4" s="94"/>
      <c r="D4" s="94"/>
      <c r="E4" s="94"/>
      <c r="F4" s="94"/>
      <c r="G4" s="95" t="s">
        <v>108</v>
      </c>
      <c r="H4" s="94"/>
      <c r="I4" s="94"/>
      <c r="J4" s="94"/>
      <c r="K4" s="94"/>
      <c r="L4" s="94"/>
      <c r="M4" s="95" t="s">
        <v>108</v>
      </c>
      <c r="P4" s="94"/>
      <c r="Q4" s="94"/>
      <c r="R4" s="94"/>
      <c r="S4" s="94"/>
      <c r="T4" s="94"/>
      <c r="U4" s="95" t="s">
        <v>16</v>
      </c>
      <c r="V4" s="94"/>
      <c r="W4" s="94"/>
      <c r="X4" s="94"/>
      <c r="Y4" s="94"/>
      <c r="Z4" s="94"/>
      <c r="AA4" s="95" t="s">
        <v>16</v>
      </c>
    </row>
    <row r="5" spans="2:27" ht="15" customHeight="1">
      <c r="B5" s="149" t="s">
        <v>13</v>
      </c>
      <c r="C5" s="150"/>
      <c r="D5" s="137" t="s">
        <v>104</v>
      </c>
      <c r="E5" s="138"/>
      <c r="F5" s="138"/>
      <c r="G5" s="139"/>
      <c r="H5" s="149" t="s">
        <v>13</v>
      </c>
      <c r="I5" s="150"/>
      <c r="J5" s="137" t="s">
        <v>104</v>
      </c>
      <c r="K5" s="138"/>
      <c r="L5" s="138"/>
      <c r="M5" s="139"/>
      <c r="P5" s="149" t="s">
        <v>13</v>
      </c>
      <c r="Q5" s="150"/>
      <c r="R5" s="137" t="s">
        <v>104</v>
      </c>
      <c r="S5" s="138"/>
      <c r="T5" s="138"/>
      <c r="U5" s="139"/>
      <c r="V5" s="149" t="s">
        <v>13</v>
      </c>
      <c r="W5" s="150"/>
      <c r="X5" s="137" t="s">
        <v>104</v>
      </c>
      <c r="Y5" s="138"/>
      <c r="Z5" s="138"/>
      <c r="AA5" s="139"/>
    </row>
    <row r="6" spans="2:27" ht="53.25" customHeight="1">
      <c r="B6" s="153"/>
      <c r="C6" s="154"/>
      <c r="D6" s="131" t="s">
        <v>46</v>
      </c>
      <c r="E6" s="99">
        <v>2011</v>
      </c>
      <c r="F6" s="99">
        <v>2010</v>
      </c>
      <c r="G6" s="100">
        <v>2009</v>
      </c>
      <c r="H6" s="153"/>
      <c r="I6" s="154"/>
      <c r="J6" s="131" t="s">
        <v>100</v>
      </c>
      <c r="K6" s="99" t="s">
        <v>101</v>
      </c>
      <c r="L6" s="99" t="s">
        <v>102</v>
      </c>
      <c r="M6" s="100" t="s">
        <v>103</v>
      </c>
      <c r="P6" s="153"/>
      <c r="Q6" s="154"/>
      <c r="R6" s="131" t="s">
        <v>46</v>
      </c>
      <c r="S6" s="99">
        <v>2011</v>
      </c>
      <c r="T6" s="99">
        <v>2010</v>
      </c>
      <c r="U6" s="100">
        <v>2009</v>
      </c>
      <c r="V6" s="153"/>
      <c r="W6" s="154"/>
      <c r="X6" s="131" t="s">
        <v>100</v>
      </c>
      <c r="Y6" s="99" t="s">
        <v>101</v>
      </c>
      <c r="Z6" s="99" t="s">
        <v>102</v>
      </c>
      <c r="AA6" s="100" t="s">
        <v>149</v>
      </c>
    </row>
    <row r="7" spans="2:27" ht="15">
      <c r="B7" s="83"/>
      <c r="C7" s="66"/>
      <c r="D7" s="3"/>
      <c r="E7" s="3"/>
      <c r="F7" s="14"/>
      <c r="G7" s="15"/>
      <c r="H7" s="83"/>
      <c r="I7" s="66"/>
      <c r="J7" s="3"/>
      <c r="K7" s="3"/>
      <c r="L7" s="14"/>
      <c r="M7" s="15"/>
      <c r="P7" s="83"/>
      <c r="Q7" s="66"/>
      <c r="R7" s="3"/>
      <c r="S7" s="3"/>
      <c r="T7" s="14"/>
      <c r="U7" s="15"/>
      <c r="V7" s="83"/>
      <c r="W7" s="66"/>
      <c r="X7" s="3"/>
      <c r="Y7" s="3"/>
      <c r="Z7" s="14"/>
      <c r="AA7" s="15"/>
    </row>
    <row r="8" spans="2:27" ht="15">
      <c r="B8" s="114" t="s">
        <v>15</v>
      </c>
      <c r="C8" s="115"/>
      <c r="D8" s="16">
        <f>SUM(D10:D26)</f>
        <v>1673390.0000000002</v>
      </c>
      <c r="E8" s="16">
        <f>SUM(E10:E26)</f>
        <v>71673.99999999997</v>
      </c>
      <c r="F8" s="16">
        <f>SUM(F10:F26)</f>
        <v>225571.9999999998</v>
      </c>
      <c r="G8" s="17">
        <f>SUM(G10:G26)</f>
        <v>178735.9999999998</v>
      </c>
      <c r="H8" s="114" t="s">
        <v>15</v>
      </c>
      <c r="I8" s="115"/>
      <c r="J8" s="16">
        <f>SUM(J10:J26)</f>
        <v>546561.0000000002</v>
      </c>
      <c r="K8" s="16">
        <f>SUM(K10:K26)</f>
        <v>277950.00000000035</v>
      </c>
      <c r="L8" s="16">
        <f>SUM(L10:L26)</f>
        <v>210832.99999999974</v>
      </c>
      <c r="M8" s="17">
        <f>SUM(M10:M26)</f>
        <v>162064</v>
      </c>
      <c r="P8" s="114" t="s">
        <v>15</v>
      </c>
      <c r="Q8" s="115"/>
      <c r="R8" s="26">
        <f>D8/$D$8*100</f>
        <v>100</v>
      </c>
      <c r="S8" s="26">
        <f>E8/$D$8*100</f>
        <v>4.283161725598932</v>
      </c>
      <c r="T8" s="26">
        <f>F8/$D$8*100</f>
        <v>13.479941914317628</v>
      </c>
      <c r="U8" s="27">
        <f>G8/$D$8*100</f>
        <v>10.681072553319893</v>
      </c>
      <c r="V8" s="114" t="s">
        <v>15</v>
      </c>
      <c r="W8" s="115"/>
      <c r="X8" s="26">
        <f>J8/$D$8*100</f>
        <v>32.66190188778468</v>
      </c>
      <c r="Y8" s="26">
        <f>K8/$D$8*100</f>
        <v>16.609995279044355</v>
      </c>
      <c r="Z8" s="26">
        <f>L8/$D$8*100</f>
        <v>12.599155008694908</v>
      </c>
      <c r="AA8" s="27">
        <f>M8/$D$8*100</f>
        <v>9.684771631239578</v>
      </c>
    </row>
    <row r="9" spans="2:27" ht="6.75" customHeight="1">
      <c r="B9" s="114"/>
      <c r="C9" s="115"/>
      <c r="D9" s="16"/>
      <c r="E9" s="16"/>
      <c r="F9" s="16"/>
      <c r="G9" s="17"/>
      <c r="H9" s="114"/>
      <c r="I9" s="115"/>
      <c r="J9" s="16"/>
      <c r="K9" s="16"/>
      <c r="L9" s="16"/>
      <c r="M9" s="17"/>
      <c r="P9" s="114"/>
      <c r="Q9" s="115"/>
      <c r="R9" s="16"/>
      <c r="S9" s="16"/>
      <c r="T9" s="16"/>
      <c r="U9" s="17"/>
      <c r="V9" s="114"/>
      <c r="W9" s="115"/>
      <c r="X9" s="16"/>
      <c r="Y9" s="16"/>
      <c r="Z9" s="16"/>
      <c r="AA9" s="17"/>
    </row>
    <row r="10" spans="2:27" ht="24" customHeight="1">
      <c r="B10" s="114" t="s">
        <v>24</v>
      </c>
      <c r="C10" s="115" t="s">
        <v>19</v>
      </c>
      <c r="D10" s="84">
        <f>SUM(E10:G10)+SUM(J10:M10)</f>
        <v>2040</v>
      </c>
      <c r="E10" s="84">
        <v>13</v>
      </c>
      <c r="F10" s="84">
        <v>432</v>
      </c>
      <c r="G10" s="88">
        <v>339</v>
      </c>
      <c r="H10" s="114" t="s">
        <v>24</v>
      </c>
      <c r="I10" s="115" t="s">
        <v>19</v>
      </c>
      <c r="J10" s="84">
        <v>595.9999999999999</v>
      </c>
      <c r="K10" s="84">
        <v>173</v>
      </c>
      <c r="L10" s="84">
        <v>211.00000000000003</v>
      </c>
      <c r="M10" s="88">
        <v>276</v>
      </c>
      <c r="P10" s="114" t="s">
        <v>24</v>
      </c>
      <c r="Q10" s="115" t="s">
        <v>19</v>
      </c>
      <c r="R10" s="26">
        <f aca="true" t="shared" si="0" ref="R10:R26">D10/$D$8*100</f>
        <v>0.12190822223151804</v>
      </c>
      <c r="S10" s="26">
        <f aca="true" t="shared" si="1" ref="S10:S26">E10/$D$8*100</f>
        <v>0.0007768661220635954</v>
      </c>
      <c r="T10" s="26">
        <f aca="true" t="shared" si="2" ref="T10:T26">F10/$D$8*100</f>
        <v>0.025815858825497938</v>
      </c>
      <c r="U10" s="27">
        <f aca="true" t="shared" si="3" ref="U10:U26">G10/$D$8*100</f>
        <v>0.02025827810611991</v>
      </c>
      <c r="V10" s="114" t="s">
        <v>24</v>
      </c>
      <c r="W10" s="115" t="s">
        <v>19</v>
      </c>
      <c r="X10" s="26">
        <f>J10/$D$8*100</f>
        <v>0.03561632374999252</v>
      </c>
      <c r="Y10" s="26">
        <f aca="true" t="shared" si="4" ref="Y10:Y26">K10/$D$8*100</f>
        <v>0.010338295316692461</v>
      </c>
      <c r="Z10" s="26">
        <f aca="true" t="shared" si="5" ref="Z10:Z26">L10/$D$8*100</f>
        <v>0.012609134750416818</v>
      </c>
      <c r="AA10" s="27">
        <f>M10/$D$8*100</f>
        <v>0.01649346536073479</v>
      </c>
    </row>
    <row r="11" spans="2:27" ht="22.5" customHeight="1">
      <c r="B11" s="114" t="s">
        <v>25</v>
      </c>
      <c r="C11" s="115" t="s">
        <v>20</v>
      </c>
      <c r="D11" s="87">
        <f aca="true" t="shared" si="6" ref="D11:D26">SUM(E11:G11)+SUM(J11:M11)</f>
        <v>530340.9999999997</v>
      </c>
      <c r="E11" s="84">
        <v>14602.999999999969</v>
      </c>
      <c r="F11" s="84">
        <v>56781.99999999994</v>
      </c>
      <c r="G11" s="88">
        <v>56378.99999999991</v>
      </c>
      <c r="H11" s="114" t="s">
        <v>25</v>
      </c>
      <c r="I11" s="115" t="s">
        <v>20</v>
      </c>
      <c r="J11" s="84">
        <v>208353.9999999998</v>
      </c>
      <c r="K11" s="84">
        <v>81400.00000000006</v>
      </c>
      <c r="L11" s="84">
        <v>85636.99999999994</v>
      </c>
      <c r="M11" s="88">
        <v>27185.999999999993</v>
      </c>
      <c r="P11" s="114" t="s">
        <v>25</v>
      </c>
      <c r="Q11" s="115" t="s">
        <v>20</v>
      </c>
      <c r="R11" s="26">
        <f t="shared" si="0"/>
        <v>31.69261200317915</v>
      </c>
      <c r="S11" s="26">
        <f t="shared" si="1"/>
        <v>0.8726596908072815</v>
      </c>
      <c r="T11" s="26">
        <f t="shared" si="2"/>
        <v>3.393231703308848</v>
      </c>
      <c r="U11" s="27">
        <f t="shared" si="3"/>
        <v>3.369148853524875</v>
      </c>
      <c r="V11" s="114" t="s">
        <v>25</v>
      </c>
      <c r="W11" s="115" t="s">
        <v>20</v>
      </c>
      <c r="X11" s="26">
        <f aca="true" t="shared" si="7" ref="X11:X25">J11/$D$8*100</f>
        <v>12.45101261511063</v>
      </c>
      <c r="Y11" s="26">
        <f t="shared" si="4"/>
        <v>4.864377102767439</v>
      </c>
      <c r="Z11" s="26">
        <f t="shared" si="5"/>
        <v>5.1175756996276975</v>
      </c>
      <c r="AA11" s="27">
        <f aca="true" t="shared" si="8" ref="AA11:AA25">M11/$D$8*100</f>
        <v>1.6246063380323768</v>
      </c>
    </row>
    <row r="12" spans="2:27" ht="40.5" customHeight="1">
      <c r="B12" s="114" t="s">
        <v>26</v>
      </c>
      <c r="C12" s="115" t="s">
        <v>21</v>
      </c>
      <c r="D12" s="87">
        <f t="shared" si="6"/>
        <v>14631.999999999995</v>
      </c>
      <c r="E12" s="84">
        <v>442.99999999999983</v>
      </c>
      <c r="F12" s="84">
        <v>1600.9999999999986</v>
      </c>
      <c r="G12" s="88">
        <v>1331.9999999999995</v>
      </c>
      <c r="H12" s="114" t="s">
        <v>26</v>
      </c>
      <c r="I12" s="115" t="s">
        <v>21</v>
      </c>
      <c r="J12" s="84">
        <v>4715.9999999999945</v>
      </c>
      <c r="K12" s="84">
        <v>2043.9999999999998</v>
      </c>
      <c r="L12" s="84">
        <v>3453.000000000002</v>
      </c>
      <c r="M12" s="88">
        <v>1043</v>
      </c>
      <c r="P12" s="114" t="s">
        <v>26</v>
      </c>
      <c r="Q12" s="115" t="s">
        <v>21</v>
      </c>
      <c r="R12" s="26">
        <f t="shared" si="0"/>
        <v>0.8743926998488095</v>
      </c>
      <c r="S12" s="26">
        <f t="shared" si="1"/>
        <v>0.026473207082628663</v>
      </c>
      <c r="T12" s="26">
        <f t="shared" si="2"/>
        <v>0.09567405087875501</v>
      </c>
      <c r="U12" s="27">
        <f t="shared" si="3"/>
        <v>0.07959889804528528</v>
      </c>
      <c r="V12" s="114" t="s">
        <v>26</v>
      </c>
      <c r="W12" s="115" t="s">
        <v>21</v>
      </c>
      <c r="X12" s="26">
        <f t="shared" si="7"/>
        <v>0.2818231255116855</v>
      </c>
      <c r="Y12" s="26">
        <f t="shared" si="4"/>
        <v>0.12214725796138376</v>
      </c>
      <c r="Z12" s="26">
        <f t="shared" si="5"/>
        <v>0.20634759380658432</v>
      </c>
      <c r="AA12" s="27">
        <f t="shared" si="8"/>
        <v>0.06232856656248691</v>
      </c>
    </row>
    <row r="13" spans="2:27" ht="51" customHeight="1">
      <c r="B13" s="114" t="s">
        <v>27</v>
      </c>
      <c r="C13" s="115" t="s">
        <v>0</v>
      </c>
      <c r="D13" s="87">
        <f t="shared" si="6"/>
        <v>4208.000000000001</v>
      </c>
      <c r="E13" s="84">
        <v>40</v>
      </c>
      <c r="F13" s="84">
        <v>283.00000000000006</v>
      </c>
      <c r="G13" s="88">
        <v>170</v>
      </c>
      <c r="H13" s="114" t="s">
        <v>27</v>
      </c>
      <c r="I13" s="115" t="s">
        <v>0</v>
      </c>
      <c r="J13" s="84">
        <v>2144.0000000000005</v>
      </c>
      <c r="K13" s="84">
        <v>609.0000000000002</v>
      </c>
      <c r="L13" s="84">
        <v>718</v>
      </c>
      <c r="M13" s="88">
        <v>244</v>
      </c>
      <c r="P13" s="114" t="s">
        <v>27</v>
      </c>
      <c r="Q13" s="115" t="s">
        <v>0</v>
      </c>
      <c r="R13" s="26">
        <f t="shared" si="0"/>
        <v>0.25146558781873923</v>
      </c>
      <c r="S13" s="26">
        <f t="shared" si="1"/>
        <v>0.0023903572986572167</v>
      </c>
      <c r="T13" s="26">
        <f t="shared" si="2"/>
        <v>0.016911777887999812</v>
      </c>
      <c r="U13" s="27">
        <f t="shared" si="3"/>
        <v>0.01015901851929317</v>
      </c>
      <c r="V13" s="114" t="s">
        <v>27</v>
      </c>
      <c r="W13" s="115" t="s">
        <v>0</v>
      </c>
      <c r="X13" s="26">
        <f t="shared" si="7"/>
        <v>0.12812315120802684</v>
      </c>
      <c r="Y13" s="26">
        <f t="shared" si="4"/>
        <v>0.036393189872056135</v>
      </c>
      <c r="Z13" s="26">
        <f t="shared" si="5"/>
        <v>0.04290691351089704</v>
      </c>
      <c r="AA13" s="27">
        <f t="shared" si="8"/>
        <v>0.01458117952180902</v>
      </c>
    </row>
    <row r="14" spans="2:27" ht="22.5" customHeight="1">
      <c r="B14" s="114" t="s">
        <v>28</v>
      </c>
      <c r="C14" s="115" t="s">
        <v>44</v>
      </c>
      <c r="D14" s="87">
        <f t="shared" si="6"/>
        <v>2029.0000000000002</v>
      </c>
      <c r="E14" s="84">
        <v>59</v>
      </c>
      <c r="F14" s="84">
        <v>356</v>
      </c>
      <c r="G14" s="88">
        <v>257</v>
      </c>
      <c r="H14" s="114" t="s">
        <v>28</v>
      </c>
      <c r="I14" s="115" t="s">
        <v>44</v>
      </c>
      <c r="J14" s="84">
        <v>696.0000000000002</v>
      </c>
      <c r="K14" s="84">
        <v>315</v>
      </c>
      <c r="L14" s="84">
        <v>207.00000000000003</v>
      </c>
      <c r="M14" s="88">
        <v>139</v>
      </c>
      <c r="P14" s="114" t="s">
        <v>28</v>
      </c>
      <c r="Q14" s="115" t="s">
        <v>44</v>
      </c>
      <c r="R14" s="26">
        <f t="shared" si="0"/>
        <v>0.1212508739743873</v>
      </c>
      <c r="S14" s="26">
        <f t="shared" si="1"/>
        <v>0.0035257770155193943</v>
      </c>
      <c r="T14" s="26">
        <f t="shared" si="2"/>
        <v>0.021274179958049227</v>
      </c>
      <c r="U14" s="27">
        <f t="shared" si="3"/>
        <v>0.015358045643872614</v>
      </c>
      <c r="V14" s="114" t="s">
        <v>28</v>
      </c>
      <c r="W14" s="115" t="s">
        <v>44</v>
      </c>
      <c r="X14" s="26">
        <f t="shared" si="7"/>
        <v>0.04159221699663558</v>
      </c>
      <c r="Y14" s="26">
        <f t="shared" si="4"/>
        <v>0.018824063726925577</v>
      </c>
      <c r="Z14" s="26">
        <f t="shared" si="5"/>
        <v>0.012370099020551096</v>
      </c>
      <c r="AA14" s="27">
        <f t="shared" si="8"/>
        <v>0.008306491612833828</v>
      </c>
    </row>
    <row r="15" spans="2:27" ht="37.5" customHeight="1">
      <c r="B15" s="114" t="s">
        <v>29</v>
      </c>
      <c r="C15" s="115" t="s">
        <v>1</v>
      </c>
      <c r="D15" s="87">
        <f t="shared" si="6"/>
        <v>553493.0000000007</v>
      </c>
      <c r="E15" s="84">
        <v>31321.999999999913</v>
      </c>
      <c r="F15" s="84">
        <v>91691.0000000003</v>
      </c>
      <c r="G15" s="88">
        <v>67908.99999999988</v>
      </c>
      <c r="H15" s="114" t="s">
        <v>29</v>
      </c>
      <c r="I15" s="115" t="s">
        <v>1</v>
      </c>
      <c r="J15" s="84">
        <v>176758.0000000005</v>
      </c>
      <c r="K15" s="84">
        <v>92789.0000000003</v>
      </c>
      <c r="L15" s="84">
        <v>57313.9999999998</v>
      </c>
      <c r="M15" s="88">
        <v>35709.99999999995</v>
      </c>
      <c r="P15" s="114" t="s">
        <v>29</v>
      </c>
      <c r="Q15" s="115" t="s">
        <v>1</v>
      </c>
      <c r="R15" s="26">
        <f t="shared" si="0"/>
        <v>33.07615080764201</v>
      </c>
      <c r="S15" s="26">
        <f t="shared" si="1"/>
        <v>1.8717692827135282</v>
      </c>
      <c r="T15" s="26">
        <f t="shared" si="2"/>
        <v>5.479356276779489</v>
      </c>
      <c r="U15" s="27">
        <f t="shared" si="3"/>
        <v>4.058169344862816</v>
      </c>
      <c r="V15" s="114" t="s">
        <v>29</v>
      </c>
      <c r="W15" s="115" t="s">
        <v>1</v>
      </c>
      <c r="X15" s="26">
        <f t="shared" si="7"/>
        <v>10.562869384901335</v>
      </c>
      <c r="Y15" s="26">
        <f t="shared" si="4"/>
        <v>5.544971584627629</v>
      </c>
      <c r="Z15" s="26">
        <f t="shared" si="5"/>
        <v>3.425023455380981</v>
      </c>
      <c r="AA15" s="27">
        <f t="shared" si="8"/>
        <v>2.133991478376227</v>
      </c>
    </row>
    <row r="16" spans="2:27" ht="22.5" customHeight="1">
      <c r="B16" s="114" t="s">
        <v>30</v>
      </c>
      <c r="C16" s="115" t="s">
        <v>2</v>
      </c>
      <c r="D16" s="87">
        <f t="shared" si="6"/>
        <v>11944.999999999995</v>
      </c>
      <c r="E16" s="84">
        <v>421.99999999999994</v>
      </c>
      <c r="F16" s="84">
        <v>1557.0000000000002</v>
      </c>
      <c r="G16" s="88">
        <v>797.0000000000001</v>
      </c>
      <c r="H16" s="114" t="s">
        <v>30</v>
      </c>
      <c r="I16" s="115" t="s">
        <v>2</v>
      </c>
      <c r="J16" s="84">
        <v>3089.9999999999945</v>
      </c>
      <c r="K16" s="84">
        <v>1880.9999999999995</v>
      </c>
      <c r="L16" s="84">
        <v>2567.0000000000005</v>
      </c>
      <c r="M16" s="88">
        <v>1631</v>
      </c>
      <c r="P16" s="114" t="s">
        <v>30</v>
      </c>
      <c r="Q16" s="115" t="s">
        <v>2</v>
      </c>
      <c r="R16" s="26">
        <f t="shared" si="0"/>
        <v>0.7138204483115109</v>
      </c>
      <c r="S16" s="26">
        <f t="shared" si="1"/>
        <v>0.02521826950083363</v>
      </c>
      <c r="T16" s="26">
        <f t="shared" si="2"/>
        <v>0.09304465785023217</v>
      </c>
      <c r="U16" s="27">
        <f t="shared" si="3"/>
        <v>0.04762786917574504</v>
      </c>
      <c r="V16" s="114" t="s">
        <v>30</v>
      </c>
      <c r="W16" s="115" t="s">
        <v>2</v>
      </c>
      <c r="X16" s="26">
        <f t="shared" si="7"/>
        <v>0.18465510132126964</v>
      </c>
      <c r="Y16" s="26">
        <f t="shared" si="4"/>
        <v>0.11240655196935558</v>
      </c>
      <c r="Z16" s="26">
        <f t="shared" si="5"/>
        <v>0.1534011796413269</v>
      </c>
      <c r="AA16" s="27">
        <f t="shared" si="8"/>
        <v>0.09746681885274801</v>
      </c>
    </row>
    <row r="17" spans="2:27" ht="37.5" customHeight="1">
      <c r="B17" s="114" t="s">
        <v>31</v>
      </c>
      <c r="C17" s="115" t="s">
        <v>3</v>
      </c>
      <c r="D17" s="87">
        <f t="shared" si="6"/>
        <v>195286.9999999998</v>
      </c>
      <c r="E17" s="84">
        <v>15698.000000000093</v>
      </c>
      <c r="F17" s="84">
        <v>36539.99999999961</v>
      </c>
      <c r="G17" s="88">
        <v>24281.999999999996</v>
      </c>
      <c r="H17" s="114" t="s">
        <v>31</v>
      </c>
      <c r="I17" s="115" t="s">
        <v>3</v>
      </c>
      <c r="J17" s="84">
        <v>60800</v>
      </c>
      <c r="K17" s="84">
        <v>31399.000000000087</v>
      </c>
      <c r="L17" s="84">
        <v>16121.000000000011</v>
      </c>
      <c r="M17" s="88">
        <v>10447</v>
      </c>
      <c r="P17" s="114" t="s">
        <v>31</v>
      </c>
      <c r="Q17" s="115" t="s">
        <v>3</v>
      </c>
      <c r="R17" s="26">
        <f t="shared" si="0"/>
        <v>11.670142644571783</v>
      </c>
      <c r="S17" s="26">
        <f t="shared" si="1"/>
        <v>0.9380957218580301</v>
      </c>
      <c r="T17" s="26">
        <f t="shared" si="2"/>
        <v>2.1835913923233434</v>
      </c>
      <c r="U17" s="27">
        <f t="shared" si="3"/>
        <v>1.451066398149863</v>
      </c>
      <c r="V17" s="114" t="s">
        <v>31</v>
      </c>
      <c r="W17" s="115" t="s">
        <v>3</v>
      </c>
      <c r="X17" s="26">
        <f t="shared" si="7"/>
        <v>3.633343093958969</v>
      </c>
      <c r="Y17" s="26">
        <f t="shared" si="4"/>
        <v>1.8763707205134534</v>
      </c>
      <c r="Z17" s="26">
        <f t="shared" si="5"/>
        <v>0.9633737502913252</v>
      </c>
      <c r="AA17" s="27">
        <f t="shared" si="8"/>
        <v>0.6243015674767984</v>
      </c>
    </row>
    <row r="18" spans="2:27" ht="25.5" customHeight="1">
      <c r="B18" s="114" t="s">
        <v>32</v>
      </c>
      <c r="C18" s="115" t="s">
        <v>4</v>
      </c>
      <c r="D18" s="87">
        <f t="shared" si="6"/>
        <v>16589.000000000015</v>
      </c>
      <c r="E18" s="84">
        <v>709.9999999999994</v>
      </c>
      <c r="F18" s="84">
        <v>3513.0000000000086</v>
      </c>
      <c r="G18" s="88">
        <v>2922.000000000006</v>
      </c>
      <c r="H18" s="114" t="s">
        <v>32</v>
      </c>
      <c r="I18" s="115" t="s">
        <v>4</v>
      </c>
      <c r="J18" s="84">
        <v>5924.999999999999</v>
      </c>
      <c r="K18" s="84">
        <v>1314</v>
      </c>
      <c r="L18" s="84">
        <v>1634.0000000000007</v>
      </c>
      <c r="M18" s="88">
        <v>571</v>
      </c>
      <c r="P18" s="114" t="s">
        <v>32</v>
      </c>
      <c r="Q18" s="115" t="s">
        <v>4</v>
      </c>
      <c r="R18" s="26">
        <f t="shared" si="0"/>
        <v>0.9913409306856149</v>
      </c>
      <c r="S18" s="26">
        <f t="shared" si="1"/>
        <v>0.04242884205116556</v>
      </c>
      <c r="T18" s="26">
        <f t="shared" si="2"/>
        <v>0.20993312975457054</v>
      </c>
      <c r="U18" s="27">
        <f t="shared" si="3"/>
        <v>0.17461560066691</v>
      </c>
      <c r="V18" s="114" t="s">
        <v>32</v>
      </c>
      <c r="W18" s="115" t="s">
        <v>4</v>
      </c>
      <c r="X18" s="26">
        <f t="shared" si="7"/>
        <v>0.35407167486360014</v>
      </c>
      <c r="Y18" s="26">
        <f t="shared" si="4"/>
        <v>0.07852323726088957</v>
      </c>
      <c r="Z18" s="26">
        <f t="shared" si="5"/>
        <v>0.09764609565014734</v>
      </c>
      <c r="AA18" s="27">
        <f t="shared" si="8"/>
        <v>0.03412235043833176</v>
      </c>
    </row>
    <row r="19" spans="2:27" ht="21.75" customHeight="1">
      <c r="B19" s="114" t="s">
        <v>33</v>
      </c>
      <c r="C19" s="115" t="s">
        <v>5</v>
      </c>
      <c r="D19" s="87">
        <f t="shared" si="6"/>
        <v>27832.000000000004</v>
      </c>
      <c r="E19" s="84">
        <v>405.99999999999983</v>
      </c>
      <c r="F19" s="84">
        <v>2653.000000000002</v>
      </c>
      <c r="G19" s="88">
        <v>2209.9999999999986</v>
      </c>
      <c r="H19" s="114" t="s">
        <v>33</v>
      </c>
      <c r="I19" s="115" t="s">
        <v>5</v>
      </c>
      <c r="J19" s="84">
        <v>10816.999999999996</v>
      </c>
      <c r="K19" s="84">
        <v>4887.000000000004</v>
      </c>
      <c r="L19" s="84">
        <v>4725.000000000004</v>
      </c>
      <c r="M19" s="88">
        <v>2134.0000000000014</v>
      </c>
      <c r="P19" s="114" t="s">
        <v>33</v>
      </c>
      <c r="Q19" s="115" t="s">
        <v>5</v>
      </c>
      <c r="R19" s="26">
        <f t="shared" si="0"/>
        <v>1.6632106084056915</v>
      </c>
      <c r="S19" s="26">
        <f t="shared" si="1"/>
        <v>0.024262126581370735</v>
      </c>
      <c r="T19" s="26">
        <f t="shared" si="2"/>
        <v>0.15854044783343998</v>
      </c>
      <c r="U19" s="27">
        <f t="shared" si="3"/>
        <v>0.1320672407508111</v>
      </c>
      <c r="V19" s="114" t="s">
        <v>33</v>
      </c>
      <c r="W19" s="115" t="s">
        <v>5</v>
      </c>
      <c r="X19" s="26">
        <f t="shared" si="7"/>
        <v>0.6464123724893776</v>
      </c>
      <c r="Y19" s="26">
        <f t="shared" si="4"/>
        <v>0.2920419029634456</v>
      </c>
      <c r="Z19" s="26">
        <f t="shared" si="5"/>
        <v>0.2823609559038839</v>
      </c>
      <c r="AA19" s="27">
        <f t="shared" si="8"/>
        <v>0.12752556188336256</v>
      </c>
    </row>
    <row r="20" spans="2:27" ht="23.25" customHeight="1">
      <c r="B20" s="114" t="s">
        <v>34</v>
      </c>
      <c r="C20" s="115" t="s">
        <v>6</v>
      </c>
      <c r="D20" s="87">
        <f t="shared" si="6"/>
        <v>1071</v>
      </c>
      <c r="E20" s="84">
        <v>81</v>
      </c>
      <c r="F20" s="84">
        <v>194.99999999999994</v>
      </c>
      <c r="G20" s="88">
        <v>152</v>
      </c>
      <c r="H20" s="114" t="s">
        <v>34</v>
      </c>
      <c r="I20" s="115" t="s">
        <v>6</v>
      </c>
      <c r="J20" s="84">
        <v>450.00000000000006</v>
      </c>
      <c r="K20" s="84">
        <v>114.99999999999999</v>
      </c>
      <c r="L20" s="84">
        <v>37</v>
      </c>
      <c r="M20" s="88">
        <v>41</v>
      </c>
      <c r="P20" s="114" t="s">
        <v>34</v>
      </c>
      <c r="Q20" s="115" t="s">
        <v>6</v>
      </c>
      <c r="R20" s="26">
        <f t="shared" si="0"/>
        <v>0.06400181667154697</v>
      </c>
      <c r="S20" s="26">
        <f t="shared" si="1"/>
        <v>0.004840473529780864</v>
      </c>
      <c r="T20" s="26">
        <f t="shared" si="2"/>
        <v>0.011652991830953927</v>
      </c>
      <c r="U20" s="27">
        <f t="shared" si="3"/>
        <v>0.009083357734897423</v>
      </c>
      <c r="V20" s="114" t="s">
        <v>34</v>
      </c>
      <c r="W20" s="115" t="s">
        <v>6</v>
      </c>
      <c r="X20" s="26">
        <f t="shared" si="7"/>
        <v>0.02689151960989369</v>
      </c>
      <c r="Y20" s="26">
        <f t="shared" si="4"/>
        <v>0.006872277233639496</v>
      </c>
      <c r="Z20" s="26">
        <f t="shared" si="5"/>
        <v>0.002211080501257925</v>
      </c>
      <c r="AA20" s="27">
        <f t="shared" si="8"/>
        <v>0.0024501162311236467</v>
      </c>
    </row>
    <row r="21" spans="2:27" ht="42" customHeight="1">
      <c r="B21" s="114" t="s">
        <v>35</v>
      </c>
      <c r="C21" s="115" t="s">
        <v>7</v>
      </c>
      <c r="D21" s="87">
        <f t="shared" si="6"/>
        <v>3814.0000000000005</v>
      </c>
      <c r="E21" s="84">
        <v>177.00000000000006</v>
      </c>
      <c r="F21" s="84">
        <v>475.0000000000003</v>
      </c>
      <c r="G21" s="88">
        <v>384.0000000000002</v>
      </c>
      <c r="H21" s="114" t="s">
        <v>35</v>
      </c>
      <c r="I21" s="115" t="s">
        <v>7</v>
      </c>
      <c r="J21" s="84">
        <v>1055.9999999999995</v>
      </c>
      <c r="K21" s="84">
        <v>655.0000000000001</v>
      </c>
      <c r="L21" s="84">
        <v>744.0000000000003</v>
      </c>
      <c r="M21" s="88">
        <v>322.9999999999999</v>
      </c>
      <c r="P21" s="114" t="s">
        <v>35</v>
      </c>
      <c r="Q21" s="115" t="s">
        <v>7</v>
      </c>
      <c r="R21" s="26">
        <f t="shared" si="0"/>
        <v>0.2279205684269656</v>
      </c>
      <c r="S21" s="26">
        <f t="shared" si="1"/>
        <v>0.010577331046558187</v>
      </c>
      <c r="T21" s="26">
        <f t="shared" si="2"/>
        <v>0.028385492921554463</v>
      </c>
      <c r="U21" s="27">
        <f t="shared" si="3"/>
        <v>0.02294743006710929</v>
      </c>
      <c r="V21" s="114" t="s">
        <v>35</v>
      </c>
      <c r="W21" s="115" t="s">
        <v>7</v>
      </c>
      <c r="X21" s="26">
        <f t="shared" si="7"/>
        <v>0.06310543268455049</v>
      </c>
      <c r="Y21" s="26">
        <f t="shared" si="4"/>
        <v>0.039142100765511924</v>
      </c>
      <c r="Z21" s="26">
        <f t="shared" si="5"/>
        <v>0.04446064575502425</v>
      </c>
      <c r="AA21" s="27">
        <f t="shared" si="8"/>
        <v>0.019302135186657014</v>
      </c>
    </row>
    <row r="22" spans="2:27" ht="30">
      <c r="B22" s="114" t="s">
        <v>36</v>
      </c>
      <c r="C22" s="115" t="s">
        <v>8</v>
      </c>
      <c r="D22" s="87">
        <f t="shared" si="6"/>
        <v>30079.999999999985</v>
      </c>
      <c r="E22" s="84">
        <v>1060.0000000000005</v>
      </c>
      <c r="F22" s="84">
        <v>3907.000000000002</v>
      </c>
      <c r="G22" s="88">
        <v>3166.999999999998</v>
      </c>
      <c r="H22" s="114" t="s">
        <v>36</v>
      </c>
      <c r="I22" s="115" t="s">
        <v>8</v>
      </c>
      <c r="J22" s="84">
        <v>11244.000000000002</v>
      </c>
      <c r="K22" s="84">
        <v>6776.999999999985</v>
      </c>
      <c r="L22" s="84">
        <v>2531</v>
      </c>
      <c r="M22" s="88">
        <v>1394.0000000000002</v>
      </c>
      <c r="P22" s="114" t="s">
        <v>36</v>
      </c>
      <c r="Q22" s="115" t="s">
        <v>8</v>
      </c>
      <c r="R22" s="26">
        <f t="shared" si="0"/>
        <v>1.797548688590226</v>
      </c>
      <c r="S22" s="26">
        <f t="shared" si="1"/>
        <v>0.06334446841441625</v>
      </c>
      <c r="T22" s="26">
        <f t="shared" si="2"/>
        <v>0.23347814914634374</v>
      </c>
      <c r="U22" s="27">
        <f t="shared" si="3"/>
        <v>0.189256539121185</v>
      </c>
      <c r="V22" s="114" t="s">
        <v>36</v>
      </c>
      <c r="W22" s="115" t="s">
        <v>8</v>
      </c>
      <c r="X22" s="26">
        <f t="shared" si="7"/>
        <v>0.6719294366525437</v>
      </c>
      <c r="Y22" s="26">
        <f t="shared" si="4"/>
        <v>0.4049862853249981</v>
      </c>
      <c r="Z22" s="26">
        <f t="shared" si="5"/>
        <v>0.15124985807253538</v>
      </c>
      <c r="AA22" s="27">
        <f t="shared" si="8"/>
        <v>0.08330395185820401</v>
      </c>
    </row>
    <row r="23" spans="2:27" ht="21" customHeight="1">
      <c r="B23" s="114" t="s">
        <v>37</v>
      </c>
      <c r="C23" s="115" t="s">
        <v>9</v>
      </c>
      <c r="D23" s="87">
        <f t="shared" si="6"/>
        <v>130355.99999999996</v>
      </c>
      <c r="E23" s="84">
        <v>1227.999999999999</v>
      </c>
      <c r="F23" s="84">
        <v>4414.0000000000055</v>
      </c>
      <c r="G23" s="88">
        <v>4316.000000000001</v>
      </c>
      <c r="H23" s="114" t="s">
        <v>37</v>
      </c>
      <c r="I23" s="115" t="s">
        <v>9</v>
      </c>
      <c r="J23" s="84">
        <v>24045.999999999935</v>
      </c>
      <c r="K23" s="84">
        <v>16181.999999999967</v>
      </c>
      <c r="L23" s="84">
        <v>16129.00000000001</v>
      </c>
      <c r="M23" s="88">
        <v>64041.00000000005</v>
      </c>
      <c r="P23" s="114" t="s">
        <v>37</v>
      </c>
      <c r="Q23" s="115" t="s">
        <v>9</v>
      </c>
      <c r="R23" s="26">
        <f t="shared" si="0"/>
        <v>7.7899354005940005</v>
      </c>
      <c r="S23" s="26">
        <f t="shared" si="1"/>
        <v>0.07338396906877649</v>
      </c>
      <c r="T23" s="26">
        <f t="shared" si="2"/>
        <v>0.26377592790682414</v>
      </c>
      <c r="U23" s="27">
        <f t="shared" si="3"/>
        <v>0.2579195525251137</v>
      </c>
      <c r="V23" s="114" t="s">
        <v>37</v>
      </c>
      <c r="W23" s="115" t="s">
        <v>9</v>
      </c>
      <c r="X23" s="26">
        <f t="shared" si="7"/>
        <v>1.4369632900877818</v>
      </c>
      <c r="Y23" s="26">
        <f t="shared" si="4"/>
        <v>0.9670190451717751</v>
      </c>
      <c r="Z23" s="26">
        <f t="shared" si="5"/>
        <v>0.9638518217510568</v>
      </c>
      <c r="AA23" s="27">
        <f t="shared" si="8"/>
        <v>3.827021794082673</v>
      </c>
    </row>
    <row r="24" spans="2:27" ht="30">
      <c r="B24" s="114" t="s">
        <v>38</v>
      </c>
      <c r="C24" s="115" t="s">
        <v>10</v>
      </c>
      <c r="D24" s="87">
        <f t="shared" si="6"/>
        <v>33176.00000000001</v>
      </c>
      <c r="E24" s="84">
        <v>464.00000000000017</v>
      </c>
      <c r="F24" s="84">
        <v>1945.9999999999975</v>
      </c>
      <c r="G24" s="88">
        <v>1421.9999999999993</v>
      </c>
      <c r="H24" s="114" t="s">
        <v>38</v>
      </c>
      <c r="I24" s="115" t="s">
        <v>10</v>
      </c>
      <c r="J24" s="84">
        <v>6034.000000000014</v>
      </c>
      <c r="K24" s="84">
        <v>6072</v>
      </c>
      <c r="L24" s="84">
        <v>7713.999999999992</v>
      </c>
      <c r="M24" s="88">
        <v>9524.000000000004</v>
      </c>
      <c r="P24" s="114" t="s">
        <v>38</v>
      </c>
      <c r="Q24" s="115" t="s">
        <v>10</v>
      </c>
      <c r="R24" s="26">
        <f t="shared" si="0"/>
        <v>1.9825623435062958</v>
      </c>
      <c r="S24" s="26">
        <f t="shared" si="1"/>
        <v>0.02772814466442372</v>
      </c>
      <c r="T24" s="26">
        <f t="shared" si="2"/>
        <v>0.11629088257967342</v>
      </c>
      <c r="U24" s="27">
        <f t="shared" si="3"/>
        <v>0.08497720196726401</v>
      </c>
      <c r="V24" s="114" t="s">
        <v>38</v>
      </c>
      <c r="W24" s="115" t="s">
        <v>10</v>
      </c>
      <c r="X24" s="26">
        <f t="shared" si="7"/>
        <v>0.3605853985024419</v>
      </c>
      <c r="Y24" s="26">
        <f t="shared" si="4"/>
        <v>0.36285623793616545</v>
      </c>
      <c r="Z24" s="26">
        <f t="shared" si="5"/>
        <v>0.46098040504604376</v>
      </c>
      <c r="AA24" s="27">
        <f t="shared" si="8"/>
        <v>0.5691440728102835</v>
      </c>
    </row>
    <row r="25" spans="2:27" ht="21.75" customHeight="1">
      <c r="B25" s="114" t="s">
        <v>39</v>
      </c>
      <c r="C25" s="115" t="s">
        <v>11</v>
      </c>
      <c r="D25" s="87">
        <f t="shared" si="6"/>
        <v>40163.000000000015</v>
      </c>
      <c r="E25" s="84">
        <v>747.0000000000002</v>
      </c>
      <c r="F25" s="84">
        <v>5733.000000000008</v>
      </c>
      <c r="G25" s="88">
        <v>3628.000000000002</v>
      </c>
      <c r="H25" s="114" t="s">
        <v>39</v>
      </c>
      <c r="I25" s="115" t="s">
        <v>11</v>
      </c>
      <c r="J25" s="84">
        <v>7582.000000000002</v>
      </c>
      <c r="K25" s="84">
        <v>20621</v>
      </c>
      <c r="L25" s="84">
        <v>1449.9999999999995</v>
      </c>
      <c r="M25" s="88">
        <v>401.9999999999999</v>
      </c>
      <c r="P25" s="114" t="s">
        <v>39</v>
      </c>
      <c r="Q25" s="115" t="s">
        <v>11</v>
      </c>
      <c r="R25" s="26">
        <f t="shared" si="0"/>
        <v>2.4000980046492453</v>
      </c>
      <c r="S25" s="26">
        <f t="shared" si="1"/>
        <v>0.04463992255242353</v>
      </c>
      <c r="T25" s="26">
        <f t="shared" si="2"/>
        <v>0.34259795983004604</v>
      </c>
      <c r="U25" s="27">
        <f t="shared" si="3"/>
        <v>0.21680540698820966</v>
      </c>
      <c r="V25" s="114" t="s">
        <v>39</v>
      </c>
      <c r="W25" s="115" t="s">
        <v>11</v>
      </c>
      <c r="X25" s="26">
        <f t="shared" si="7"/>
        <v>0.4530922259604755</v>
      </c>
      <c r="Y25" s="26">
        <f t="shared" si="4"/>
        <v>1.2322889463902613</v>
      </c>
      <c r="Z25" s="26">
        <f t="shared" si="5"/>
        <v>0.08665045207632407</v>
      </c>
      <c r="AA25" s="27">
        <f t="shared" si="8"/>
        <v>0.02402309085150502</v>
      </c>
    </row>
    <row r="26" spans="2:27" ht="23.25" customHeight="1">
      <c r="B26" s="120" t="s">
        <v>40</v>
      </c>
      <c r="C26" s="121" t="s">
        <v>12</v>
      </c>
      <c r="D26" s="86">
        <f t="shared" si="6"/>
        <v>76334</v>
      </c>
      <c r="E26" s="96">
        <v>4200.999999999998</v>
      </c>
      <c r="F26" s="96">
        <v>13493.999999999969</v>
      </c>
      <c r="G26" s="97">
        <v>9069.99999999999</v>
      </c>
      <c r="H26" s="120" t="s">
        <v>40</v>
      </c>
      <c r="I26" s="121" t="s">
        <v>12</v>
      </c>
      <c r="J26" s="86">
        <v>22253.000000000055</v>
      </c>
      <c r="K26" s="96">
        <v>10716.99999999999</v>
      </c>
      <c r="L26" s="96">
        <v>9640.999999999996</v>
      </c>
      <c r="M26" s="97">
        <v>6958.000000000002</v>
      </c>
      <c r="P26" s="120" t="s">
        <v>40</v>
      </c>
      <c r="Q26" s="121" t="s">
        <v>12</v>
      </c>
      <c r="R26" s="28">
        <f t="shared" si="0"/>
        <v>4.5616383508924985</v>
      </c>
      <c r="S26" s="29">
        <f t="shared" si="1"/>
        <v>0.2510472752914741</v>
      </c>
      <c r="T26" s="29">
        <f t="shared" si="2"/>
        <v>0.8063870347020101</v>
      </c>
      <c r="U26" s="30">
        <f t="shared" si="3"/>
        <v>0.5420135174705233</v>
      </c>
      <c r="V26" s="120" t="s">
        <v>40</v>
      </c>
      <c r="W26" s="121" t="s">
        <v>12</v>
      </c>
      <c r="X26" s="28">
        <f>J26/$D$8*100</f>
        <v>1.3298155241754792</v>
      </c>
      <c r="Y26" s="29">
        <f t="shared" si="4"/>
        <v>0.6404364792427342</v>
      </c>
      <c r="Z26" s="29">
        <f t="shared" si="5"/>
        <v>0.5761358679088554</v>
      </c>
      <c r="AA26" s="30">
        <f>M26/$D$8*100</f>
        <v>0.41580265210142286</v>
      </c>
    </row>
    <row r="27" spans="2:27" ht="6.75" customHeight="1">
      <c r="B27" s="132"/>
      <c r="C27" s="125"/>
      <c r="D27" s="84"/>
      <c r="E27" s="84"/>
      <c r="F27" s="84"/>
      <c r="G27" s="84"/>
      <c r="H27" s="132"/>
      <c r="I27" s="125"/>
      <c r="J27" s="84"/>
      <c r="K27" s="84"/>
      <c r="L27" s="84"/>
      <c r="M27" s="84"/>
      <c r="P27" s="132"/>
      <c r="Q27" s="125"/>
      <c r="R27" s="26"/>
      <c r="S27" s="26"/>
      <c r="T27" s="26"/>
      <c r="U27" s="26"/>
      <c r="V27" s="132"/>
      <c r="W27" s="125"/>
      <c r="X27" s="26"/>
      <c r="Y27" s="26"/>
      <c r="Z27" s="26"/>
      <c r="AA27" s="26"/>
    </row>
    <row r="28" spans="2:27" ht="12" customHeight="1">
      <c r="B28" s="122" t="s">
        <v>105</v>
      </c>
      <c r="C28" s="125"/>
      <c r="D28" s="84"/>
      <c r="E28" s="84"/>
      <c r="F28" s="84"/>
      <c r="G28" s="84"/>
      <c r="H28" s="122" t="s">
        <v>105</v>
      </c>
      <c r="I28" s="125"/>
      <c r="J28" s="84"/>
      <c r="K28" s="84"/>
      <c r="L28" s="84"/>
      <c r="M28" s="84"/>
      <c r="P28" s="122" t="s">
        <v>105</v>
      </c>
      <c r="Q28" s="125"/>
      <c r="R28" s="84"/>
      <c r="S28" s="84"/>
      <c r="T28" s="84"/>
      <c r="U28" s="84"/>
      <c r="V28" s="122" t="s">
        <v>105</v>
      </c>
      <c r="W28" s="125"/>
      <c r="X28" s="84"/>
      <c r="Y28" s="84"/>
      <c r="Z28" s="84"/>
      <c r="AA28" s="84"/>
    </row>
    <row r="29" spans="2:22" ht="12" customHeight="1">
      <c r="B29" s="126" t="s">
        <v>43</v>
      </c>
      <c r="H29" s="126" t="s">
        <v>43</v>
      </c>
      <c r="P29" s="126" t="s">
        <v>43</v>
      </c>
      <c r="V29" s="126" t="s">
        <v>43</v>
      </c>
    </row>
    <row r="30" spans="16:22" ht="12" customHeight="1">
      <c r="P30" s="82" t="s">
        <v>150</v>
      </c>
      <c r="V30" s="82" t="s">
        <v>150</v>
      </c>
    </row>
    <row r="31" spans="2:22" ht="15">
      <c r="B31" s="41" t="s">
        <v>42</v>
      </c>
      <c r="H31" s="41" t="s">
        <v>42</v>
      </c>
      <c r="P31" s="41" t="s">
        <v>42</v>
      </c>
      <c r="V31" s="41" t="s">
        <v>42</v>
      </c>
    </row>
    <row r="32" spans="3:23" ht="16.5">
      <c r="C32" s="127"/>
      <c r="I32" s="127"/>
      <c r="Q32" s="127"/>
      <c r="W32" s="127"/>
    </row>
  </sheetData>
  <sheetProtection/>
  <mergeCells count="8">
    <mergeCell ref="V5:W6"/>
    <mergeCell ref="X5:AA5"/>
    <mergeCell ref="B5:C6"/>
    <mergeCell ref="D5:G5"/>
    <mergeCell ref="H5:I6"/>
    <mergeCell ref="J5:M5"/>
    <mergeCell ref="P5:Q6"/>
    <mergeCell ref="R5:U5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300" verticalDpi="300" orientation="portrait" paperSize="9" r:id="rId1"/>
  <headerFooter>
    <oddFooter>&amp;CIV-2-&amp;P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9.7109375" style="2" customWidth="1"/>
    <col min="3" max="3" width="28.8515625" style="2" customWidth="1"/>
    <col min="4" max="4" width="11.7109375" style="2" customWidth="1"/>
    <col min="5" max="6" width="11.7109375" style="41" customWidth="1"/>
    <col min="7" max="7" width="5.7109375" style="2" customWidth="1"/>
    <col min="8" max="8" width="3.140625" style="2" customWidth="1"/>
    <col min="9" max="16384" width="9.140625" style="2" customWidth="1"/>
  </cols>
  <sheetData>
    <row r="2" spans="2:7" ht="15">
      <c r="B2" s="20" t="s">
        <v>132</v>
      </c>
      <c r="C2" s="20"/>
      <c r="D2" s="20"/>
      <c r="E2" s="94"/>
      <c r="F2" s="94"/>
      <c r="G2" s="1"/>
    </row>
    <row r="3" spans="2:7" ht="15">
      <c r="B3" s="20" t="s">
        <v>153</v>
      </c>
      <c r="C3" s="20"/>
      <c r="D3" s="20"/>
      <c r="E3" s="94"/>
      <c r="F3" s="94"/>
      <c r="G3" s="1"/>
    </row>
    <row r="4" spans="2:7" ht="15">
      <c r="B4" s="20"/>
      <c r="C4" s="20"/>
      <c r="D4" s="20"/>
      <c r="E4" s="94"/>
      <c r="F4" s="95" t="s">
        <v>108</v>
      </c>
      <c r="G4" s="1"/>
    </row>
    <row r="5" spans="2:6" ht="15">
      <c r="B5" s="133" t="s">
        <v>13</v>
      </c>
      <c r="C5" s="134"/>
      <c r="D5" s="140" t="s">
        <v>14</v>
      </c>
      <c r="E5" s="141"/>
      <c r="F5" s="142"/>
    </row>
    <row r="6" spans="2:6" ht="30" customHeight="1">
      <c r="B6" s="135"/>
      <c r="C6" s="136"/>
      <c r="D6" s="9" t="s">
        <v>17</v>
      </c>
      <c r="E6" s="18" t="s">
        <v>22</v>
      </c>
      <c r="F6" s="19" t="s">
        <v>23</v>
      </c>
    </row>
    <row r="7" spans="2:6" ht="6.75" customHeight="1">
      <c r="B7" s="12"/>
      <c r="C7" s="21"/>
      <c r="D7" s="3"/>
      <c r="E7" s="14"/>
      <c r="F7" s="15"/>
    </row>
    <row r="8" spans="2:6" ht="12.75" customHeight="1">
      <c r="B8" s="4" t="s">
        <v>15</v>
      </c>
      <c r="C8" s="10"/>
      <c r="D8" s="16">
        <f>E8+F8</f>
        <v>1673389.999999998</v>
      </c>
      <c r="E8" s="16">
        <f>SUM(E10:E26)</f>
        <v>947946</v>
      </c>
      <c r="F8" s="17">
        <f>SUM(F10:F26)</f>
        <v>725443.9999999979</v>
      </c>
    </row>
    <row r="9" spans="2:6" ht="6" customHeight="1">
      <c r="B9" s="4"/>
      <c r="C9" s="10"/>
      <c r="D9" s="16"/>
      <c r="E9" s="16"/>
      <c r="F9" s="17"/>
    </row>
    <row r="10" spans="2:6" ht="15">
      <c r="B10" s="4" t="s">
        <v>24</v>
      </c>
      <c r="C10" s="10" t="s">
        <v>19</v>
      </c>
      <c r="D10" s="6">
        <f aca="true" t="shared" si="0" ref="D10:D15">E10+F10</f>
        <v>2039.9999999999998</v>
      </c>
      <c r="E10" s="84">
        <v>1555.9999999999998</v>
      </c>
      <c r="F10" s="88">
        <v>484</v>
      </c>
    </row>
    <row r="11" spans="2:6" ht="20.25" customHeight="1">
      <c r="B11" s="4" t="s">
        <v>25</v>
      </c>
      <c r="C11" s="10" t="s">
        <v>20</v>
      </c>
      <c r="D11" s="6">
        <f t="shared" si="0"/>
        <v>530340.9999999995</v>
      </c>
      <c r="E11" s="84">
        <v>383098.9999999993</v>
      </c>
      <c r="F11" s="88">
        <v>147242.00000000023</v>
      </c>
    </row>
    <row r="12" spans="2:6" ht="45" customHeight="1">
      <c r="B12" s="4" t="s">
        <v>26</v>
      </c>
      <c r="C12" s="10" t="s">
        <v>21</v>
      </c>
      <c r="D12" s="6">
        <f t="shared" si="0"/>
        <v>14632.000000000004</v>
      </c>
      <c r="E12" s="84">
        <v>10881.999999999998</v>
      </c>
      <c r="F12" s="88">
        <v>3750.0000000000045</v>
      </c>
    </row>
    <row r="13" spans="2:6" ht="54.75" customHeight="1">
      <c r="B13" s="4" t="s">
        <v>27</v>
      </c>
      <c r="C13" s="10" t="s">
        <v>0</v>
      </c>
      <c r="D13" s="6">
        <f t="shared" si="0"/>
        <v>4208.000000000001</v>
      </c>
      <c r="E13" s="84">
        <v>3853.000000000001</v>
      </c>
      <c r="F13" s="88">
        <v>355</v>
      </c>
    </row>
    <row r="14" spans="2:6" ht="15">
      <c r="B14" s="4" t="s">
        <v>28</v>
      </c>
      <c r="C14" s="10" t="s">
        <v>44</v>
      </c>
      <c r="D14" s="6">
        <f t="shared" si="0"/>
        <v>2028.9999999999995</v>
      </c>
      <c r="E14" s="84">
        <v>1660.9999999999998</v>
      </c>
      <c r="F14" s="88">
        <v>367.9999999999999</v>
      </c>
    </row>
    <row r="15" spans="2:6" ht="54.75" customHeight="1">
      <c r="B15" s="4" t="s">
        <v>29</v>
      </c>
      <c r="C15" s="10" t="s">
        <v>1</v>
      </c>
      <c r="D15" s="6">
        <f t="shared" si="0"/>
        <v>553493.0000000013</v>
      </c>
      <c r="E15" s="84">
        <v>184154.0000000019</v>
      </c>
      <c r="F15" s="88">
        <v>369338.9999999994</v>
      </c>
    </row>
    <row r="16" spans="2:6" ht="15">
      <c r="B16" s="4" t="s">
        <v>30</v>
      </c>
      <c r="C16" s="10" t="s">
        <v>2</v>
      </c>
      <c r="D16" s="6">
        <f aca="true" t="shared" si="1" ref="D16:D26">E16+F16</f>
        <v>11945.000000000015</v>
      </c>
      <c r="E16" s="84">
        <v>10223.000000000015</v>
      </c>
      <c r="F16" s="88">
        <v>1722</v>
      </c>
    </row>
    <row r="17" spans="2:9" ht="40.5" customHeight="1">
      <c r="B17" s="4" t="s">
        <v>31</v>
      </c>
      <c r="C17" s="10" t="s">
        <v>3</v>
      </c>
      <c r="D17" s="6">
        <f t="shared" si="1"/>
        <v>195286.99999999828</v>
      </c>
      <c r="E17" s="84">
        <v>76420.99999999999</v>
      </c>
      <c r="F17" s="88">
        <v>118865.9999999983</v>
      </c>
      <c r="I17" s="2" t="s">
        <v>41</v>
      </c>
    </row>
    <row r="18" spans="2:6" ht="15">
      <c r="B18" s="4" t="s">
        <v>32</v>
      </c>
      <c r="C18" s="10" t="s">
        <v>4</v>
      </c>
      <c r="D18" s="6">
        <f t="shared" si="1"/>
        <v>16588.999999999996</v>
      </c>
      <c r="E18" s="84">
        <v>13259.999999999996</v>
      </c>
      <c r="F18" s="88">
        <v>3329</v>
      </c>
    </row>
    <row r="19" spans="2:6" ht="15">
      <c r="B19" s="4" t="s">
        <v>33</v>
      </c>
      <c r="C19" s="10" t="s">
        <v>5</v>
      </c>
      <c r="D19" s="6">
        <f t="shared" si="1"/>
        <v>27832.000000000044</v>
      </c>
      <c r="E19" s="84">
        <v>21828.00000000004</v>
      </c>
      <c r="F19" s="88">
        <v>6004.000000000002</v>
      </c>
    </row>
    <row r="20" spans="2:6" ht="15">
      <c r="B20" s="4" t="s">
        <v>34</v>
      </c>
      <c r="C20" s="10" t="s">
        <v>6</v>
      </c>
      <c r="D20" s="6">
        <f t="shared" si="1"/>
        <v>1071.0000000000002</v>
      </c>
      <c r="E20" s="84">
        <v>715.0000000000001</v>
      </c>
      <c r="F20" s="88">
        <v>356.00000000000006</v>
      </c>
    </row>
    <row r="21" spans="2:6" ht="45" customHeight="1">
      <c r="B21" s="4" t="s">
        <v>35</v>
      </c>
      <c r="C21" s="10" t="s">
        <v>7</v>
      </c>
      <c r="D21" s="6">
        <f t="shared" si="1"/>
        <v>3813.9999999999995</v>
      </c>
      <c r="E21" s="84">
        <v>2559.9999999999986</v>
      </c>
      <c r="F21" s="88">
        <v>1254.000000000001</v>
      </c>
    </row>
    <row r="22" spans="2:6" ht="40.5" customHeight="1">
      <c r="B22" s="4" t="s">
        <v>36</v>
      </c>
      <c r="C22" s="10" t="s">
        <v>8</v>
      </c>
      <c r="D22" s="6">
        <f t="shared" si="1"/>
        <v>30080.000000000073</v>
      </c>
      <c r="E22" s="84">
        <v>21718.000000000036</v>
      </c>
      <c r="F22" s="88">
        <v>8362.000000000038</v>
      </c>
    </row>
    <row r="23" spans="2:6" ht="15">
      <c r="B23" s="4" t="s">
        <v>37</v>
      </c>
      <c r="C23" s="10" t="s">
        <v>9</v>
      </c>
      <c r="D23" s="6">
        <f t="shared" si="1"/>
        <v>130355.99999999943</v>
      </c>
      <c r="E23" s="84">
        <v>112696.99999999946</v>
      </c>
      <c r="F23" s="88">
        <v>17658.999999999975</v>
      </c>
    </row>
    <row r="24" spans="2:6" ht="40.5" customHeight="1">
      <c r="B24" s="4" t="s">
        <v>38</v>
      </c>
      <c r="C24" s="10" t="s">
        <v>10</v>
      </c>
      <c r="D24" s="6">
        <f t="shared" si="1"/>
        <v>33176</v>
      </c>
      <c r="E24" s="84">
        <v>28083.000000000007</v>
      </c>
      <c r="F24" s="88">
        <v>5092.999999999995</v>
      </c>
    </row>
    <row r="25" spans="2:6" ht="15">
      <c r="B25" s="4" t="s">
        <v>39</v>
      </c>
      <c r="C25" s="10" t="s">
        <v>11</v>
      </c>
      <c r="D25" s="6">
        <f t="shared" si="1"/>
        <v>40162.99999999996</v>
      </c>
      <c r="E25" s="84">
        <v>33658.99999999996</v>
      </c>
      <c r="F25" s="88">
        <v>6504</v>
      </c>
    </row>
    <row r="26" spans="2:6" ht="15">
      <c r="B26" s="7" t="s">
        <v>40</v>
      </c>
      <c r="C26" s="11" t="s">
        <v>12</v>
      </c>
      <c r="D26" s="8">
        <f t="shared" si="1"/>
        <v>76333.99999999943</v>
      </c>
      <c r="E26" s="96">
        <v>41576.999999999476</v>
      </c>
      <c r="F26" s="97">
        <v>34756.999999999956</v>
      </c>
    </row>
    <row r="27" spans="2:6" ht="15">
      <c r="B27" s="75" t="s">
        <v>105</v>
      </c>
      <c r="C27" s="5"/>
      <c r="D27" s="6"/>
      <c r="E27" s="84"/>
      <c r="F27" s="84"/>
    </row>
    <row r="28" ht="15">
      <c r="B28" s="98" t="s">
        <v>164</v>
      </c>
    </row>
    <row r="30" ht="15">
      <c r="B30" s="2" t="s">
        <v>42</v>
      </c>
    </row>
    <row r="31" ht="16.5">
      <c r="C31" s="31"/>
    </row>
  </sheetData>
  <sheetProtection/>
  <mergeCells count="2"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MS,標準"IV-2-3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41" customWidth="1"/>
    <col min="7" max="7" width="2.140625" style="41" customWidth="1"/>
    <col min="8" max="8" width="9.140625" style="2" customWidth="1"/>
    <col min="9" max="9" width="2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5" width="2.140625" style="2" customWidth="1"/>
    <col min="16" max="16" width="2.8515625" style="2" customWidth="1"/>
    <col min="17" max="16384" width="9.140625" style="2" customWidth="1"/>
  </cols>
  <sheetData>
    <row r="2" spans="2:15" ht="15">
      <c r="B2" s="20" t="s">
        <v>132</v>
      </c>
      <c r="C2" s="20"/>
      <c r="D2" s="94"/>
      <c r="E2" s="94"/>
      <c r="F2" s="94"/>
      <c r="G2" s="91"/>
      <c r="J2" s="20" t="s">
        <v>131</v>
      </c>
      <c r="K2" s="20"/>
      <c r="L2" s="20"/>
      <c r="M2" s="20"/>
      <c r="N2" s="20"/>
      <c r="O2" s="1"/>
    </row>
    <row r="3" spans="2:15" ht="15">
      <c r="B3" s="20" t="s">
        <v>124</v>
      </c>
      <c r="C3" s="20"/>
      <c r="D3" s="94"/>
      <c r="E3" s="94"/>
      <c r="F3" s="94"/>
      <c r="G3" s="91"/>
      <c r="J3" s="20" t="s">
        <v>152</v>
      </c>
      <c r="K3" s="20"/>
      <c r="L3" s="20"/>
      <c r="M3" s="20"/>
      <c r="N3" s="20"/>
      <c r="O3" s="1"/>
    </row>
    <row r="4" spans="2:15" ht="15">
      <c r="B4" s="20"/>
      <c r="C4" s="20"/>
      <c r="D4" s="94"/>
      <c r="E4" s="94"/>
      <c r="F4" s="95" t="s">
        <v>108</v>
      </c>
      <c r="G4" s="91"/>
      <c r="J4" s="20"/>
      <c r="K4" s="20"/>
      <c r="L4" s="20"/>
      <c r="M4" s="20"/>
      <c r="N4" s="13" t="s">
        <v>16</v>
      </c>
      <c r="O4" s="1"/>
    </row>
    <row r="5" spans="2:14" ht="15" customHeight="1">
      <c r="B5" s="133" t="s">
        <v>13</v>
      </c>
      <c r="C5" s="134"/>
      <c r="D5" s="137" t="s">
        <v>14</v>
      </c>
      <c r="E5" s="138"/>
      <c r="F5" s="139"/>
      <c r="J5" s="133" t="s">
        <v>13</v>
      </c>
      <c r="K5" s="134"/>
      <c r="L5" s="140" t="s">
        <v>14</v>
      </c>
      <c r="M5" s="141"/>
      <c r="N5" s="142"/>
    </row>
    <row r="6" spans="2:14" ht="30" customHeight="1">
      <c r="B6" s="135"/>
      <c r="C6" s="136"/>
      <c r="D6" s="9" t="s">
        <v>17</v>
      </c>
      <c r="E6" s="18" t="s">
        <v>22</v>
      </c>
      <c r="F6" s="19" t="s">
        <v>23</v>
      </c>
      <c r="J6" s="135"/>
      <c r="K6" s="136"/>
      <c r="L6" s="9" t="s">
        <v>18</v>
      </c>
      <c r="M6" s="18" t="s">
        <v>22</v>
      </c>
      <c r="N6" s="19" t="s">
        <v>23</v>
      </c>
    </row>
    <row r="7" spans="2:14" ht="6.75" customHeight="1">
      <c r="B7" s="12"/>
      <c r="C7" s="21"/>
      <c r="D7" s="3"/>
      <c r="E7" s="14"/>
      <c r="F7" s="15"/>
      <c r="J7" s="12"/>
      <c r="K7" s="21"/>
      <c r="L7" s="22"/>
      <c r="M7" s="23"/>
      <c r="N7" s="24"/>
    </row>
    <row r="8" spans="2:14" ht="15">
      <c r="B8" s="4" t="s">
        <v>15</v>
      </c>
      <c r="C8" s="10"/>
      <c r="D8" s="16">
        <f>E8+F8</f>
        <v>1673389.999999998</v>
      </c>
      <c r="E8" s="16">
        <f>SUM(E10:E26)</f>
        <v>947946</v>
      </c>
      <c r="F8" s="17">
        <f>SUM(F10:F26)</f>
        <v>725443.9999999979</v>
      </c>
      <c r="J8" s="4" t="s">
        <v>15</v>
      </c>
      <c r="K8" s="10"/>
      <c r="L8" s="25">
        <f>D8/D8*100</f>
        <v>100</v>
      </c>
      <c r="M8" s="26">
        <f>E8/D8*100</f>
        <v>56.64824099582292</v>
      </c>
      <c r="N8" s="27">
        <f>F8/D8*100</f>
        <v>43.351759004177076</v>
      </c>
    </row>
    <row r="9" spans="2:14" ht="6.75" customHeight="1">
      <c r="B9" s="4"/>
      <c r="C9" s="10"/>
      <c r="D9" s="16"/>
      <c r="E9" s="16"/>
      <c r="F9" s="17"/>
      <c r="J9" s="4"/>
      <c r="K9" s="10"/>
      <c r="L9" s="25"/>
      <c r="M9" s="26"/>
      <c r="N9" s="27"/>
    </row>
    <row r="10" spans="2:14" ht="15">
      <c r="B10" s="4" t="s">
        <v>24</v>
      </c>
      <c r="C10" s="10" t="s">
        <v>19</v>
      </c>
      <c r="D10" s="84">
        <f aca="true" t="shared" si="0" ref="D10:D26">E10+F10</f>
        <v>2039.9999999999998</v>
      </c>
      <c r="E10" s="84">
        <v>1555.9999999999998</v>
      </c>
      <c r="F10" s="88">
        <v>484</v>
      </c>
      <c r="J10" s="4" t="s">
        <v>24</v>
      </c>
      <c r="K10" s="10" t="s">
        <v>19</v>
      </c>
      <c r="L10" s="25">
        <f>D10/D8*100</f>
        <v>0.12190822223151819</v>
      </c>
      <c r="M10" s="26">
        <f>E10/D8*100</f>
        <v>0.09298489891776583</v>
      </c>
      <c r="N10" s="27">
        <f>F10/D8*100</f>
        <v>0.028923323313752358</v>
      </c>
    </row>
    <row r="11" spans="2:14" ht="20.25" customHeight="1">
      <c r="B11" s="4" t="s">
        <v>25</v>
      </c>
      <c r="C11" s="10" t="s">
        <v>20</v>
      </c>
      <c r="D11" s="84">
        <f t="shared" si="0"/>
        <v>530340.9999999995</v>
      </c>
      <c r="E11" s="84">
        <v>383098.9999999993</v>
      </c>
      <c r="F11" s="88">
        <v>147242.00000000023</v>
      </c>
      <c r="J11" s="4" t="s">
        <v>25</v>
      </c>
      <c r="K11" s="10" t="s">
        <v>20</v>
      </c>
      <c r="L11" s="25">
        <f>D11/D8*100</f>
        <v>31.69261200317919</v>
      </c>
      <c r="M11" s="26">
        <f>E11/D8*100</f>
        <v>22.893587268957013</v>
      </c>
      <c r="N11" s="27">
        <f>F11/D8*100</f>
        <v>8.799024734222174</v>
      </c>
    </row>
    <row r="12" spans="2:14" ht="45" customHeight="1">
      <c r="B12" s="4" t="s">
        <v>26</v>
      </c>
      <c r="C12" s="10" t="s">
        <v>21</v>
      </c>
      <c r="D12" s="84">
        <f t="shared" si="0"/>
        <v>14632.000000000004</v>
      </c>
      <c r="E12" s="84">
        <v>10881.999999999998</v>
      </c>
      <c r="F12" s="88">
        <v>3750.0000000000045</v>
      </c>
      <c r="J12" s="4" t="s">
        <v>26</v>
      </c>
      <c r="K12" s="10" t="s">
        <v>21</v>
      </c>
      <c r="L12" s="25">
        <f>D12/D8*100</f>
        <v>0.8743926998488113</v>
      </c>
      <c r="M12" s="26">
        <f>E12/D8*100</f>
        <v>0.6502967030996966</v>
      </c>
      <c r="N12" s="27">
        <f>F12/D8*100</f>
        <v>0.2240959967491146</v>
      </c>
    </row>
    <row r="13" spans="2:14" ht="54.75" customHeight="1">
      <c r="B13" s="4" t="s">
        <v>27</v>
      </c>
      <c r="C13" s="10" t="s">
        <v>0</v>
      </c>
      <c r="D13" s="84">
        <f t="shared" si="0"/>
        <v>4208.000000000001</v>
      </c>
      <c r="E13" s="84">
        <v>3853.000000000001</v>
      </c>
      <c r="F13" s="88">
        <v>355</v>
      </c>
      <c r="J13" s="4" t="s">
        <v>27</v>
      </c>
      <c r="K13" s="10" t="s">
        <v>0</v>
      </c>
      <c r="L13" s="25">
        <f>D13/D8*100</f>
        <v>0.25146558781873957</v>
      </c>
      <c r="M13" s="26">
        <f>E13/D8*100</f>
        <v>0.23025116679315674</v>
      </c>
      <c r="N13" s="27">
        <f>F13/D8*100</f>
        <v>0.021214421025582825</v>
      </c>
    </row>
    <row r="14" spans="2:14" ht="15">
      <c r="B14" s="4" t="s">
        <v>28</v>
      </c>
      <c r="C14" s="10" t="s">
        <v>44</v>
      </c>
      <c r="D14" s="84">
        <f t="shared" si="0"/>
        <v>2028.9999999999995</v>
      </c>
      <c r="E14" s="84">
        <v>1660.9999999999998</v>
      </c>
      <c r="F14" s="88">
        <v>367.9999999999999</v>
      </c>
      <c r="J14" s="4" t="s">
        <v>28</v>
      </c>
      <c r="K14" s="10" t="s">
        <v>45</v>
      </c>
      <c r="L14" s="25">
        <f>D14/D8*100</f>
        <v>0.12125087397438744</v>
      </c>
      <c r="M14" s="26">
        <f>E14/D8*100</f>
        <v>0.09925958682674105</v>
      </c>
      <c r="N14" s="27">
        <f>F14/D8*100</f>
        <v>0.021991287147646414</v>
      </c>
    </row>
    <row r="15" spans="2:14" ht="54.75" customHeight="1">
      <c r="B15" s="4" t="s">
        <v>29</v>
      </c>
      <c r="C15" s="10" t="s">
        <v>1</v>
      </c>
      <c r="D15" s="84">
        <f t="shared" si="0"/>
        <v>553493.0000000013</v>
      </c>
      <c r="E15" s="84">
        <v>184154.0000000019</v>
      </c>
      <c r="F15" s="88">
        <v>369338.9999999994</v>
      </c>
      <c r="J15" s="4" t="s">
        <v>29</v>
      </c>
      <c r="K15" s="10" t="s">
        <v>1</v>
      </c>
      <c r="L15" s="25">
        <f>D15/D8*100</f>
        <v>33.076150807642094</v>
      </c>
      <c r="M15" s="26">
        <f>E15/D8*100</f>
        <v>11.004846449423153</v>
      </c>
      <c r="N15" s="27">
        <f>F15/D8*100</f>
        <v>22.07130435821894</v>
      </c>
    </row>
    <row r="16" spans="2:14" ht="15">
      <c r="B16" s="4" t="s">
        <v>30</v>
      </c>
      <c r="C16" s="10" t="s">
        <v>2</v>
      </c>
      <c r="D16" s="84">
        <f t="shared" si="0"/>
        <v>11945.000000000015</v>
      </c>
      <c r="E16" s="84">
        <v>10223.000000000015</v>
      </c>
      <c r="F16" s="88">
        <v>1722</v>
      </c>
      <c r="J16" s="4" t="s">
        <v>30</v>
      </c>
      <c r="K16" s="10" t="s">
        <v>2</v>
      </c>
      <c r="L16" s="25">
        <f>D16/D8*100</f>
        <v>0.7138204483115131</v>
      </c>
      <c r="M16" s="26">
        <f>E16/D8*100</f>
        <v>0.6109155666043198</v>
      </c>
      <c r="N16" s="27">
        <f>F16/D8*100</f>
        <v>0.10290488170719332</v>
      </c>
    </row>
    <row r="17" spans="2:14" ht="40.5" customHeight="1">
      <c r="B17" s="4" t="s">
        <v>31</v>
      </c>
      <c r="C17" s="10" t="s">
        <v>3</v>
      </c>
      <c r="D17" s="84">
        <f t="shared" si="0"/>
        <v>195286.99999999828</v>
      </c>
      <c r="E17" s="84">
        <v>76420.99999999999</v>
      </c>
      <c r="F17" s="88">
        <v>118865.9999999983</v>
      </c>
      <c r="J17" s="4" t="s">
        <v>31</v>
      </c>
      <c r="K17" s="10" t="s">
        <v>3</v>
      </c>
      <c r="L17" s="25">
        <f>D17/D8*100</f>
        <v>11.67014264457171</v>
      </c>
      <c r="M17" s="26">
        <f>E17/D8*100</f>
        <v>4.566837378017084</v>
      </c>
      <c r="N17" s="27">
        <f>F17/D8*100</f>
        <v>7.103305266554625</v>
      </c>
    </row>
    <row r="18" spans="2:14" ht="15">
      <c r="B18" s="4" t="s">
        <v>32</v>
      </c>
      <c r="C18" s="10" t="s">
        <v>4</v>
      </c>
      <c r="D18" s="84">
        <f t="shared" si="0"/>
        <v>16588.999999999996</v>
      </c>
      <c r="E18" s="84">
        <v>13259.999999999996</v>
      </c>
      <c r="F18" s="88">
        <v>3329</v>
      </c>
      <c r="J18" s="4" t="s">
        <v>32</v>
      </c>
      <c r="K18" s="10" t="s">
        <v>4</v>
      </c>
      <c r="L18" s="25">
        <f>D18/D8*100</f>
        <v>0.9913409306856154</v>
      </c>
      <c r="M18" s="26">
        <f>E18/D8*100</f>
        <v>0.7924034445048682</v>
      </c>
      <c r="N18" s="27">
        <f>F18/D8*100</f>
        <v>0.19893748618074714</v>
      </c>
    </row>
    <row r="19" spans="2:14" ht="15">
      <c r="B19" s="4" t="s">
        <v>33</v>
      </c>
      <c r="C19" s="10" t="s">
        <v>5</v>
      </c>
      <c r="D19" s="84">
        <f t="shared" si="0"/>
        <v>27832.000000000044</v>
      </c>
      <c r="E19" s="84">
        <v>21828.00000000004</v>
      </c>
      <c r="F19" s="88">
        <v>6004.000000000002</v>
      </c>
      <c r="J19" s="4" t="s">
        <v>33</v>
      </c>
      <c r="K19" s="10" t="s">
        <v>5</v>
      </c>
      <c r="L19" s="25">
        <f>D19/D8*100</f>
        <v>1.663210608405696</v>
      </c>
      <c r="M19" s="26">
        <f>E19/D8*100</f>
        <v>1.3044179778772473</v>
      </c>
      <c r="N19" s="27">
        <f>F19/D8*100</f>
        <v>0.35879263052844884</v>
      </c>
    </row>
    <row r="20" spans="2:14" ht="15">
      <c r="B20" s="4" t="s">
        <v>34</v>
      </c>
      <c r="C20" s="10" t="s">
        <v>6</v>
      </c>
      <c r="D20" s="84">
        <f t="shared" si="0"/>
        <v>1071.0000000000002</v>
      </c>
      <c r="E20" s="84">
        <v>715.0000000000001</v>
      </c>
      <c r="F20" s="88">
        <v>356.00000000000006</v>
      </c>
      <c r="J20" s="4" t="s">
        <v>34</v>
      </c>
      <c r="K20" s="10" t="s">
        <v>6</v>
      </c>
      <c r="L20" s="25">
        <f>D20/D8*100</f>
        <v>0.06400181667154707</v>
      </c>
      <c r="M20" s="26">
        <f>E20/D8*100</f>
        <v>0.04272763671349781</v>
      </c>
      <c r="N20" s="27">
        <f>F20/D8*100</f>
        <v>0.02127417995804926</v>
      </c>
    </row>
    <row r="21" spans="2:14" ht="45" customHeight="1">
      <c r="B21" s="4" t="s">
        <v>35</v>
      </c>
      <c r="C21" s="10" t="s">
        <v>7</v>
      </c>
      <c r="D21" s="84">
        <f t="shared" si="0"/>
        <v>3813.9999999999995</v>
      </c>
      <c r="E21" s="84">
        <v>2559.9999999999986</v>
      </c>
      <c r="F21" s="88">
        <v>1254.000000000001</v>
      </c>
      <c r="J21" s="4" t="s">
        <v>35</v>
      </c>
      <c r="K21" s="10" t="s">
        <v>7</v>
      </c>
      <c r="L21" s="25">
        <f>D21/D8*100</f>
        <v>0.22792056842696587</v>
      </c>
      <c r="M21" s="26">
        <f>E21/D8*100</f>
        <v>0.15298286711406198</v>
      </c>
      <c r="N21" s="27">
        <f>F21/D8*100</f>
        <v>0.07493770131290389</v>
      </c>
    </row>
    <row r="22" spans="2:14" ht="40.5" customHeight="1">
      <c r="B22" s="4" t="s">
        <v>36</v>
      </c>
      <c r="C22" s="10" t="s">
        <v>8</v>
      </c>
      <c r="D22" s="84">
        <f t="shared" si="0"/>
        <v>30080.000000000073</v>
      </c>
      <c r="E22" s="84">
        <v>21718.000000000036</v>
      </c>
      <c r="F22" s="88">
        <v>8362.000000000038</v>
      </c>
      <c r="J22" s="4" t="s">
        <v>36</v>
      </c>
      <c r="K22" s="10" t="s">
        <v>8</v>
      </c>
      <c r="L22" s="25">
        <f>D22/D8*100</f>
        <v>1.7975486885902336</v>
      </c>
      <c r="M22" s="26">
        <f>E22/D8*100</f>
        <v>1.2978444953059396</v>
      </c>
      <c r="N22" s="27">
        <f>F22/D8*100</f>
        <v>0.49970419328429405</v>
      </c>
    </row>
    <row r="23" spans="2:14" ht="15">
      <c r="B23" s="4" t="s">
        <v>37</v>
      </c>
      <c r="C23" s="10" t="s">
        <v>9</v>
      </c>
      <c r="D23" s="84">
        <f t="shared" si="0"/>
        <v>130355.99999999943</v>
      </c>
      <c r="E23" s="84">
        <v>112696.99999999946</v>
      </c>
      <c r="F23" s="88">
        <v>17658.999999999975</v>
      </c>
      <c r="J23" s="4" t="s">
        <v>37</v>
      </c>
      <c r="K23" s="10" t="s">
        <v>9</v>
      </c>
      <c r="L23" s="25">
        <f>D23/D8*100</f>
        <v>7.789935400593979</v>
      </c>
      <c r="M23" s="26">
        <f>E23/D8*100</f>
        <v>6.734652412169286</v>
      </c>
      <c r="N23" s="27">
        <f>F23/D8*100</f>
        <v>1.0552829884246946</v>
      </c>
    </row>
    <row r="24" spans="2:14" ht="40.5" customHeight="1">
      <c r="B24" s="4" t="s">
        <v>38</v>
      </c>
      <c r="C24" s="10" t="s">
        <v>10</v>
      </c>
      <c r="D24" s="84">
        <f t="shared" si="0"/>
        <v>33176</v>
      </c>
      <c r="E24" s="84">
        <v>28083.000000000007</v>
      </c>
      <c r="F24" s="88">
        <v>5092.999999999995</v>
      </c>
      <c r="J24" s="4" t="s">
        <v>38</v>
      </c>
      <c r="K24" s="10" t="s">
        <v>10</v>
      </c>
      <c r="L24" s="25">
        <f>D24/D8*100</f>
        <v>1.982562343506298</v>
      </c>
      <c r="M24" s="26">
        <f>E24/D8*100</f>
        <v>1.6782101004547678</v>
      </c>
      <c r="N24" s="27">
        <f>F24/D8*100</f>
        <v>0.30435224305153025</v>
      </c>
    </row>
    <row r="25" spans="2:14" ht="15">
      <c r="B25" s="4" t="s">
        <v>39</v>
      </c>
      <c r="C25" s="10" t="s">
        <v>11</v>
      </c>
      <c r="D25" s="84">
        <f t="shared" si="0"/>
        <v>40162.99999999996</v>
      </c>
      <c r="E25" s="84">
        <v>33658.99999999996</v>
      </c>
      <c r="F25" s="88">
        <v>6504</v>
      </c>
      <c r="J25" s="4" t="s">
        <v>39</v>
      </c>
      <c r="K25" s="10" t="s">
        <v>11</v>
      </c>
      <c r="L25" s="25">
        <f>D25/D8*100</f>
        <v>2.4000980046492457</v>
      </c>
      <c r="M25" s="26">
        <f>E25/D8*100</f>
        <v>2.011425907887582</v>
      </c>
      <c r="N25" s="27">
        <f>F25/D8*100</f>
        <v>0.3886720967616639</v>
      </c>
    </row>
    <row r="26" spans="2:14" ht="15">
      <c r="B26" s="7" t="s">
        <v>40</v>
      </c>
      <c r="C26" s="11" t="s">
        <v>12</v>
      </c>
      <c r="D26" s="96">
        <f t="shared" si="0"/>
        <v>76333.99999999943</v>
      </c>
      <c r="E26" s="96">
        <v>41576.999999999476</v>
      </c>
      <c r="F26" s="97">
        <v>34756.999999999956</v>
      </c>
      <c r="J26" s="7" t="s">
        <v>40</v>
      </c>
      <c r="K26" s="11" t="s">
        <v>12</v>
      </c>
      <c r="L26" s="28">
        <f>D26/D8*100</f>
        <v>4.561638350892471</v>
      </c>
      <c r="M26" s="29">
        <f>E26/D8*100</f>
        <v>2.4845971351567497</v>
      </c>
      <c r="N26" s="30">
        <f>F26/D8*100</f>
        <v>2.077041215735722</v>
      </c>
    </row>
    <row r="27" spans="2:14" ht="15">
      <c r="B27" s="75" t="s">
        <v>105</v>
      </c>
      <c r="C27" s="5"/>
      <c r="D27" s="84"/>
      <c r="E27" s="84"/>
      <c r="F27" s="84"/>
      <c r="J27" s="75" t="s">
        <v>105</v>
      </c>
      <c r="K27" s="5"/>
      <c r="L27" s="6"/>
      <c r="M27" s="6"/>
      <c r="N27" s="6"/>
    </row>
    <row r="28" spans="2:10" ht="15">
      <c r="B28" s="98" t="s">
        <v>164</v>
      </c>
      <c r="J28" s="98" t="s">
        <v>164</v>
      </c>
    </row>
    <row r="30" spans="2:10" ht="15">
      <c r="B30" s="2" t="s">
        <v>42</v>
      </c>
      <c r="J30" s="2" t="s">
        <v>42</v>
      </c>
    </row>
    <row r="31" ht="16.5">
      <c r="C31" s="31"/>
    </row>
  </sheetData>
  <sheetProtection/>
  <mergeCells count="4">
    <mergeCell ref="J5:K6"/>
    <mergeCell ref="L5:N5"/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MS,標準"IV-2-4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I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9.7109375" style="2" customWidth="1"/>
    <col min="3" max="3" width="28.8515625" style="2" customWidth="1"/>
    <col min="4" max="4" width="11.7109375" style="2" customWidth="1"/>
    <col min="5" max="6" width="11.7109375" style="41" customWidth="1"/>
    <col min="7" max="7" width="5.57421875" style="2" customWidth="1"/>
    <col min="8" max="8" width="3.140625" style="2" customWidth="1"/>
    <col min="9" max="16384" width="9.140625" style="2" customWidth="1"/>
  </cols>
  <sheetData>
    <row r="2" spans="2:7" ht="15">
      <c r="B2" s="20" t="s">
        <v>111</v>
      </c>
      <c r="C2" s="20"/>
      <c r="D2" s="20"/>
      <c r="E2" s="94"/>
      <c r="F2" s="94"/>
      <c r="G2" s="1"/>
    </row>
    <row r="3" spans="2:7" ht="15">
      <c r="B3" s="20" t="s">
        <v>142</v>
      </c>
      <c r="C3" s="20"/>
      <c r="D3" s="20"/>
      <c r="E3" s="94"/>
      <c r="F3" s="94"/>
      <c r="G3" s="1"/>
    </row>
    <row r="4" spans="2:7" ht="15">
      <c r="B4" s="20"/>
      <c r="C4" s="20"/>
      <c r="D4" s="20"/>
      <c r="E4" s="94"/>
      <c r="F4" s="95" t="s">
        <v>108</v>
      </c>
      <c r="G4" s="1"/>
    </row>
    <row r="5" spans="2:6" ht="15">
      <c r="B5" s="133" t="s">
        <v>13</v>
      </c>
      <c r="C5" s="134"/>
      <c r="D5" s="140" t="s">
        <v>49</v>
      </c>
      <c r="E5" s="141"/>
      <c r="F5" s="142"/>
    </row>
    <row r="6" spans="2:6" ht="30" customHeight="1">
      <c r="B6" s="135"/>
      <c r="C6" s="136"/>
      <c r="D6" s="32" t="s">
        <v>46</v>
      </c>
      <c r="E6" s="99" t="s">
        <v>47</v>
      </c>
      <c r="F6" s="100" t="s">
        <v>48</v>
      </c>
    </row>
    <row r="7" spans="2:6" ht="6.75" customHeight="1">
      <c r="B7" s="12"/>
      <c r="C7" s="21"/>
      <c r="D7" s="3"/>
      <c r="E7" s="14"/>
      <c r="F7" s="15"/>
    </row>
    <row r="8" spans="2:6" ht="12.75" customHeight="1">
      <c r="B8" s="4" t="s">
        <v>15</v>
      </c>
      <c r="C8" s="10"/>
      <c r="D8" s="16">
        <f>E8+F8</f>
        <v>1673390.0000000065</v>
      </c>
      <c r="E8" s="16">
        <f>SUM(E10:E26)</f>
        <v>1381254.0000000065</v>
      </c>
      <c r="F8" s="17">
        <f>SUM(F10:F26)</f>
        <v>292136</v>
      </c>
    </row>
    <row r="9" spans="2:6" ht="6" customHeight="1">
      <c r="B9" s="4"/>
      <c r="C9" s="10"/>
      <c r="D9" s="16"/>
      <c r="E9" s="16"/>
      <c r="F9" s="17"/>
    </row>
    <row r="10" spans="2:6" ht="21.75" customHeight="1">
      <c r="B10" s="4" t="s">
        <v>24</v>
      </c>
      <c r="C10" s="10" t="s">
        <v>19</v>
      </c>
      <c r="D10" s="6">
        <f aca="true" t="shared" si="0" ref="D10:D26">E10+F10</f>
        <v>2039.9999999999982</v>
      </c>
      <c r="E10" s="84">
        <v>1574.9999999999982</v>
      </c>
      <c r="F10" s="88">
        <v>465</v>
      </c>
    </row>
    <row r="11" spans="2:6" ht="20.25" customHeight="1">
      <c r="B11" s="4" t="s">
        <v>25</v>
      </c>
      <c r="C11" s="10" t="s">
        <v>20</v>
      </c>
      <c r="D11" s="6">
        <f t="shared" si="0"/>
        <v>530341.0000000056</v>
      </c>
      <c r="E11" s="84">
        <v>291647.00000000553</v>
      </c>
      <c r="F11" s="88">
        <v>238694.00000000003</v>
      </c>
    </row>
    <row r="12" spans="2:6" ht="45" customHeight="1">
      <c r="B12" s="4" t="s">
        <v>26</v>
      </c>
      <c r="C12" s="10" t="s">
        <v>21</v>
      </c>
      <c r="D12" s="6">
        <f t="shared" si="0"/>
        <v>14631.999999999982</v>
      </c>
      <c r="E12" s="84">
        <v>14345.999999999982</v>
      </c>
      <c r="F12" s="88">
        <v>286</v>
      </c>
    </row>
    <row r="13" spans="2:6" ht="58.5" customHeight="1">
      <c r="B13" s="4" t="s">
        <v>27</v>
      </c>
      <c r="C13" s="10" t="s">
        <v>0</v>
      </c>
      <c r="D13" s="6">
        <f t="shared" si="0"/>
        <v>4208.000000000002</v>
      </c>
      <c r="E13" s="84">
        <v>4177.000000000002</v>
      </c>
      <c r="F13" s="88">
        <v>31</v>
      </c>
    </row>
    <row r="14" spans="2:6" ht="17.25" customHeight="1">
      <c r="B14" s="4" t="s">
        <v>28</v>
      </c>
      <c r="C14" s="10" t="s">
        <v>44</v>
      </c>
      <c r="D14" s="6">
        <f t="shared" si="0"/>
        <v>2029.0000000000002</v>
      </c>
      <c r="E14" s="84">
        <v>1643.0000000000002</v>
      </c>
      <c r="F14" s="88">
        <v>386</v>
      </c>
    </row>
    <row r="15" spans="2:6" ht="54.75" customHeight="1">
      <c r="B15" s="4" t="s">
        <v>29</v>
      </c>
      <c r="C15" s="10" t="s">
        <v>1</v>
      </c>
      <c r="D15" s="6">
        <f t="shared" si="0"/>
        <v>553493.0000000007</v>
      </c>
      <c r="E15" s="84">
        <v>544071.0000000007</v>
      </c>
      <c r="F15" s="88">
        <v>9421.999999999996</v>
      </c>
    </row>
    <row r="16" spans="2:6" ht="20.25" customHeight="1">
      <c r="B16" s="4" t="s">
        <v>30</v>
      </c>
      <c r="C16" s="10" t="s">
        <v>2</v>
      </c>
      <c r="D16" s="6">
        <f t="shared" si="0"/>
        <v>11945.000000000018</v>
      </c>
      <c r="E16" s="84">
        <v>10159.000000000018</v>
      </c>
      <c r="F16" s="88">
        <v>1786</v>
      </c>
    </row>
    <row r="17" spans="2:9" ht="40.5" customHeight="1">
      <c r="B17" s="4" t="s">
        <v>31</v>
      </c>
      <c r="C17" s="10" t="s">
        <v>3</v>
      </c>
      <c r="D17" s="6">
        <f t="shared" si="0"/>
        <v>195287</v>
      </c>
      <c r="E17" s="84">
        <v>185474</v>
      </c>
      <c r="F17" s="88">
        <v>9813.000000000004</v>
      </c>
      <c r="I17" s="2" t="s">
        <v>41</v>
      </c>
    </row>
    <row r="18" spans="2:6" ht="21.75" customHeight="1">
      <c r="B18" s="4" t="s">
        <v>32</v>
      </c>
      <c r="C18" s="10" t="s">
        <v>4</v>
      </c>
      <c r="D18" s="6">
        <f t="shared" si="0"/>
        <v>16588.999999999996</v>
      </c>
      <c r="E18" s="84">
        <v>12432.999999999996</v>
      </c>
      <c r="F18" s="88">
        <v>4156</v>
      </c>
    </row>
    <row r="19" spans="2:6" ht="24" customHeight="1">
      <c r="B19" s="4" t="s">
        <v>33</v>
      </c>
      <c r="C19" s="10" t="s">
        <v>5</v>
      </c>
      <c r="D19" s="6">
        <f t="shared" si="0"/>
        <v>27832.00000000006</v>
      </c>
      <c r="E19" s="84">
        <v>25456.00000000006</v>
      </c>
      <c r="F19" s="88">
        <v>2376</v>
      </c>
    </row>
    <row r="20" spans="2:6" ht="24.75" customHeight="1">
      <c r="B20" s="4" t="s">
        <v>34</v>
      </c>
      <c r="C20" s="10" t="s">
        <v>6</v>
      </c>
      <c r="D20" s="6">
        <f t="shared" si="0"/>
        <v>1071</v>
      </c>
      <c r="E20" s="84">
        <v>923.0000000000001</v>
      </c>
      <c r="F20" s="88">
        <v>148</v>
      </c>
    </row>
    <row r="21" spans="2:6" ht="45" customHeight="1">
      <c r="B21" s="4" t="s">
        <v>35</v>
      </c>
      <c r="C21" s="10" t="s">
        <v>7</v>
      </c>
      <c r="D21" s="6">
        <f t="shared" si="0"/>
        <v>3813.999999999999</v>
      </c>
      <c r="E21" s="84">
        <v>3421.999999999999</v>
      </c>
      <c r="F21" s="88">
        <v>392</v>
      </c>
    </row>
    <row r="22" spans="2:6" ht="40.5" customHeight="1">
      <c r="B22" s="4" t="s">
        <v>36</v>
      </c>
      <c r="C22" s="10" t="s">
        <v>8</v>
      </c>
      <c r="D22" s="6">
        <f t="shared" si="0"/>
        <v>30079.99999999999</v>
      </c>
      <c r="E22" s="84">
        <v>27074.99999999999</v>
      </c>
      <c r="F22" s="88">
        <v>3005.0000000000005</v>
      </c>
    </row>
    <row r="23" spans="2:6" ht="15">
      <c r="B23" s="4" t="s">
        <v>37</v>
      </c>
      <c r="C23" s="10" t="s">
        <v>9</v>
      </c>
      <c r="D23" s="6">
        <f t="shared" si="0"/>
        <v>130356.00000000017</v>
      </c>
      <c r="E23" s="84">
        <v>128038.00000000017</v>
      </c>
      <c r="F23" s="88">
        <v>2318</v>
      </c>
    </row>
    <row r="24" spans="2:6" ht="40.5" customHeight="1">
      <c r="B24" s="4" t="s">
        <v>38</v>
      </c>
      <c r="C24" s="10" t="s">
        <v>10</v>
      </c>
      <c r="D24" s="6">
        <f t="shared" si="0"/>
        <v>33176.00000000003</v>
      </c>
      <c r="E24" s="84">
        <v>30967.00000000003</v>
      </c>
      <c r="F24" s="88">
        <v>2209</v>
      </c>
    </row>
    <row r="25" spans="2:6" ht="15">
      <c r="B25" s="4" t="s">
        <v>39</v>
      </c>
      <c r="C25" s="10" t="s">
        <v>11</v>
      </c>
      <c r="D25" s="6">
        <f t="shared" si="0"/>
        <v>40162.99999999999</v>
      </c>
      <c r="E25" s="84">
        <v>28335.999999999993</v>
      </c>
      <c r="F25" s="88">
        <v>11827</v>
      </c>
    </row>
    <row r="26" spans="2:6" ht="27" customHeight="1">
      <c r="B26" s="7" t="s">
        <v>40</v>
      </c>
      <c r="C26" s="11" t="s">
        <v>12</v>
      </c>
      <c r="D26" s="8">
        <f t="shared" si="0"/>
        <v>76333.99999999988</v>
      </c>
      <c r="E26" s="96">
        <v>71511.99999999988</v>
      </c>
      <c r="F26" s="97">
        <v>4822</v>
      </c>
    </row>
    <row r="27" spans="2:6" ht="15">
      <c r="B27" s="75" t="s">
        <v>105</v>
      </c>
      <c r="C27" s="5"/>
      <c r="D27" s="6"/>
      <c r="E27" s="84"/>
      <c r="F27" s="84"/>
    </row>
    <row r="28" ht="15">
      <c r="B28" s="98" t="s">
        <v>164</v>
      </c>
    </row>
    <row r="30" ht="15">
      <c r="B30" s="2" t="s">
        <v>42</v>
      </c>
    </row>
    <row r="31" ht="16.5">
      <c r="C31" s="31"/>
    </row>
  </sheetData>
  <sheetProtection/>
  <mergeCells count="2">
    <mergeCell ref="B5:C6"/>
    <mergeCell ref="D5:F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&amp;CIV-2-5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O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4" width="11.7109375" style="2" customWidth="1"/>
    <col min="5" max="6" width="11.7109375" style="41" customWidth="1"/>
    <col min="7" max="7" width="2.140625" style="2" customWidth="1"/>
    <col min="8" max="8" width="9.140625" style="2" customWidth="1"/>
    <col min="9" max="9" width="2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5" width="8.7109375" style="2" customWidth="1"/>
    <col min="16" max="16" width="2.8515625" style="2" customWidth="1"/>
    <col min="17" max="16384" width="9.140625" style="2" customWidth="1"/>
  </cols>
  <sheetData>
    <row r="2" spans="2:15" ht="15">
      <c r="B2" s="20" t="s">
        <v>111</v>
      </c>
      <c r="C2" s="20"/>
      <c r="D2" s="20"/>
      <c r="E2" s="94"/>
      <c r="F2" s="94"/>
      <c r="G2" s="1"/>
      <c r="J2" s="20" t="s">
        <v>112</v>
      </c>
      <c r="K2" s="20"/>
      <c r="L2" s="20"/>
      <c r="M2" s="20"/>
      <c r="N2" s="20"/>
      <c r="O2" s="1"/>
    </row>
    <row r="3" spans="2:15" ht="15">
      <c r="B3" s="20" t="s">
        <v>125</v>
      </c>
      <c r="C3" s="20"/>
      <c r="D3" s="20"/>
      <c r="E3" s="94"/>
      <c r="F3" s="94"/>
      <c r="G3" s="1"/>
      <c r="J3" s="20" t="s">
        <v>154</v>
      </c>
      <c r="K3" s="20"/>
      <c r="L3" s="20"/>
      <c r="M3" s="20"/>
      <c r="N3" s="20"/>
      <c r="O3" s="1"/>
    </row>
    <row r="4" spans="2:15" ht="15">
      <c r="B4" s="20"/>
      <c r="C4" s="20"/>
      <c r="D4" s="20"/>
      <c r="E4" s="94"/>
      <c r="F4" s="95" t="s">
        <v>108</v>
      </c>
      <c r="G4" s="1"/>
      <c r="J4" s="20"/>
      <c r="K4" s="20"/>
      <c r="L4" s="20"/>
      <c r="M4" s="20"/>
      <c r="N4" s="13" t="s">
        <v>16</v>
      </c>
      <c r="O4" s="1"/>
    </row>
    <row r="5" spans="2:14" ht="15" customHeight="1">
      <c r="B5" s="133" t="s">
        <v>13</v>
      </c>
      <c r="C5" s="134"/>
      <c r="D5" s="140" t="s">
        <v>49</v>
      </c>
      <c r="E5" s="141"/>
      <c r="F5" s="142"/>
      <c r="J5" s="133" t="s">
        <v>13</v>
      </c>
      <c r="K5" s="134"/>
      <c r="L5" s="140" t="s">
        <v>49</v>
      </c>
      <c r="M5" s="141"/>
      <c r="N5" s="142"/>
    </row>
    <row r="6" spans="2:14" ht="30" customHeight="1">
      <c r="B6" s="135"/>
      <c r="C6" s="136"/>
      <c r="D6" s="32" t="s">
        <v>46</v>
      </c>
      <c r="E6" s="99" t="s">
        <v>47</v>
      </c>
      <c r="F6" s="100" t="s">
        <v>48</v>
      </c>
      <c r="J6" s="135"/>
      <c r="K6" s="136"/>
      <c r="L6" s="32" t="s">
        <v>46</v>
      </c>
      <c r="M6" s="33" t="s">
        <v>47</v>
      </c>
      <c r="N6" s="34" t="s">
        <v>48</v>
      </c>
    </row>
    <row r="7" spans="2:14" ht="6.75" customHeight="1">
      <c r="B7" s="12"/>
      <c r="C7" s="21"/>
      <c r="D7" s="3"/>
      <c r="E7" s="14"/>
      <c r="F7" s="15"/>
      <c r="J7" s="12"/>
      <c r="K7" s="21"/>
      <c r="L7" s="22"/>
      <c r="M7" s="23"/>
      <c r="N7" s="24"/>
    </row>
    <row r="8" spans="2:14" ht="12.75" customHeight="1">
      <c r="B8" s="4" t="s">
        <v>15</v>
      </c>
      <c r="C8" s="10"/>
      <c r="D8" s="16">
        <f>E8+F8</f>
        <v>1673390.0000000065</v>
      </c>
      <c r="E8" s="16">
        <f>SUM(E10:E26)</f>
        <v>1381254.0000000065</v>
      </c>
      <c r="F8" s="17">
        <f>SUM(F10:F26)</f>
        <v>292136</v>
      </c>
      <c r="J8" s="4" t="s">
        <v>15</v>
      </c>
      <c r="K8" s="10"/>
      <c r="L8" s="25">
        <f>D8/D8*100</f>
        <v>100</v>
      </c>
      <c r="M8" s="26">
        <f>E8/D8*100</f>
        <v>82.54226450498695</v>
      </c>
      <c r="N8" s="27">
        <f>F8/D8*100</f>
        <v>17.45773549501305</v>
      </c>
    </row>
    <row r="9" spans="2:14" ht="6" customHeight="1">
      <c r="B9" s="4"/>
      <c r="C9" s="10"/>
      <c r="D9" s="16"/>
      <c r="E9" s="16"/>
      <c r="F9" s="17"/>
      <c r="J9" s="4"/>
      <c r="K9" s="10"/>
      <c r="L9" s="25"/>
      <c r="M9" s="26"/>
      <c r="N9" s="27"/>
    </row>
    <row r="10" spans="2:14" ht="21.75" customHeight="1">
      <c r="B10" s="4" t="s">
        <v>24</v>
      </c>
      <c r="C10" s="10" t="s">
        <v>19</v>
      </c>
      <c r="D10" s="6">
        <f aca="true" t="shared" si="0" ref="D10:D26">E10+F10</f>
        <v>2039.9999999999982</v>
      </c>
      <c r="E10" s="84">
        <v>1574.9999999999982</v>
      </c>
      <c r="F10" s="88">
        <v>465</v>
      </c>
      <c r="J10" s="4" t="s">
        <v>24</v>
      </c>
      <c r="K10" s="10" t="s">
        <v>19</v>
      </c>
      <c r="L10" s="25">
        <f>D10/D8*100</f>
        <v>0.12190822223151748</v>
      </c>
      <c r="M10" s="26">
        <f>E10/D8*100</f>
        <v>0.09412031863462744</v>
      </c>
      <c r="N10" s="27">
        <f>F10/D8*100</f>
        <v>0.027787903596890037</v>
      </c>
    </row>
    <row r="11" spans="2:14" ht="20.25" customHeight="1">
      <c r="B11" s="4" t="s">
        <v>25</v>
      </c>
      <c r="C11" s="10" t="s">
        <v>20</v>
      </c>
      <c r="D11" s="6">
        <f t="shared" si="0"/>
        <v>530341.0000000056</v>
      </c>
      <c r="E11" s="84">
        <v>291647.00000000553</v>
      </c>
      <c r="F11" s="88">
        <v>238694.00000000003</v>
      </c>
      <c r="J11" s="4" t="s">
        <v>25</v>
      </c>
      <c r="K11" s="10" t="s">
        <v>20</v>
      </c>
      <c r="L11" s="25">
        <f>D11/D8*100</f>
        <v>31.692612003179388</v>
      </c>
      <c r="M11" s="26">
        <f>E11/D8*100</f>
        <v>17.428513377037294</v>
      </c>
      <c r="N11" s="27">
        <f>F11/D8*100</f>
        <v>14.264098626142088</v>
      </c>
    </row>
    <row r="12" spans="2:14" ht="45" customHeight="1">
      <c r="B12" s="4" t="s">
        <v>26</v>
      </c>
      <c r="C12" s="10" t="s">
        <v>21</v>
      </c>
      <c r="D12" s="6">
        <f t="shared" si="0"/>
        <v>14631.999999999982</v>
      </c>
      <c r="E12" s="84">
        <v>14345.999999999982</v>
      </c>
      <c r="F12" s="88">
        <v>286</v>
      </c>
      <c r="J12" s="4" t="s">
        <v>26</v>
      </c>
      <c r="K12" s="10" t="s">
        <v>21</v>
      </c>
      <c r="L12" s="25">
        <f>D12/D8*100</f>
        <v>0.8743926998488053</v>
      </c>
      <c r="M12" s="26">
        <f>E12/D8*100</f>
        <v>0.8573016451634065</v>
      </c>
      <c r="N12" s="27">
        <f>F12/D8*100</f>
        <v>0.017091054685399034</v>
      </c>
    </row>
    <row r="13" spans="2:14" ht="58.5" customHeight="1">
      <c r="B13" s="4" t="s">
        <v>27</v>
      </c>
      <c r="C13" s="10" t="s">
        <v>0</v>
      </c>
      <c r="D13" s="6">
        <f t="shared" si="0"/>
        <v>4208.000000000002</v>
      </c>
      <c r="E13" s="84">
        <v>4177.000000000002</v>
      </c>
      <c r="F13" s="88">
        <v>31</v>
      </c>
      <c r="J13" s="4" t="s">
        <v>27</v>
      </c>
      <c r="K13" s="10" t="s">
        <v>0</v>
      </c>
      <c r="L13" s="25">
        <f>D13/D8*100</f>
        <v>0.25146558781873835</v>
      </c>
      <c r="M13" s="26">
        <f>E13/D8*100</f>
        <v>0.249613060912279</v>
      </c>
      <c r="N13" s="27">
        <f>F13/D8*100</f>
        <v>0.001852526906459336</v>
      </c>
    </row>
    <row r="14" spans="2:14" ht="17.25" customHeight="1">
      <c r="B14" s="4" t="s">
        <v>28</v>
      </c>
      <c r="C14" s="10" t="s">
        <v>44</v>
      </c>
      <c r="D14" s="6">
        <f t="shared" si="0"/>
        <v>2029.0000000000002</v>
      </c>
      <c r="E14" s="84">
        <v>1643.0000000000002</v>
      </c>
      <c r="F14" s="88">
        <v>386</v>
      </c>
      <c r="J14" s="4" t="s">
        <v>28</v>
      </c>
      <c r="K14" s="10" t="s">
        <v>44</v>
      </c>
      <c r="L14" s="25">
        <f>D14/D8*100</f>
        <v>0.12125087397438686</v>
      </c>
      <c r="M14" s="26">
        <f>E14/D8*100</f>
        <v>0.09818392604234481</v>
      </c>
      <c r="N14" s="27">
        <f>F14/D8*100</f>
        <v>0.023066947932042052</v>
      </c>
    </row>
    <row r="15" spans="2:14" ht="54.75" customHeight="1">
      <c r="B15" s="4" t="s">
        <v>29</v>
      </c>
      <c r="C15" s="10" t="s">
        <v>1</v>
      </c>
      <c r="D15" s="6">
        <f t="shared" si="0"/>
        <v>553493.0000000007</v>
      </c>
      <c r="E15" s="84">
        <v>544071.0000000007</v>
      </c>
      <c r="F15" s="88">
        <v>9421.999999999996</v>
      </c>
      <c r="J15" s="4" t="s">
        <v>29</v>
      </c>
      <c r="K15" s="10" t="s">
        <v>1</v>
      </c>
      <c r="L15" s="25">
        <f>D15/D8*100</f>
        <v>33.07615080764189</v>
      </c>
      <c r="M15" s="26">
        <f>E15/D8*100</f>
        <v>32.51310214594318</v>
      </c>
      <c r="N15" s="27">
        <f>F15/D8*100</f>
        <v>0.5630486616987049</v>
      </c>
    </row>
    <row r="16" spans="2:14" ht="20.25" customHeight="1">
      <c r="B16" s="4" t="s">
        <v>30</v>
      </c>
      <c r="C16" s="10" t="s">
        <v>2</v>
      </c>
      <c r="D16" s="6">
        <f t="shared" si="0"/>
        <v>11945.000000000018</v>
      </c>
      <c r="E16" s="84">
        <v>10159.000000000018</v>
      </c>
      <c r="F16" s="88">
        <v>1786</v>
      </c>
      <c r="J16" s="4" t="s">
        <v>30</v>
      </c>
      <c r="K16" s="10" t="s">
        <v>2</v>
      </c>
      <c r="L16" s="25">
        <f>D16/D8*100</f>
        <v>0.7138204483115097</v>
      </c>
      <c r="M16" s="26">
        <f>E16/D8*100</f>
        <v>0.6070909949264653</v>
      </c>
      <c r="N16" s="27">
        <f>F16/D8*100</f>
        <v>0.10672945338504432</v>
      </c>
    </row>
    <row r="17" spans="2:14" ht="40.5" customHeight="1">
      <c r="B17" s="4" t="s">
        <v>31</v>
      </c>
      <c r="C17" s="10" t="s">
        <v>3</v>
      </c>
      <c r="D17" s="6">
        <f t="shared" si="0"/>
        <v>195287</v>
      </c>
      <c r="E17" s="84">
        <v>185474</v>
      </c>
      <c r="F17" s="88">
        <v>9813.000000000004</v>
      </c>
      <c r="J17" s="4" t="s">
        <v>31</v>
      </c>
      <c r="K17" s="10" t="s">
        <v>3</v>
      </c>
      <c r="L17" s="25">
        <f>D17/D8*100</f>
        <v>11.67014264457175</v>
      </c>
      <c r="M17" s="26">
        <f>E17/D8*100</f>
        <v>11.083728240278672</v>
      </c>
      <c r="N17" s="27">
        <f>F17/D8*100</f>
        <v>0.5864144042930796</v>
      </c>
    </row>
    <row r="18" spans="2:14" ht="21.75" customHeight="1">
      <c r="B18" s="4" t="s">
        <v>32</v>
      </c>
      <c r="C18" s="10" t="s">
        <v>4</v>
      </c>
      <c r="D18" s="6">
        <f t="shared" si="0"/>
        <v>16588.999999999996</v>
      </c>
      <c r="E18" s="84">
        <v>12432.999999999996</v>
      </c>
      <c r="F18" s="88">
        <v>4156</v>
      </c>
      <c r="J18" s="4" t="s">
        <v>32</v>
      </c>
      <c r="K18" s="10" t="s">
        <v>4</v>
      </c>
      <c r="L18" s="25">
        <f>D18/D8*100</f>
        <v>0.9913409306856101</v>
      </c>
      <c r="M18" s="26">
        <f>E18/D8*100</f>
        <v>0.7429828073551262</v>
      </c>
      <c r="N18" s="27">
        <f>F18/D8*100</f>
        <v>0.24835812333048385</v>
      </c>
    </row>
    <row r="19" spans="2:14" ht="24" customHeight="1">
      <c r="B19" s="4" t="s">
        <v>33</v>
      </c>
      <c r="C19" s="10" t="s">
        <v>5</v>
      </c>
      <c r="D19" s="6">
        <f t="shared" si="0"/>
        <v>27832.00000000006</v>
      </c>
      <c r="E19" s="84">
        <v>25456.00000000006</v>
      </c>
      <c r="F19" s="88">
        <v>2376</v>
      </c>
      <c r="J19" s="4" t="s">
        <v>33</v>
      </c>
      <c r="K19" s="10" t="s">
        <v>5</v>
      </c>
      <c r="L19" s="25">
        <f>D19/D8*100</f>
        <v>1.6632106084056884</v>
      </c>
      <c r="M19" s="26">
        <f>E19/D8*100</f>
        <v>1.5212233848654504</v>
      </c>
      <c r="N19" s="27">
        <f>F19/D8*100</f>
        <v>0.14198722354023813</v>
      </c>
    </row>
    <row r="20" spans="2:14" ht="24.75" customHeight="1">
      <c r="B20" s="4" t="s">
        <v>34</v>
      </c>
      <c r="C20" s="10" t="s">
        <v>6</v>
      </c>
      <c r="D20" s="6">
        <f t="shared" si="0"/>
        <v>1071</v>
      </c>
      <c r="E20" s="84">
        <v>923.0000000000001</v>
      </c>
      <c r="F20" s="88">
        <v>148</v>
      </c>
      <c r="J20" s="4" t="s">
        <v>34</v>
      </c>
      <c r="K20" s="10" t="s">
        <v>6</v>
      </c>
      <c r="L20" s="25">
        <f>D20/D8*100</f>
        <v>0.06400181667154672</v>
      </c>
      <c r="M20" s="26">
        <f>E20/D8*100</f>
        <v>0.05515749466651507</v>
      </c>
      <c r="N20" s="27">
        <f>F20/D8*100</f>
        <v>0.008844322005031668</v>
      </c>
    </row>
    <row r="21" spans="2:14" ht="45" customHeight="1">
      <c r="B21" s="4" t="s">
        <v>35</v>
      </c>
      <c r="C21" s="10" t="s">
        <v>7</v>
      </c>
      <c r="D21" s="6">
        <f t="shared" si="0"/>
        <v>3813.999999999999</v>
      </c>
      <c r="E21" s="84">
        <v>3421.999999999999</v>
      </c>
      <c r="F21" s="88">
        <v>392</v>
      </c>
      <c r="J21" s="4" t="s">
        <v>35</v>
      </c>
      <c r="K21" s="10" t="s">
        <v>7</v>
      </c>
      <c r="L21" s="25">
        <f>D21/D8*100</f>
        <v>0.22792056842696468</v>
      </c>
      <c r="M21" s="26">
        <f>E21/D8*100</f>
        <v>0.20449506690012406</v>
      </c>
      <c r="N21" s="27">
        <f>F21/D8*100</f>
        <v>0.02342550152684063</v>
      </c>
    </row>
    <row r="22" spans="2:14" ht="45" customHeight="1">
      <c r="B22" s="4" t="s">
        <v>36</v>
      </c>
      <c r="C22" s="10" t="s">
        <v>8</v>
      </c>
      <c r="D22" s="6">
        <f t="shared" si="0"/>
        <v>30079.99999999999</v>
      </c>
      <c r="E22" s="84">
        <v>27074.99999999999</v>
      </c>
      <c r="F22" s="88">
        <v>3005.0000000000005</v>
      </c>
      <c r="J22" s="4" t="s">
        <v>36</v>
      </c>
      <c r="K22" s="10" t="s">
        <v>8</v>
      </c>
      <c r="L22" s="25">
        <f>D22/D8*100</f>
        <v>1.7975486885902194</v>
      </c>
      <c r="M22" s="26">
        <f>E22/D8*100</f>
        <v>1.6179730965285966</v>
      </c>
      <c r="N22" s="27">
        <f>F22/D8*100</f>
        <v>0.17957559206162274</v>
      </c>
    </row>
    <row r="23" spans="2:14" ht="15" customHeight="1">
      <c r="B23" s="4" t="s">
        <v>37</v>
      </c>
      <c r="C23" s="10" t="s">
        <v>9</v>
      </c>
      <c r="D23" s="6">
        <f t="shared" si="0"/>
        <v>130356.00000000017</v>
      </c>
      <c r="E23" s="84">
        <v>128038.00000000017</v>
      </c>
      <c r="F23" s="88">
        <v>2318</v>
      </c>
      <c r="J23" s="4" t="s">
        <v>37</v>
      </c>
      <c r="K23" s="10" t="s">
        <v>9</v>
      </c>
      <c r="L23" s="25">
        <f>D23/D8*100</f>
        <v>7.789935400593984</v>
      </c>
      <c r="M23" s="26">
        <f>E23/D8*100</f>
        <v>7.651414195136799</v>
      </c>
      <c r="N23" s="27">
        <f>F23/D8*100</f>
        <v>0.13852120545718516</v>
      </c>
    </row>
    <row r="24" spans="2:14" ht="40.5" customHeight="1">
      <c r="B24" s="4" t="s">
        <v>38</v>
      </c>
      <c r="C24" s="10" t="s">
        <v>10</v>
      </c>
      <c r="D24" s="6">
        <f t="shared" si="0"/>
        <v>33176.00000000003</v>
      </c>
      <c r="E24" s="84">
        <v>30967.00000000003</v>
      </c>
      <c r="F24" s="88">
        <v>2209</v>
      </c>
      <c r="J24" s="4" t="s">
        <v>38</v>
      </c>
      <c r="K24" s="10" t="s">
        <v>10</v>
      </c>
      <c r="L24" s="25">
        <f>D24/D8*100</f>
        <v>1.9825623435062896</v>
      </c>
      <c r="M24" s="26">
        <f>E24/D8*100</f>
        <v>1.8505548616879455</v>
      </c>
      <c r="N24" s="27">
        <f>F24/D8*100</f>
        <v>0.13200748181834426</v>
      </c>
    </row>
    <row r="25" spans="2:14" ht="15" customHeight="1">
      <c r="B25" s="4" t="s">
        <v>39</v>
      </c>
      <c r="C25" s="10" t="s">
        <v>11</v>
      </c>
      <c r="D25" s="6">
        <f t="shared" si="0"/>
        <v>40162.99999999999</v>
      </c>
      <c r="E25" s="84">
        <v>28335.999999999993</v>
      </c>
      <c r="F25" s="88">
        <v>11827</v>
      </c>
      <c r="J25" s="4" t="s">
        <v>39</v>
      </c>
      <c r="K25" s="10" t="s">
        <v>11</v>
      </c>
      <c r="L25" s="25">
        <f>D25/D8*100</f>
        <v>2.4000980046492355</v>
      </c>
      <c r="M25" s="26">
        <f>E25/D8*100</f>
        <v>1.693329110368765</v>
      </c>
      <c r="N25" s="27">
        <f>F25/D8*100</f>
        <v>0.7067688942804697</v>
      </c>
    </row>
    <row r="26" spans="2:14" ht="27" customHeight="1">
      <c r="B26" s="7" t="s">
        <v>40</v>
      </c>
      <c r="C26" s="11" t="s">
        <v>12</v>
      </c>
      <c r="D26" s="8">
        <f t="shared" si="0"/>
        <v>76333.99999999988</v>
      </c>
      <c r="E26" s="96">
        <v>71511.99999999988</v>
      </c>
      <c r="F26" s="97">
        <v>4822</v>
      </c>
      <c r="J26" s="7" t="s">
        <v>40</v>
      </c>
      <c r="K26" s="11" t="s">
        <v>12</v>
      </c>
      <c r="L26" s="28">
        <f>D26/D8*100</f>
        <v>4.5616383508924745</v>
      </c>
      <c r="M26" s="29">
        <f>E26/D8*100</f>
        <v>4.273480778539349</v>
      </c>
      <c r="N26" s="30">
        <f>F26/D8*100</f>
        <v>0.28815757235312633</v>
      </c>
    </row>
    <row r="27" spans="2:14" ht="15">
      <c r="B27" s="75" t="s">
        <v>105</v>
      </c>
      <c r="C27" s="5"/>
      <c r="D27" s="6"/>
      <c r="E27" s="84"/>
      <c r="F27" s="84"/>
      <c r="J27" s="75" t="s">
        <v>105</v>
      </c>
      <c r="K27" s="5"/>
      <c r="L27" s="6"/>
      <c r="M27" s="6"/>
      <c r="N27" s="6"/>
    </row>
    <row r="28" spans="2:10" ht="15">
      <c r="B28" s="98" t="s">
        <v>164</v>
      </c>
      <c r="J28" s="98" t="s">
        <v>164</v>
      </c>
    </row>
    <row r="30" ht="15">
      <c r="B30" s="2" t="s">
        <v>42</v>
      </c>
    </row>
    <row r="31" spans="3:10" ht="16.5">
      <c r="C31" s="31"/>
      <c r="J31" s="2" t="s">
        <v>42</v>
      </c>
    </row>
  </sheetData>
  <sheetProtection/>
  <mergeCells count="4">
    <mergeCell ref="B5:C6"/>
    <mergeCell ref="D5:F5"/>
    <mergeCell ref="J5:K6"/>
    <mergeCell ref="L5:N5"/>
  </mergeCells>
  <printOptions/>
  <pageMargins left="0.7086614173228347" right="0.7086614173228347" top="0.7480314960629921" bottom="0.7480314960629921" header="0.31496062992125984" footer="0.31496062992125984"/>
  <pageSetup firstPageNumber="6" useFirstPageNumber="1" horizontalDpi="300" verticalDpi="300" orientation="portrait" paperSize="9" r:id="rId1"/>
  <headerFooter>
    <oddFooter>&amp;CIV-2-&amp;P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9.7109375" style="2" customWidth="1"/>
    <col min="3" max="3" width="28.8515625" style="2" customWidth="1"/>
    <col min="4" max="4" width="11.00390625" style="2" customWidth="1"/>
    <col min="5" max="5" width="10.7109375" style="41" customWidth="1"/>
    <col min="6" max="6" width="8.7109375" style="41" customWidth="1"/>
    <col min="7" max="11" width="7.7109375" style="41" customWidth="1"/>
    <col min="12" max="12" width="2.00390625" style="41" customWidth="1"/>
    <col min="13" max="13" width="9.140625" style="41" customWidth="1"/>
    <col min="14" max="16384" width="9.140625" style="2" customWidth="1"/>
  </cols>
  <sheetData>
    <row r="2" spans="2:7" ht="15">
      <c r="B2" s="20" t="s">
        <v>113</v>
      </c>
      <c r="C2" s="20"/>
      <c r="D2" s="20"/>
      <c r="E2" s="94"/>
      <c r="F2" s="94"/>
      <c r="G2" s="91"/>
    </row>
    <row r="3" spans="2:7" ht="15">
      <c r="B3" s="20" t="s">
        <v>143</v>
      </c>
      <c r="C3" s="20"/>
      <c r="D3" s="20"/>
      <c r="E3" s="94"/>
      <c r="F3" s="94"/>
      <c r="G3" s="91"/>
    </row>
    <row r="4" spans="2:11" ht="15">
      <c r="B4" s="20"/>
      <c r="C4" s="20"/>
      <c r="D4" s="20"/>
      <c r="E4" s="94"/>
      <c r="F4" s="95"/>
      <c r="G4" s="91"/>
      <c r="K4" s="95" t="s">
        <v>108</v>
      </c>
    </row>
    <row r="5" spans="2:11" ht="15">
      <c r="B5" s="133" t="s">
        <v>13</v>
      </c>
      <c r="C5" s="134"/>
      <c r="D5" s="137" t="s">
        <v>56</v>
      </c>
      <c r="E5" s="138"/>
      <c r="F5" s="138"/>
      <c r="G5" s="138"/>
      <c r="H5" s="138"/>
      <c r="I5" s="138"/>
      <c r="J5" s="138"/>
      <c r="K5" s="139"/>
    </row>
    <row r="6" spans="2:11" ht="36.75" customHeight="1">
      <c r="B6" s="135"/>
      <c r="C6" s="136"/>
      <c r="D6" s="32" t="s">
        <v>46</v>
      </c>
      <c r="E6" s="99" t="s">
        <v>47</v>
      </c>
      <c r="F6" s="101" t="s">
        <v>50</v>
      </c>
      <c r="G6" s="36" t="s">
        <v>51</v>
      </c>
      <c r="H6" s="102" t="s">
        <v>52</v>
      </c>
      <c r="I6" s="102" t="s">
        <v>53</v>
      </c>
      <c r="J6" s="103" t="s">
        <v>54</v>
      </c>
      <c r="K6" s="104" t="s">
        <v>55</v>
      </c>
    </row>
    <row r="7" spans="2:11" ht="6.75" customHeight="1">
      <c r="B7" s="12"/>
      <c r="C7" s="21"/>
      <c r="D7" s="79"/>
      <c r="E7" s="80"/>
      <c r="F7" s="80"/>
      <c r="G7" s="105"/>
      <c r="H7" s="105"/>
      <c r="I7" s="105"/>
      <c r="J7" s="105"/>
      <c r="K7" s="106"/>
    </row>
    <row r="8" spans="2:11" ht="12.75" customHeight="1">
      <c r="B8" s="4" t="s">
        <v>15</v>
      </c>
      <c r="C8" s="10"/>
      <c r="D8" s="16">
        <f>SUM(E8:K8)</f>
        <v>1673390.0000000065</v>
      </c>
      <c r="E8" s="16">
        <f aca="true" t="shared" si="0" ref="E8:K8">SUM(E10:E26)</f>
        <v>1381254.0000000065</v>
      </c>
      <c r="F8" s="16">
        <f t="shared" si="0"/>
        <v>187926.00000000003</v>
      </c>
      <c r="G8" s="16">
        <f t="shared" si="0"/>
        <v>19444</v>
      </c>
      <c r="H8" s="16">
        <f t="shared" si="0"/>
        <v>8014</v>
      </c>
      <c r="I8" s="16">
        <f t="shared" si="0"/>
        <v>55740.00000000001</v>
      </c>
      <c r="J8" s="16">
        <f t="shared" si="0"/>
        <v>18687</v>
      </c>
      <c r="K8" s="17">
        <f t="shared" si="0"/>
        <v>2325</v>
      </c>
    </row>
    <row r="9" spans="2:11" ht="6" customHeight="1">
      <c r="B9" s="4"/>
      <c r="C9" s="10"/>
      <c r="D9" s="16"/>
      <c r="E9" s="16"/>
      <c r="F9" s="16"/>
      <c r="G9" s="16"/>
      <c r="H9" s="16"/>
      <c r="I9" s="16"/>
      <c r="J9" s="16"/>
      <c r="K9" s="17"/>
    </row>
    <row r="10" spans="2:11" ht="15">
      <c r="B10" s="4" t="s">
        <v>24</v>
      </c>
      <c r="C10" s="10" t="s">
        <v>19</v>
      </c>
      <c r="D10" s="16">
        <f aca="true" t="shared" si="1" ref="D10:D26">SUM(E10:K10)</f>
        <v>2039.9999999999982</v>
      </c>
      <c r="E10" s="84">
        <v>1574.9999999999982</v>
      </c>
      <c r="F10" s="84">
        <v>335</v>
      </c>
      <c r="G10" s="48">
        <v>10</v>
      </c>
      <c r="H10" s="48">
        <v>25</v>
      </c>
      <c r="I10" s="48">
        <v>20</v>
      </c>
      <c r="J10" s="48">
        <v>75</v>
      </c>
      <c r="K10" s="52">
        <v>0</v>
      </c>
    </row>
    <row r="11" spans="2:11" ht="20.25" customHeight="1">
      <c r="B11" s="4" t="s">
        <v>25</v>
      </c>
      <c r="C11" s="10" t="s">
        <v>20</v>
      </c>
      <c r="D11" s="16">
        <f t="shared" si="1"/>
        <v>530341.0000000056</v>
      </c>
      <c r="E11" s="84">
        <v>291647.00000000553</v>
      </c>
      <c r="F11" s="84">
        <v>173116.00000000003</v>
      </c>
      <c r="G11" s="48">
        <v>17272</v>
      </c>
      <c r="H11" s="48">
        <v>790.9999999999998</v>
      </c>
      <c r="I11" s="48">
        <v>39565.00000000001</v>
      </c>
      <c r="J11" s="48">
        <v>7323.000000000001</v>
      </c>
      <c r="K11" s="52">
        <v>627</v>
      </c>
    </row>
    <row r="12" spans="2:11" ht="45" customHeight="1">
      <c r="B12" s="4" t="s">
        <v>26</v>
      </c>
      <c r="C12" s="10" t="s">
        <v>21</v>
      </c>
      <c r="D12" s="16">
        <f t="shared" si="1"/>
        <v>14631.999999999982</v>
      </c>
      <c r="E12" s="84">
        <v>14345.999999999982</v>
      </c>
      <c r="F12" s="84">
        <v>136</v>
      </c>
      <c r="G12" s="48">
        <v>0</v>
      </c>
      <c r="H12" s="48">
        <v>41.00000000000001</v>
      </c>
      <c r="I12" s="48">
        <v>105</v>
      </c>
      <c r="J12" s="48">
        <v>4</v>
      </c>
      <c r="K12" s="52">
        <v>0</v>
      </c>
    </row>
    <row r="13" spans="2:11" ht="54.75" customHeight="1">
      <c r="B13" s="4" t="s">
        <v>27</v>
      </c>
      <c r="C13" s="10" t="s">
        <v>0</v>
      </c>
      <c r="D13" s="16">
        <f t="shared" si="1"/>
        <v>4208.000000000002</v>
      </c>
      <c r="E13" s="84">
        <v>4177.000000000002</v>
      </c>
      <c r="F13" s="84">
        <v>14</v>
      </c>
      <c r="G13" s="48">
        <v>0</v>
      </c>
      <c r="H13" s="48">
        <v>7</v>
      </c>
      <c r="I13" s="48">
        <v>0</v>
      </c>
      <c r="J13" s="48">
        <v>10</v>
      </c>
      <c r="K13" s="52">
        <v>0</v>
      </c>
    </row>
    <row r="14" spans="2:11" ht="15">
      <c r="B14" s="4" t="s">
        <v>28</v>
      </c>
      <c r="C14" s="10" t="s">
        <v>44</v>
      </c>
      <c r="D14" s="16">
        <f t="shared" si="1"/>
        <v>2029.0000000000002</v>
      </c>
      <c r="E14" s="84">
        <v>1643.0000000000002</v>
      </c>
      <c r="F14" s="84">
        <v>21</v>
      </c>
      <c r="G14" s="48">
        <v>78</v>
      </c>
      <c r="H14" s="48">
        <v>9</v>
      </c>
      <c r="I14" s="48">
        <v>124</v>
      </c>
      <c r="J14" s="48">
        <v>154</v>
      </c>
      <c r="K14" s="52">
        <v>0</v>
      </c>
    </row>
    <row r="15" spans="2:11" ht="54.75" customHeight="1">
      <c r="B15" s="4" t="s">
        <v>29</v>
      </c>
      <c r="C15" s="10" t="s">
        <v>1</v>
      </c>
      <c r="D15" s="16">
        <f t="shared" si="1"/>
        <v>553493.0000000007</v>
      </c>
      <c r="E15" s="84">
        <v>544071.0000000007</v>
      </c>
      <c r="F15" s="84">
        <v>2876.999999999998</v>
      </c>
      <c r="G15" s="48">
        <v>266.00000000000006</v>
      </c>
      <c r="H15" s="48">
        <v>2579.9999999999973</v>
      </c>
      <c r="I15" s="48">
        <v>3065</v>
      </c>
      <c r="J15" s="48">
        <v>551.9999999999999</v>
      </c>
      <c r="K15" s="52">
        <v>82</v>
      </c>
    </row>
    <row r="16" spans="2:11" ht="15">
      <c r="B16" s="4" t="s">
        <v>30</v>
      </c>
      <c r="C16" s="10" t="s">
        <v>2</v>
      </c>
      <c r="D16" s="16">
        <f t="shared" si="1"/>
        <v>11945.000000000018</v>
      </c>
      <c r="E16" s="84">
        <v>10159.000000000018</v>
      </c>
      <c r="F16" s="84">
        <v>332</v>
      </c>
      <c r="G16" s="48">
        <v>65</v>
      </c>
      <c r="H16" s="48">
        <v>19</v>
      </c>
      <c r="I16" s="48">
        <v>537.0000000000001</v>
      </c>
      <c r="J16" s="48">
        <v>826</v>
      </c>
      <c r="K16" s="52">
        <v>7</v>
      </c>
    </row>
    <row r="17" spans="2:11" ht="40.5" customHeight="1">
      <c r="B17" s="4" t="s">
        <v>31</v>
      </c>
      <c r="C17" s="10" t="s">
        <v>3</v>
      </c>
      <c r="D17" s="16">
        <f t="shared" si="1"/>
        <v>195287</v>
      </c>
      <c r="E17" s="84">
        <v>185474</v>
      </c>
      <c r="F17" s="84">
        <v>2725</v>
      </c>
      <c r="G17" s="48">
        <v>499.0000000000001</v>
      </c>
      <c r="H17" s="48">
        <v>2111.0000000000027</v>
      </c>
      <c r="I17" s="48">
        <v>1291</v>
      </c>
      <c r="J17" s="48">
        <v>2584.0000000000005</v>
      </c>
      <c r="K17" s="52">
        <v>603</v>
      </c>
    </row>
    <row r="18" spans="2:11" ht="29.25" customHeight="1">
      <c r="B18" s="4" t="s">
        <v>32</v>
      </c>
      <c r="C18" s="10" t="s">
        <v>4</v>
      </c>
      <c r="D18" s="16">
        <f t="shared" si="1"/>
        <v>16588.999999999996</v>
      </c>
      <c r="E18" s="84">
        <v>12432.999999999996</v>
      </c>
      <c r="F18" s="84">
        <v>864.9999999999998</v>
      </c>
      <c r="G18" s="48">
        <v>144</v>
      </c>
      <c r="H18" s="48">
        <v>1489.9999999999998</v>
      </c>
      <c r="I18" s="48">
        <v>1199</v>
      </c>
      <c r="J18" s="48">
        <v>286</v>
      </c>
      <c r="K18" s="52">
        <v>172</v>
      </c>
    </row>
    <row r="19" spans="2:11" ht="30.75" customHeight="1">
      <c r="B19" s="4" t="s">
        <v>33</v>
      </c>
      <c r="C19" s="10" t="s">
        <v>5</v>
      </c>
      <c r="D19" s="16">
        <f t="shared" si="1"/>
        <v>27832.00000000006</v>
      </c>
      <c r="E19" s="84">
        <v>25456.00000000006</v>
      </c>
      <c r="F19" s="84">
        <v>1017.9999999999999</v>
      </c>
      <c r="G19" s="48">
        <v>180</v>
      </c>
      <c r="H19" s="48">
        <v>129</v>
      </c>
      <c r="I19" s="48">
        <v>790</v>
      </c>
      <c r="J19" s="48">
        <v>259</v>
      </c>
      <c r="K19" s="52">
        <v>0</v>
      </c>
    </row>
    <row r="20" spans="2:11" ht="15">
      <c r="B20" s="4" t="s">
        <v>34</v>
      </c>
      <c r="C20" s="10" t="s">
        <v>6</v>
      </c>
      <c r="D20" s="16">
        <f t="shared" si="1"/>
        <v>1071</v>
      </c>
      <c r="E20" s="84">
        <v>923.0000000000001</v>
      </c>
      <c r="F20" s="84">
        <v>61</v>
      </c>
      <c r="G20" s="48">
        <v>14</v>
      </c>
      <c r="H20" s="48">
        <v>0</v>
      </c>
      <c r="I20" s="48">
        <v>73</v>
      </c>
      <c r="J20" s="48">
        <v>0</v>
      </c>
      <c r="K20" s="52">
        <v>0</v>
      </c>
    </row>
    <row r="21" spans="2:11" ht="45" customHeight="1">
      <c r="B21" s="4" t="s">
        <v>35</v>
      </c>
      <c r="C21" s="10" t="s">
        <v>7</v>
      </c>
      <c r="D21" s="16">
        <f t="shared" si="1"/>
        <v>3813.999999999999</v>
      </c>
      <c r="E21" s="84">
        <v>3421.999999999999</v>
      </c>
      <c r="F21" s="84">
        <v>60.000000000000014</v>
      </c>
      <c r="G21" s="48">
        <v>7</v>
      </c>
      <c r="H21" s="48">
        <v>0</v>
      </c>
      <c r="I21" s="48">
        <v>254</v>
      </c>
      <c r="J21" s="48">
        <v>65</v>
      </c>
      <c r="K21" s="52">
        <v>6</v>
      </c>
    </row>
    <row r="22" spans="2:11" ht="40.5" customHeight="1">
      <c r="B22" s="4" t="s">
        <v>36</v>
      </c>
      <c r="C22" s="10" t="s">
        <v>8</v>
      </c>
      <c r="D22" s="16">
        <f t="shared" si="1"/>
        <v>30079.99999999999</v>
      </c>
      <c r="E22" s="84">
        <v>27074.99999999999</v>
      </c>
      <c r="F22" s="84">
        <v>2698.0000000000005</v>
      </c>
      <c r="G22" s="48">
        <v>24</v>
      </c>
      <c r="H22" s="48">
        <v>31.999999999999996</v>
      </c>
      <c r="I22" s="48">
        <v>72</v>
      </c>
      <c r="J22" s="48">
        <v>162.00000000000003</v>
      </c>
      <c r="K22" s="52">
        <v>17</v>
      </c>
    </row>
    <row r="23" spans="2:11" ht="15">
      <c r="B23" s="4" t="s">
        <v>37</v>
      </c>
      <c r="C23" s="10" t="s">
        <v>9</v>
      </c>
      <c r="D23" s="16">
        <f t="shared" si="1"/>
        <v>130356.00000000017</v>
      </c>
      <c r="E23" s="84">
        <v>128038.00000000017</v>
      </c>
      <c r="F23" s="84">
        <v>346</v>
      </c>
      <c r="G23" s="48">
        <v>89</v>
      </c>
      <c r="H23" s="48">
        <v>92</v>
      </c>
      <c r="I23" s="48">
        <v>581.0000000000001</v>
      </c>
      <c r="J23" s="48">
        <v>1101.9999999999998</v>
      </c>
      <c r="K23" s="52">
        <v>108</v>
      </c>
    </row>
    <row r="24" spans="2:11" ht="40.5" customHeight="1">
      <c r="B24" s="4" t="s">
        <v>38</v>
      </c>
      <c r="C24" s="10" t="s">
        <v>10</v>
      </c>
      <c r="D24" s="16">
        <f t="shared" si="1"/>
        <v>33176.00000000003</v>
      </c>
      <c r="E24" s="84">
        <v>30967.00000000003</v>
      </c>
      <c r="F24" s="84">
        <v>247</v>
      </c>
      <c r="G24" s="48">
        <v>34</v>
      </c>
      <c r="H24" s="48">
        <v>86</v>
      </c>
      <c r="I24" s="48">
        <v>77</v>
      </c>
      <c r="J24" s="48">
        <v>1487</v>
      </c>
      <c r="K24" s="52">
        <v>278</v>
      </c>
    </row>
    <row r="25" spans="2:11" ht="24" customHeight="1">
      <c r="B25" s="4" t="s">
        <v>39</v>
      </c>
      <c r="C25" s="10" t="s">
        <v>11</v>
      </c>
      <c r="D25" s="16">
        <f t="shared" si="1"/>
        <v>40162.99999999999</v>
      </c>
      <c r="E25" s="84">
        <v>28335.999999999993</v>
      </c>
      <c r="F25" s="84">
        <v>972</v>
      </c>
      <c r="G25" s="48">
        <v>15</v>
      </c>
      <c r="H25" s="48">
        <v>77</v>
      </c>
      <c r="I25" s="48">
        <v>7750</v>
      </c>
      <c r="J25" s="48">
        <v>3005</v>
      </c>
      <c r="K25" s="52">
        <v>8</v>
      </c>
    </row>
    <row r="26" spans="2:11" ht="21" customHeight="1">
      <c r="B26" s="7" t="s">
        <v>40</v>
      </c>
      <c r="C26" s="11" t="s">
        <v>12</v>
      </c>
      <c r="D26" s="40">
        <f t="shared" si="1"/>
        <v>76333.99999999988</v>
      </c>
      <c r="E26" s="96">
        <v>71511.99999999988</v>
      </c>
      <c r="F26" s="96">
        <v>2103.000000000001</v>
      </c>
      <c r="G26" s="107">
        <v>747.0000000000001</v>
      </c>
      <c r="H26" s="107">
        <v>525</v>
      </c>
      <c r="I26" s="107">
        <v>237.00000000000003</v>
      </c>
      <c r="J26" s="107">
        <v>792.9999999999995</v>
      </c>
      <c r="K26" s="108">
        <v>417</v>
      </c>
    </row>
    <row r="27" spans="2:6" ht="15">
      <c r="B27" s="75" t="s">
        <v>105</v>
      </c>
      <c r="C27" s="5"/>
      <c r="D27" s="6"/>
      <c r="E27" s="84"/>
      <c r="F27" s="84"/>
    </row>
    <row r="28" ht="15">
      <c r="B28" s="76" t="s">
        <v>43</v>
      </c>
    </row>
    <row r="30" ht="15">
      <c r="B30" s="2" t="s">
        <v>42</v>
      </c>
    </row>
    <row r="31" ht="16.5">
      <c r="C31" s="31"/>
    </row>
  </sheetData>
  <sheetProtection/>
  <mergeCells count="2">
    <mergeCell ref="B5:C6"/>
    <mergeCell ref="D5:K5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0" r:id="rId1"/>
  <headerFooter>
    <oddFooter>&amp;CIV-2-7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I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9.7109375" style="2" customWidth="1"/>
    <col min="3" max="3" width="32.7109375" style="2" customWidth="1"/>
    <col min="4" max="4" width="14.28125" style="2" customWidth="1"/>
    <col min="5" max="5" width="13.421875" style="41" customWidth="1"/>
    <col min="6" max="6" width="11.7109375" style="41" customWidth="1"/>
    <col min="7" max="7" width="0.9921875" style="2" customWidth="1"/>
    <col min="8" max="8" width="3.7109375" style="2" customWidth="1"/>
    <col min="9" max="16384" width="9.140625" style="2" customWidth="1"/>
  </cols>
  <sheetData>
    <row r="2" spans="1:9" s="42" customFormat="1" ht="15" customHeight="1">
      <c r="A2" s="41"/>
      <c r="B2" s="1" t="s">
        <v>114</v>
      </c>
      <c r="C2" s="1"/>
      <c r="D2" s="1"/>
      <c r="E2" s="91"/>
      <c r="F2" s="91"/>
      <c r="G2" s="1"/>
      <c r="H2" s="1"/>
      <c r="I2" s="1"/>
    </row>
    <row r="3" spans="1:9" s="42" customFormat="1" ht="15" customHeight="1">
      <c r="A3" s="41"/>
      <c r="B3" s="1" t="s">
        <v>155</v>
      </c>
      <c r="C3" s="1"/>
      <c r="D3" s="1"/>
      <c r="E3" s="91"/>
      <c r="F3" s="91"/>
      <c r="G3" s="1"/>
      <c r="H3" s="1"/>
      <c r="I3" s="1"/>
    </row>
    <row r="4" spans="1:9" s="42" customFormat="1" ht="15" customHeight="1">
      <c r="A4" s="41"/>
      <c r="B4" s="1"/>
      <c r="C4" s="1"/>
      <c r="D4" s="1"/>
      <c r="E4" s="91"/>
      <c r="F4" s="91"/>
      <c r="G4" s="1"/>
      <c r="H4" s="1"/>
      <c r="I4" s="1"/>
    </row>
    <row r="5" spans="2:7" ht="15">
      <c r="B5" s="20"/>
      <c r="C5" s="20"/>
      <c r="D5" s="20"/>
      <c r="E5" s="94"/>
      <c r="F5" s="95" t="s">
        <v>108</v>
      </c>
      <c r="G5" s="1"/>
    </row>
    <row r="6" spans="2:6" ht="15" customHeight="1">
      <c r="B6" s="133" t="s">
        <v>13</v>
      </c>
      <c r="C6" s="134"/>
      <c r="D6" s="140" t="s">
        <v>59</v>
      </c>
      <c r="E6" s="141"/>
      <c r="F6" s="142"/>
    </row>
    <row r="7" spans="2:6" ht="30" customHeight="1">
      <c r="B7" s="135"/>
      <c r="C7" s="136"/>
      <c r="D7" s="32" t="s">
        <v>46</v>
      </c>
      <c r="E7" s="99" t="s">
        <v>57</v>
      </c>
      <c r="F7" s="100" t="s">
        <v>58</v>
      </c>
    </row>
    <row r="8" spans="2:6" ht="6.75" customHeight="1">
      <c r="B8" s="12"/>
      <c r="C8" s="21"/>
      <c r="D8" s="3"/>
      <c r="E8" s="14"/>
      <c r="F8" s="15"/>
    </row>
    <row r="9" spans="2:6" ht="12.75" customHeight="1">
      <c r="B9" s="4" t="s">
        <v>15</v>
      </c>
      <c r="C9" s="10"/>
      <c r="D9" s="16">
        <f>E9+F9</f>
        <v>1673390.000000003</v>
      </c>
      <c r="E9" s="16">
        <f>SUM(E11:E27)</f>
        <v>561504.0000000002</v>
      </c>
      <c r="F9" s="17">
        <f>SUM(F11:F27)</f>
        <v>1111886.0000000028</v>
      </c>
    </row>
    <row r="10" spans="2:6" ht="6" customHeight="1">
      <c r="B10" s="4"/>
      <c r="C10" s="10"/>
      <c r="D10" s="16"/>
      <c r="E10" s="16"/>
      <c r="F10" s="17"/>
    </row>
    <row r="11" spans="2:6" ht="15">
      <c r="B11" s="4" t="s">
        <v>24</v>
      </c>
      <c r="C11" s="10" t="s">
        <v>19</v>
      </c>
      <c r="D11" s="6">
        <f aca="true" t="shared" si="0" ref="D11:D27">E11+F11</f>
        <v>2040</v>
      </c>
      <c r="E11" s="84">
        <v>1058</v>
      </c>
      <c r="F11" s="88">
        <v>982</v>
      </c>
    </row>
    <row r="12" spans="2:6" ht="20.25" customHeight="1">
      <c r="B12" s="4" t="s">
        <v>25</v>
      </c>
      <c r="C12" s="10" t="s">
        <v>20</v>
      </c>
      <c r="D12" s="6">
        <f t="shared" si="0"/>
        <v>530341.0000000017</v>
      </c>
      <c r="E12" s="84">
        <v>358092.00000000006</v>
      </c>
      <c r="F12" s="88">
        <v>172249.00000000166</v>
      </c>
    </row>
    <row r="13" spans="2:6" ht="45" customHeight="1">
      <c r="B13" s="4" t="s">
        <v>26</v>
      </c>
      <c r="C13" s="10" t="s">
        <v>21</v>
      </c>
      <c r="D13" s="6">
        <f t="shared" si="0"/>
        <v>14632.000000000042</v>
      </c>
      <c r="E13" s="84">
        <v>4545</v>
      </c>
      <c r="F13" s="88">
        <v>10087.000000000042</v>
      </c>
    </row>
    <row r="14" spans="2:6" ht="54.75" customHeight="1">
      <c r="B14" s="4" t="s">
        <v>27</v>
      </c>
      <c r="C14" s="10" t="s">
        <v>0</v>
      </c>
      <c r="D14" s="6">
        <f t="shared" si="0"/>
        <v>4207.999999999998</v>
      </c>
      <c r="E14" s="84">
        <v>2433.000000000001</v>
      </c>
      <c r="F14" s="88">
        <v>1774.9999999999975</v>
      </c>
    </row>
    <row r="15" spans="2:6" ht="15">
      <c r="B15" s="4" t="s">
        <v>28</v>
      </c>
      <c r="C15" s="10" t="s">
        <v>44</v>
      </c>
      <c r="D15" s="6">
        <f t="shared" si="0"/>
        <v>2028.999999999999</v>
      </c>
      <c r="E15" s="84">
        <v>1263.999999999999</v>
      </c>
      <c r="F15" s="88">
        <v>765</v>
      </c>
    </row>
    <row r="16" spans="2:6" ht="54.75" customHeight="1">
      <c r="B16" s="4" t="s">
        <v>29</v>
      </c>
      <c r="C16" s="10" t="s">
        <v>1</v>
      </c>
      <c r="D16" s="6">
        <f t="shared" si="0"/>
        <v>553493.000000001</v>
      </c>
      <c r="E16" s="84">
        <v>38337.00000000004</v>
      </c>
      <c r="F16" s="88">
        <v>515156.000000001</v>
      </c>
    </row>
    <row r="17" spans="2:6" ht="15">
      <c r="B17" s="4" t="s">
        <v>30</v>
      </c>
      <c r="C17" s="10" t="s">
        <v>2</v>
      </c>
      <c r="D17" s="6">
        <f t="shared" si="0"/>
        <v>11945.000000000004</v>
      </c>
      <c r="E17" s="84">
        <v>6962.000000000002</v>
      </c>
      <c r="F17" s="88">
        <v>4983.000000000002</v>
      </c>
    </row>
    <row r="18" spans="2:9" ht="40.5" customHeight="1">
      <c r="B18" s="4" t="s">
        <v>31</v>
      </c>
      <c r="C18" s="10" t="s">
        <v>3</v>
      </c>
      <c r="D18" s="6">
        <f t="shared" si="0"/>
        <v>195286.99999999994</v>
      </c>
      <c r="E18" s="84">
        <v>36933.0000000001</v>
      </c>
      <c r="F18" s="88">
        <v>158353.99999999985</v>
      </c>
      <c r="I18" s="2" t="s">
        <v>41</v>
      </c>
    </row>
    <row r="19" spans="2:6" ht="15">
      <c r="B19" s="4" t="s">
        <v>32</v>
      </c>
      <c r="C19" s="10" t="s">
        <v>4</v>
      </c>
      <c r="D19" s="6">
        <f t="shared" si="0"/>
        <v>16588.999999999985</v>
      </c>
      <c r="E19" s="84">
        <v>11635.999999999973</v>
      </c>
      <c r="F19" s="88">
        <v>4953.000000000012</v>
      </c>
    </row>
    <row r="20" spans="2:6" ht="29.25" customHeight="1">
      <c r="B20" s="4" t="s">
        <v>33</v>
      </c>
      <c r="C20" s="10" t="s">
        <v>5</v>
      </c>
      <c r="D20" s="6">
        <f t="shared" si="0"/>
        <v>27832.000000000015</v>
      </c>
      <c r="E20" s="84">
        <v>21428.00000000002</v>
      </c>
      <c r="F20" s="88">
        <v>6403.999999999996</v>
      </c>
    </row>
    <row r="21" spans="2:6" ht="15">
      <c r="B21" s="4" t="s">
        <v>34</v>
      </c>
      <c r="C21" s="10" t="s">
        <v>6</v>
      </c>
      <c r="D21" s="6">
        <f t="shared" si="0"/>
        <v>1071</v>
      </c>
      <c r="E21" s="84">
        <v>774.9999999999999</v>
      </c>
      <c r="F21" s="88">
        <v>296.00000000000006</v>
      </c>
    </row>
    <row r="22" spans="2:6" ht="45" customHeight="1">
      <c r="B22" s="4" t="s">
        <v>35</v>
      </c>
      <c r="C22" s="10" t="s">
        <v>7</v>
      </c>
      <c r="D22" s="6">
        <f t="shared" si="0"/>
        <v>3814.0000000000005</v>
      </c>
      <c r="E22" s="84">
        <v>1309</v>
      </c>
      <c r="F22" s="88">
        <v>2505.0000000000005</v>
      </c>
    </row>
    <row r="23" spans="2:6" ht="40.5" customHeight="1">
      <c r="B23" s="4" t="s">
        <v>36</v>
      </c>
      <c r="C23" s="10" t="s">
        <v>8</v>
      </c>
      <c r="D23" s="6">
        <f t="shared" si="0"/>
        <v>30079.999999999993</v>
      </c>
      <c r="E23" s="84">
        <v>11066.999999999998</v>
      </c>
      <c r="F23" s="88">
        <v>19012.999999999993</v>
      </c>
    </row>
    <row r="24" spans="2:6" ht="15">
      <c r="B24" s="4" t="s">
        <v>37</v>
      </c>
      <c r="C24" s="10" t="s">
        <v>9</v>
      </c>
      <c r="D24" s="6">
        <f t="shared" si="0"/>
        <v>130356.0000000001</v>
      </c>
      <c r="E24" s="84">
        <v>17406.999999999985</v>
      </c>
      <c r="F24" s="88">
        <v>112949.00000000012</v>
      </c>
    </row>
    <row r="25" spans="2:6" ht="40.5" customHeight="1">
      <c r="B25" s="4" t="s">
        <v>38</v>
      </c>
      <c r="C25" s="10" t="s">
        <v>10</v>
      </c>
      <c r="D25" s="6">
        <f t="shared" si="0"/>
        <v>33175.999999999935</v>
      </c>
      <c r="E25" s="84">
        <v>9104.999999999989</v>
      </c>
      <c r="F25" s="88">
        <v>24070.999999999945</v>
      </c>
    </row>
    <row r="26" spans="2:6" ht="15">
      <c r="B26" s="4" t="s">
        <v>39</v>
      </c>
      <c r="C26" s="10" t="s">
        <v>11</v>
      </c>
      <c r="D26" s="6">
        <f t="shared" si="0"/>
        <v>40163.000000000015</v>
      </c>
      <c r="E26" s="84">
        <v>30351.00000000001</v>
      </c>
      <c r="F26" s="88">
        <v>9812.000000000005</v>
      </c>
    </row>
    <row r="27" spans="2:6" ht="28.5" customHeight="1">
      <c r="B27" s="7" t="s">
        <v>40</v>
      </c>
      <c r="C27" s="11" t="s">
        <v>12</v>
      </c>
      <c r="D27" s="8">
        <f t="shared" si="0"/>
        <v>76334</v>
      </c>
      <c r="E27" s="96">
        <v>8801.999999999993</v>
      </c>
      <c r="F27" s="97">
        <v>67532</v>
      </c>
    </row>
    <row r="28" spans="2:6" ht="15">
      <c r="B28" s="75" t="s">
        <v>105</v>
      </c>
      <c r="C28" s="5"/>
      <c r="D28" s="6"/>
      <c r="E28" s="84"/>
      <c r="F28" s="84"/>
    </row>
    <row r="29" ht="15">
      <c r="B29" s="98" t="s">
        <v>164</v>
      </c>
    </row>
    <row r="31" ht="15">
      <c r="B31" s="2" t="s">
        <v>42</v>
      </c>
    </row>
    <row r="32" ht="16.5">
      <c r="C32" s="31"/>
    </row>
  </sheetData>
  <sheetProtection/>
  <mergeCells count="2">
    <mergeCell ref="B6:C7"/>
    <mergeCell ref="D6:F6"/>
  </mergeCells>
  <printOptions/>
  <pageMargins left="0.7" right="0.7" top="0.75" bottom="0.75" header="0.3" footer="0.3"/>
  <pageSetup horizontalDpi="300" verticalDpi="300" orientation="portrait" paperSize="9" r:id="rId1"/>
  <headerFooter>
    <oddFooter>&amp;CIV-2-8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:N32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4" width="11.7109375" style="2" customWidth="1"/>
    <col min="5" max="6" width="11.7109375" style="41" customWidth="1"/>
    <col min="7" max="7" width="2.140625" style="2" customWidth="1"/>
    <col min="8" max="8" width="9.140625" style="2" customWidth="1"/>
    <col min="9" max="9" width="2.7109375" style="2" customWidth="1"/>
    <col min="10" max="10" width="9.7109375" style="2" customWidth="1"/>
    <col min="11" max="11" width="28.8515625" style="2" customWidth="1"/>
    <col min="12" max="14" width="11.7109375" style="2" customWidth="1"/>
    <col min="15" max="15" width="2.8515625" style="2" customWidth="1"/>
    <col min="16" max="16" width="2.421875" style="2" customWidth="1"/>
    <col min="17" max="16384" width="9.140625" style="2" customWidth="1"/>
  </cols>
  <sheetData>
    <row r="2" spans="2:14" ht="15">
      <c r="B2" s="1" t="s">
        <v>114</v>
      </c>
      <c r="C2" s="1"/>
      <c r="D2" s="1"/>
      <c r="E2" s="91"/>
      <c r="F2" s="91"/>
      <c r="G2" s="1"/>
      <c r="J2" s="20" t="s">
        <v>157</v>
      </c>
      <c r="K2" s="20"/>
      <c r="L2" s="20"/>
      <c r="M2" s="20"/>
      <c r="N2" s="20"/>
    </row>
    <row r="3" spans="2:14" ht="15">
      <c r="B3" s="1" t="s">
        <v>156</v>
      </c>
      <c r="C3" s="1"/>
      <c r="D3" s="1"/>
      <c r="E3" s="91"/>
      <c r="F3" s="91"/>
      <c r="G3" s="1"/>
      <c r="J3" s="20" t="s">
        <v>158</v>
      </c>
      <c r="K3" s="20"/>
      <c r="L3" s="20"/>
      <c r="M3" s="20"/>
      <c r="N3" s="20"/>
    </row>
    <row r="4" spans="2:14" ht="15">
      <c r="B4" s="1"/>
      <c r="C4" s="1"/>
      <c r="D4" s="1"/>
      <c r="E4" s="91"/>
      <c r="F4" s="91"/>
      <c r="G4" s="1"/>
      <c r="J4" s="1" t="s">
        <v>159</v>
      </c>
      <c r="K4" s="20"/>
      <c r="L4" s="20"/>
      <c r="M4" s="20"/>
      <c r="N4" s="13"/>
    </row>
    <row r="5" spans="2:14" ht="15" customHeight="1">
      <c r="B5" s="20"/>
      <c r="C5" s="20"/>
      <c r="D5" s="20"/>
      <c r="E5" s="94"/>
      <c r="F5" s="95" t="s">
        <v>108</v>
      </c>
      <c r="J5" s="20"/>
      <c r="K5" s="20"/>
      <c r="L5" s="20"/>
      <c r="M5" s="20"/>
      <c r="N5" s="13" t="s">
        <v>16</v>
      </c>
    </row>
    <row r="6" spans="2:14" ht="15" customHeight="1">
      <c r="B6" s="133" t="s">
        <v>13</v>
      </c>
      <c r="C6" s="134"/>
      <c r="D6" s="140" t="s">
        <v>59</v>
      </c>
      <c r="E6" s="141"/>
      <c r="F6" s="142"/>
      <c r="J6" s="133" t="s">
        <v>13</v>
      </c>
      <c r="K6" s="134"/>
      <c r="L6" s="140" t="s">
        <v>59</v>
      </c>
      <c r="M6" s="141"/>
      <c r="N6" s="142"/>
    </row>
    <row r="7" spans="2:14" ht="30" customHeight="1">
      <c r="B7" s="135"/>
      <c r="C7" s="136"/>
      <c r="D7" s="32" t="s">
        <v>46</v>
      </c>
      <c r="E7" s="99" t="s">
        <v>57</v>
      </c>
      <c r="F7" s="100" t="s">
        <v>58</v>
      </c>
      <c r="J7" s="135"/>
      <c r="K7" s="136"/>
      <c r="L7" s="32" t="s">
        <v>46</v>
      </c>
      <c r="M7" s="33" t="s">
        <v>57</v>
      </c>
      <c r="N7" s="34" t="s">
        <v>58</v>
      </c>
    </row>
    <row r="8" spans="2:14" ht="6.75" customHeight="1">
      <c r="B8" s="12"/>
      <c r="C8" s="21"/>
      <c r="D8" s="3"/>
      <c r="E8" s="14"/>
      <c r="F8" s="15"/>
      <c r="J8" s="12"/>
      <c r="K8" s="21"/>
      <c r="L8" s="22"/>
      <c r="M8" s="23"/>
      <c r="N8" s="24"/>
    </row>
    <row r="9" spans="2:14" ht="15" customHeight="1">
      <c r="B9" s="4" t="s">
        <v>15</v>
      </c>
      <c r="C9" s="10"/>
      <c r="D9" s="16">
        <f>E9+F9</f>
        <v>1673390.000000003</v>
      </c>
      <c r="E9" s="16">
        <f>SUM(E11:E27)</f>
        <v>561504.0000000002</v>
      </c>
      <c r="F9" s="17">
        <f>SUM(F11:F27)</f>
        <v>1111886.0000000028</v>
      </c>
      <c r="J9" s="4" t="s">
        <v>15</v>
      </c>
      <c r="K9" s="10"/>
      <c r="L9" s="25">
        <f>D9/D9*100</f>
        <v>100</v>
      </c>
      <c r="M9" s="26">
        <f>E9/D9*100</f>
        <v>33.5548796156305</v>
      </c>
      <c r="N9" s="27">
        <f>F9/D9*100</f>
        <v>66.4451203843695</v>
      </c>
    </row>
    <row r="10" spans="2:14" ht="6.75" customHeight="1">
      <c r="B10" s="4"/>
      <c r="C10" s="10"/>
      <c r="D10" s="16"/>
      <c r="E10" s="16"/>
      <c r="F10" s="17"/>
      <c r="J10" s="4"/>
      <c r="K10" s="10"/>
      <c r="L10" s="25"/>
      <c r="M10" s="26"/>
      <c r="N10" s="27"/>
    </row>
    <row r="11" spans="2:14" ht="20.25" customHeight="1">
      <c r="B11" s="4" t="s">
        <v>24</v>
      </c>
      <c r="C11" s="10" t="s">
        <v>19</v>
      </c>
      <c r="D11" s="6">
        <f aca="true" t="shared" si="0" ref="D11:D27">E11+F11</f>
        <v>2040</v>
      </c>
      <c r="E11" s="84">
        <v>1058</v>
      </c>
      <c r="F11" s="88">
        <v>982</v>
      </c>
      <c r="J11" s="4" t="s">
        <v>24</v>
      </c>
      <c r="K11" s="10" t="s">
        <v>19</v>
      </c>
      <c r="L11" s="25">
        <f>D11/D9*100</f>
        <v>0.12190822223151784</v>
      </c>
      <c r="M11" s="26">
        <f>E11/D9*100</f>
        <v>0.06322495054948327</v>
      </c>
      <c r="N11" s="27">
        <f>F11/D9*100</f>
        <v>0.05868327168203456</v>
      </c>
    </row>
    <row r="12" spans="2:14" ht="23.25" customHeight="1">
      <c r="B12" s="4" t="s">
        <v>25</v>
      </c>
      <c r="C12" s="10" t="s">
        <v>20</v>
      </c>
      <c r="D12" s="6">
        <f t="shared" si="0"/>
        <v>530341.0000000017</v>
      </c>
      <c r="E12" s="84">
        <v>358092.00000000006</v>
      </c>
      <c r="F12" s="88">
        <v>172249.00000000166</v>
      </c>
      <c r="J12" s="4" t="s">
        <v>25</v>
      </c>
      <c r="K12" s="10" t="s">
        <v>20</v>
      </c>
      <c r="L12" s="25">
        <f>D12/D9*100</f>
        <v>31.69261200317922</v>
      </c>
      <c r="M12" s="26">
        <f>E12/D9*100</f>
        <v>21.399195644768966</v>
      </c>
      <c r="N12" s="27">
        <f>F12/D9*100</f>
        <v>10.293416358410253</v>
      </c>
    </row>
    <row r="13" spans="2:14" ht="39.75" customHeight="1">
      <c r="B13" s="4" t="s">
        <v>26</v>
      </c>
      <c r="C13" s="10" t="s">
        <v>21</v>
      </c>
      <c r="D13" s="6">
        <f t="shared" si="0"/>
        <v>14632.000000000042</v>
      </c>
      <c r="E13" s="84">
        <v>4545</v>
      </c>
      <c r="F13" s="88">
        <v>10087.000000000042</v>
      </c>
      <c r="J13" s="4" t="s">
        <v>26</v>
      </c>
      <c r="K13" s="10" t="s">
        <v>21</v>
      </c>
      <c r="L13" s="25">
        <f>D13/D9*100</f>
        <v>0.8743926998488109</v>
      </c>
      <c r="M13" s="26">
        <f>E13/D9*100</f>
        <v>0.2716043480599257</v>
      </c>
      <c r="N13" s="27">
        <f>F13/D9*100</f>
        <v>0.602788351788885</v>
      </c>
    </row>
    <row r="14" spans="2:14" ht="45">
      <c r="B14" s="4" t="s">
        <v>27</v>
      </c>
      <c r="C14" s="10" t="s">
        <v>0</v>
      </c>
      <c r="D14" s="6">
        <f t="shared" si="0"/>
        <v>4207.999999999998</v>
      </c>
      <c r="E14" s="84">
        <v>2433.000000000001</v>
      </c>
      <c r="F14" s="88">
        <v>1774.9999999999975</v>
      </c>
      <c r="J14" s="4" t="s">
        <v>27</v>
      </c>
      <c r="K14" s="10" t="s">
        <v>0</v>
      </c>
      <c r="L14" s="25">
        <f>D14/D9*100</f>
        <v>0.2514655878187386</v>
      </c>
      <c r="M14" s="26">
        <f>E14/D9*100</f>
        <v>0.145393482690825</v>
      </c>
      <c r="N14" s="27">
        <f>F14/D9*100</f>
        <v>0.10607210512791365</v>
      </c>
    </row>
    <row r="15" spans="2:14" ht="32.25" customHeight="1">
      <c r="B15" s="4" t="s">
        <v>28</v>
      </c>
      <c r="C15" s="10" t="s">
        <v>44</v>
      </c>
      <c r="D15" s="6">
        <f t="shared" si="0"/>
        <v>2028.999999999999</v>
      </c>
      <c r="E15" s="84">
        <v>1263.999999999999</v>
      </c>
      <c r="F15" s="88">
        <v>765</v>
      </c>
      <c r="J15" s="4" t="s">
        <v>28</v>
      </c>
      <c r="K15" s="10" t="s">
        <v>44</v>
      </c>
      <c r="L15" s="25">
        <f>D15/D9*100</f>
        <v>0.12125087397438705</v>
      </c>
      <c r="M15" s="26">
        <f>E15/D9*100</f>
        <v>0.07553529063756785</v>
      </c>
      <c r="N15" s="27">
        <f>F15/D9*100</f>
        <v>0.04571558333681919</v>
      </c>
    </row>
    <row r="16" spans="2:14" ht="45">
      <c r="B16" s="4" t="s">
        <v>29</v>
      </c>
      <c r="C16" s="10" t="s">
        <v>1</v>
      </c>
      <c r="D16" s="6">
        <f t="shared" si="0"/>
        <v>553493.000000001</v>
      </c>
      <c r="E16" s="84">
        <v>38337.00000000004</v>
      </c>
      <c r="F16" s="88">
        <v>515156.000000001</v>
      </c>
      <c r="J16" s="4" t="s">
        <v>29</v>
      </c>
      <c r="K16" s="10" t="s">
        <v>1</v>
      </c>
      <c r="L16" s="25">
        <f>D16/D9*100</f>
        <v>33.07615080764197</v>
      </c>
      <c r="M16" s="26">
        <f>E16/D9*100</f>
        <v>2.290978193965541</v>
      </c>
      <c r="N16" s="27">
        <f>F16/D9*100</f>
        <v>30.78517261367643</v>
      </c>
    </row>
    <row r="17" spans="2:14" ht="33" customHeight="1">
      <c r="B17" s="4" t="s">
        <v>30</v>
      </c>
      <c r="C17" s="10" t="s">
        <v>2</v>
      </c>
      <c r="D17" s="6">
        <f t="shared" si="0"/>
        <v>11945.000000000004</v>
      </c>
      <c r="E17" s="84">
        <v>6962.000000000002</v>
      </c>
      <c r="F17" s="88">
        <v>4983.000000000002</v>
      </c>
      <c r="J17" s="4" t="s">
        <v>30</v>
      </c>
      <c r="K17" s="10" t="s">
        <v>2</v>
      </c>
      <c r="L17" s="25">
        <f>D17/D9*100</f>
        <v>0.7138204483115103</v>
      </c>
      <c r="M17" s="26">
        <f>E17/D9*100</f>
        <v>0.4160416878312879</v>
      </c>
      <c r="N17" s="27">
        <f>F17/D9*100</f>
        <v>0.29777876048022234</v>
      </c>
    </row>
    <row r="18" spans="2:14" ht="30">
      <c r="B18" s="4" t="s">
        <v>31</v>
      </c>
      <c r="C18" s="10" t="s">
        <v>3</v>
      </c>
      <c r="D18" s="6">
        <f t="shared" si="0"/>
        <v>195286.99999999994</v>
      </c>
      <c r="E18" s="84">
        <v>36933.0000000001</v>
      </c>
      <c r="F18" s="88">
        <v>158353.99999999985</v>
      </c>
      <c r="J18" s="4" t="s">
        <v>31</v>
      </c>
      <c r="K18" s="10" t="s">
        <v>3</v>
      </c>
      <c r="L18" s="25">
        <f>D18/D9*100</f>
        <v>11.670142644571772</v>
      </c>
      <c r="M18" s="26">
        <f>E18/D9*100</f>
        <v>2.2070766527826766</v>
      </c>
      <c r="N18" s="27">
        <f>F18/D9*100</f>
        <v>9.463065991789096</v>
      </c>
    </row>
    <row r="19" spans="2:14" ht="24.75" customHeight="1">
      <c r="B19" s="4" t="s">
        <v>32</v>
      </c>
      <c r="C19" s="10" t="s">
        <v>4</v>
      </c>
      <c r="D19" s="6">
        <f t="shared" si="0"/>
        <v>16588.999999999985</v>
      </c>
      <c r="E19" s="84">
        <v>11635.999999999973</v>
      </c>
      <c r="F19" s="88">
        <v>4953.000000000012</v>
      </c>
      <c r="J19" s="4" t="s">
        <v>32</v>
      </c>
      <c r="K19" s="10" t="s">
        <v>4</v>
      </c>
      <c r="L19" s="25">
        <f>D19/D9*100</f>
        <v>0.9913409306856115</v>
      </c>
      <c r="M19" s="26">
        <f>E19/D9*100</f>
        <v>0.6953549381793815</v>
      </c>
      <c r="N19" s="27">
        <f>F19/D9*100</f>
        <v>0.29598599250623003</v>
      </c>
    </row>
    <row r="20" spans="2:14" ht="33.75" customHeight="1">
      <c r="B20" s="4" t="s">
        <v>33</v>
      </c>
      <c r="C20" s="10" t="s">
        <v>5</v>
      </c>
      <c r="D20" s="6">
        <f t="shared" si="0"/>
        <v>27832.000000000015</v>
      </c>
      <c r="E20" s="84">
        <v>21428.00000000002</v>
      </c>
      <c r="F20" s="88">
        <v>6403.999999999996</v>
      </c>
      <c r="J20" s="4" t="s">
        <v>33</v>
      </c>
      <c r="K20" s="10" t="s">
        <v>5</v>
      </c>
      <c r="L20" s="25">
        <f>D20/D9*100</f>
        <v>1.6632106084056895</v>
      </c>
      <c r="M20" s="26">
        <f>E20/D9*100</f>
        <v>1.2805144048906698</v>
      </c>
      <c r="N20" s="27">
        <f>F20/D9*100</f>
        <v>0.3826962035150195</v>
      </c>
    </row>
    <row r="21" spans="2:14" ht="33.75" customHeight="1">
      <c r="B21" s="4" t="s">
        <v>34</v>
      </c>
      <c r="C21" s="10" t="s">
        <v>6</v>
      </c>
      <c r="D21" s="6">
        <f t="shared" si="0"/>
        <v>1071</v>
      </c>
      <c r="E21" s="84">
        <v>774.9999999999999</v>
      </c>
      <c r="F21" s="88">
        <v>296.00000000000006</v>
      </c>
      <c r="J21" s="4" t="s">
        <v>34</v>
      </c>
      <c r="K21" s="10" t="s">
        <v>6</v>
      </c>
      <c r="L21" s="25">
        <f>D21/D9*100</f>
        <v>0.06400181667154686</v>
      </c>
      <c r="M21" s="26">
        <f>E21/D9*100</f>
        <v>0.046313172661483486</v>
      </c>
      <c r="N21" s="27">
        <f>F21/D9*100</f>
        <v>0.017688644010063377</v>
      </c>
    </row>
    <row r="22" spans="2:14" ht="32.25" customHeight="1">
      <c r="B22" s="4" t="s">
        <v>35</v>
      </c>
      <c r="C22" s="10" t="s">
        <v>7</v>
      </c>
      <c r="D22" s="6">
        <f t="shared" si="0"/>
        <v>3814.0000000000005</v>
      </c>
      <c r="E22" s="84">
        <v>1309</v>
      </c>
      <c r="F22" s="88">
        <v>2505.0000000000005</v>
      </c>
      <c r="J22" s="4" t="s">
        <v>35</v>
      </c>
      <c r="K22" s="10" t="s">
        <v>7</v>
      </c>
      <c r="L22" s="25">
        <f>D22/D9*100</f>
        <v>0.22792056842696526</v>
      </c>
      <c r="M22" s="26">
        <f>E22/D9*100</f>
        <v>0.07822444259855728</v>
      </c>
      <c r="N22" s="27">
        <f>F22/D9*100</f>
        <v>0.14969612582840797</v>
      </c>
    </row>
    <row r="23" spans="2:14" ht="40.5" customHeight="1">
      <c r="B23" s="4" t="s">
        <v>36</v>
      </c>
      <c r="C23" s="10" t="s">
        <v>8</v>
      </c>
      <c r="D23" s="6">
        <f t="shared" si="0"/>
        <v>30079.999999999993</v>
      </c>
      <c r="E23" s="84">
        <v>11066.999999999998</v>
      </c>
      <c r="F23" s="88">
        <v>19012.999999999993</v>
      </c>
      <c r="J23" s="4" t="s">
        <v>36</v>
      </c>
      <c r="K23" s="10" t="s">
        <v>8</v>
      </c>
      <c r="L23" s="25">
        <f>D23/D9*100</f>
        <v>1.7975486885902232</v>
      </c>
      <c r="M23" s="26">
        <f>E23/D9*100</f>
        <v>0.6613521056059841</v>
      </c>
      <c r="N23" s="27">
        <f>F23/D9*100</f>
        <v>1.136196582984239</v>
      </c>
    </row>
    <row r="24" spans="2:14" ht="15">
      <c r="B24" s="4" t="s">
        <v>37</v>
      </c>
      <c r="C24" s="10" t="s">
        <v>9</v>
      </c>
      <c r="D24" s="6">
        <f t="shared" si="0"/>
        <v>130356.0000000001</v>
      </c>
      <c r="E24" s="84">
        <v>17406.999999999985</v>
      </c>
      <c r="F24" s="88">
        <v>112949.00000000012</v>
      </c>
      <c r="J24" s="4" t="s">
        <v>37</v>
      </c>
      <c r="K24" s="10" t="s">
        <v>9</v>
      </c>
      <c r="L24" s="25">
        <f>D24/D9*100</f>
        <v>7.789935400593996</v>
      </c>
      <c r="M24" s="26">
        <f>E24/D9*100</f>
        <v>1.0402237374431516</v>
      </c>
      <c r="N24" s="27">
        <f>F24/D9*100</f>
        <v>6.749711663150844</v>
      </c>
    </row>
    <row r="25" spans="2:14" ht="40.5" customHeight="1">
      <c r="B25" s="4" t="s">
        <v>38</v>
      </c>
      <c r="C25" s="10" t="s">
        <v>10</v>
      </c>
      <c r="D25" s="6">
        <f t="shared" si="0"/>
        <v>33175.999999999935</v>
      </c>
      <c r="E25" s="84">
        <v>9104.999999999989</v>
      </c>
      <c r="F25" s="88">
        <v>24070.999999999945</v>
      </c>
      <c r="J25" s="4" t="s">
        <v>38</v>
      </c>
      <c r="K25" s="10" t="s">
        <v>10</v>
      </c>
      <c r="L25" s="25">
        <f>D25/D9*100</f>
        <v>1.9825623435062882</v>
      </c>
      <c r="M25" s="26">
        <f>E25/D9*100</f>
        <v>0.5441050801068473</v>
      </c>
      <c r="N25" s="27">
        <f>F25/D9*100</f>
        <v>1.4384572633994408</v>
      </c>
    </row>
    <row r="26" spans="2:14" ht="15">
      <c r="B26" s="4" t="s">
        <v>39</v>
      </c>
      <c r="C26" s="10" t="s">
        <v>11</v>
      </c>
      <c r="D26" s="6">
        <f t="shared" si="0"/>
        <v>40163.000000000015</v>
      </c>
      <c r="E26" s="84">
        <v>30351.00000000001</v>
      </c>
      <c r="F26" s="88">
        <v>9812.000000000005</v>
      </c>
      <c r="J26" s="4" t="s">
        <v>39</v>
      </c>
      <c r="K26" s="10" t="s">
        <v>11</v>
      </c>
      <c r="L26" s="25">
        <f>D26/D9*100</f>
        <v>2.4000980046492417</v>
      </c>
      <c r="M26" s="26">
        <f>E26/D9*100</f>
        <v>1.813743359288627</v>
      </c>
      <c r="N26" s="27">
        <f>F26/D9*100</f>
        <v>0.5863546453606145</v>
      </c>
    </row>
    <row r="27" spans="2:14" ht="25.5" customHeight="1">
      <c r="B27" s="7" t="s">
        <v>40</v>
      </c>
      <c r="C27" s="11" t="s">
        <v>12</v>
      </c>
      <c r="D27" s="8">
        <f t="shared" si="0"/>
        <v>76334</v>
      </c>
      <c r="E27" s="96">
        <v>8801.999999999993</v>
      </c>
      <c r="F27" s="97">
        <v>67532</v>
      </c>
      <c r="J27" s="7" t="s">
        <v>40</v>
      </c>
      <c r="K27" s="11" t="s">
        <v>12</v>
      </c>
      <c r="L27" s="28">
        <f>D27/D9*100</f>
        <v>4.561638350892491</v>
      </c>
      <c r="M27" s="29">
        <f>E27/D9*100</f>
        <v>0.5259981235695192</v>
      </c>
      <c r="N27" s="30">
        <f>F27/D9*100</f>
        <v>4.035640227322972</v>
      </c>
    </row>
    <row r="28" spans="2:14" ht="15">
      <c r="B28" s="75" t="s">
        <v>105</v>
      </c>
      <c r="C28" s="5"/>
      <c r="D28" s="6"/>
      <c r="E28" s="84"/>
      <c r="F28" s="84"/>
      <c r="J28" s="75" t="s">
        <v>105</v>
      </c>
      <c r="K28" s="5"/>
      <c r="L28" s="6"/>
      <c r="M28" s="6"/>
      <c r="N28" s="6"/>
    </row>
    <row r="29" spans="2:10" ht="15">
      <c r="B29" s="98" t="s">
        <v>164</v>
      </c>
      <c r="J29" s="98" t="s">
        <v>164</v>
      </c>
    </row>
    <row r="30" ht="15">
      <c r="J30" s="2" t="s">
        <v>42</v>
      </c>
    </row>
    <row r="31" ht="15">
      <c r="B31" s="2" t="s">
        <v>42</v>
      </c>
    </row>
    <row r="32" ht="16.5">
      <c r="C32" s="31"/>
    </row>
  </sheetData>
  <sheetProtection/>
  <mergeCells count="4">
    <mergeCell ref="B6:C7"/>
    <mergeCell ref="D6:F6"/>
    <mergeCell ref="L6:N6"/>
    <mergeCell ref="J6:K7"/>
  </mergeCells>
  <printOptions/>
  <pageMargins left="0.7" right="0.7" top="0.75" bottom="0.75" header="0.3" footer="0.3"/>
  <pageSetup horizontalDpi="300" verticalDpi="300" orientation="portrait" paperSize="9" r:id="rId1"/>
  <headerFooter>
    <oddFooter>&amp;CIV-2-9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2014-06-23T02:19:24Z</cp:lastPrinted>
  <dcterms:created xsi:type="dcterms:W3CDTF">2009-05-05T14:52:36Z</dcterms:created>
  <dcterms:modified xsi:type="dcterms:W3CDTF">2014-09-29T04:19:23Z</dcterms:modified>
  <cp:category/>
  <cp:version/>
  <cp:contentType/>
  <cp:contentStatus/>
</cp:coreProperties>
</file>