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326" windowWidth="10455" windowHeight="9210" activeTab="0"/>
  </bookViews>
  <sheets>
    <sheet name="Table 11-1-1" sheetId="1" r:id="rId1"/>
    <sheet name="Table 11-1-2" sheetId="2" r:id="rId2"/>
    <sheet name="Table 11-2-1" sheetId="3" r:id="rId3"/>
    <sheet name="Table 11-2-2" sheetId="4" r:id="rId4"/>
    <sheet name="Table 11-3" sheetId="5" r:id="rId5"/>
    <sheet name="Table 11-4-1" sheetId="6" r:id="rId6"/>
    <sheet name="Table 11-4-2" sheetId="7" r:id="rId7"/>
    <sheet name="Table 11-5" sheetId="8" r:id="rId8"/>
    <sheet name="Table 11-6" sheetId="9" r:id="rId9"/>
    <sheet name="Table 11-7-1" sheetId="10" r:id="rId10"/>
    <sheet name="Table 11-7-2" sheetId="11" r:id="rId11"/>
    <sheet name="Table 11-8-1" sheetId="12" r:id="rId12"/>
    <sheet name="Table 11-8-2" sheetId="13" r:id="rId13"/>
    <sheet name="Table 11-9-1" sheetId="14" r:id="rId14"/>
    <sheet name="Table 11-9-2" sheetId="15" r:id="rId15"/>
    <sheet name="Sheet1" sheetId="16" r:id="rId16"/>
  </sheets>
  <definedNames>
    <definedName name="_xlnm.Print_Area" localSheetId="0">'Table 11-1-1'!$A$1:$I$38</definedName>
    <definedName name="_xlnm.Print_Area" localSheetId="2">'Table 11-2-1'!$A$1:$I$38</definedName>
    <definedName name="_xlnm.Print_Area" localSheetId="3">'Table 11-2-2'!$A$1:$K$38</definedName>
    <definedName name="_xlnm.Print_Area" localSheetId="4">'Table 11-3'!$A$1:$I$38</definedName>
    <definedName name="_xlnm.Print_Area" localSheetId="5">'Table 11-4-1'!$A$1:$T$40</definedName>
    <definedName name="_xlnm.Print_Area" localSheetId="6">'Table 11-4-2'!$U$1:$AN$40</definedName>
    <definedName name="_xlnm.Print_Area" localSheetId="7">'Table 11-5'!$A$1:$K$39</definedName>
    <definedName name="_xlnm.Print_Area" localSheetId="8">'Table 11-6'!$B$1:$J$38</definedName>
    <definedName name="_xlnm.Print_Area" localSheetId="9">'Table 11-7-1'!$A$1:$K$38</definedName>
    <definedName name="_xlnm.Print_Area" localSheetId="10">'Table 11-7-2'!$N$1:$V$37</definedName>
    <definedName name="_xlnm.Print_Area" localSheetId="11">'Table 11-8-1'!$B$1:$M$37</definedName>
    <definedName name="_xlnm.Print_Area" localSheetId="12">'Table 11-8-2'!$P$1:$AA$37</definedName>
    <definedName name="_xlnm.Print_Area" localSheetId="13">'Table 11-9-1'!$A$1:$K$39</definedName>
    <definedName name="_xlnm.Print_Area" localSheetId="14">'Table 11-9-2'!$N$1:$V$39</definedName>
  </definedNames>
  <calcPr fullCalcOnLoad="1"/>
</workbook>
</file>

<file path=xl/sharedStrings.xml><?xml version="1.0" encoding="utf-8"?>
<sst xmlns="http://schemas.openxmlformats.org/spreadsheetml/2006/main" count="893" uniqueCount="170">
  <si>
    <t>10-19</t>
  </si>
  <si>
    <t>20-49</t>
  </si>
  <si>
    <t>50-99</t>
  </si>
  <si>
    <t>100-499</t>
  </si>
  <si>
    <t>500-999</t>
  </si>
  <si>
    <t xml:space="preserve">Size of Persons Engaged </t>
  </si>
  <si>
    <t>Male</t>
  </si>
  <si>
    <t>Female</t>
  </si>
  <si>
    <t>(%)</t>
  </si>
  <si>
    <t>1 person</t>
  </si>
  <si>
    <t>5 and over</t>
  </si>
  <si>
    <t>10 and over</t>
  </si>
  <si>
    <t>20 and over</t>
  </si>
  <si>
    <t>50 and over</t>
  </si>
  <si>
    <t>100 and over</t>
  </si>
  <si>
    <t>500 and over</t>
  </si>
  <si>
    <t>Sex of Representative</t>
  </si>
  <si>
    <t>Both Sexes</t>
  </si>
  <si>
    <t>1,000 and over</t>
  </si>
  <si>
    <t>Total</t>
  </si>
  <si>
    <t>5</t>
  </si>
  <si>
    <t>6</t>
  </si>
  <si>
    <t>7</t>
  </si>
  <si>
    <t>8</t>
  </si>
  <si>
    <t>9</t>
  </si>
  <si>
    <t>1-10</t>
  </si>
  <si>
    <t>11-50</t>
  </si>
  <si>
    <t>51-100</t>
  </si>
  <si>
    <t>101 and over</t>
  </si>
  <si>
    <t>Registered</t>
  </si>
  <si>
    <t>Not Registered</t>
  </si>
  <si>
    <t>Cambodian</t>
  </si>
  <si>
    <t>Foreigner</t>
  </si>
  <si>
    <t>Other Asian Countries</t>
  </si>
  <si>
    <t>US and Europe</t>
  </si>
  <si>
    <t>Others</t>
  </si>
  <si>
    <t>(1/2)</t>
  </si>
  <si>
    <t>(2/2)</t>
  </si>
  <si>
    <t>Coopera- tive</t>
  </si>
  <si>
    <t>NGO</t>
  </si>
  <si>
    <t>Branch of a foreign company</t>
  </si>
  <si>
    <t>Head Office</t>
  </si>
  <si>
    <t>Branch</t>
  </si>
  <si>
    <t>Single Unit</t>
  </si>
  <si>
    <t>Head Office or Branch</t>
  </si>
  <si>
    <t>Street</t>
  </si>
  <si>
    <t>Home</t>
  </si>
  <si>
    <t>Apartment</t>
  </si>
  <si>
    <t>Traditional Market</t>
  </si>
  <si>
    <t>Modern Shopping Mall</t>
  </si>
  <si>
    <t>Exclusive Block or Building</t>
  </si>
  <si>
    <t>Individual Proprietor</t>
  </si>
  <si>
    <t>Sole Proprietor</t>
  </si>
  <si>
    <t>General Partner- ship</t>
  </si>
  <si>
    <t>Limited Partner- ship</t>
  </si>
  <si>
    <t>Private Limited Company</t>
  </si>
  <si>
    <t>Public Limited Company</t>
  </si>
  <si>
    <t>Tenure of Business Place</t>
  </si>
  <si>
    <t>Owned</t>
  </si>
  <si>
    <t>Rented</t>
  </si>
  <si>
    <t>Area of Business Place</t>
  </si>
  <si>
    <r>
      <t>Under 5m</t>
    </r>
    <r>
      <rPr>
        <vertAlign val="superscript"/>
        <sz val="9"/>
        <rFont val="Arial Unicode MS"/>
        <family val="3"/>
      </rPr>
      <t>2</t>
    </r>
  </si>
  <si>
    <r>
      <t>5-9m</t>
    </r>
    <r>
      <rPr>
        <vertAlign val="superscript"/>
        <sz val="9"/>
        <rFont val="Arial Unicode MS"/>
        <family val="3"/>
      </rPr>
      <t>2</t>
    </r>
  </si>
  <si>
    <r>
      <t>10-29m</t>
    </r>
    <r>
      <rPr>
        <vertAlign val="superscript"/>
        <sz val="9"/>
        <rFont val="Arial Unicode MS"/>
        <family val="3"/>
      </rPr>
      <t>2</t>
    </r>
  </si>
  <si>
    <r>
      <t>30-49m</t>
    </r>
    <r>
      <rPr>
        <vertAlign val="superscript"/>
        <sz val="9"/>
        <rFont val="Arial Unicode MS"/>
        <family val="3"/>
      </rPr>
      <t>2</t>
    </r>
  </si>
  <si>
    <r>
      <t>50-99m</t>
    </r>
    <r>
      <rPr>
        <vertAlign val="superscript"/>
        <sz val="9"/>
        <rFont val="Arial Unicode MS"/>
        <family val="3"/>
      </rPr>
      <t>2</t>
    </r>
  </si>
  <si>
    <r>
      <t>100-199m</t>
    </r>
    <r>
      <rPr>
        <vertAlign val="superscript"/>
        <sz val="9"/>
        <rFont val="Arial Unicode MS"/>
        <family val="3"/>
      </rPr>
      <t>2</t>
    </r>
  </si>
  <si>
    <t>2004-2008</t>
  </si>
  <si>
    <t>1999-2003</t>
  </si>
  <si>
    <t>1991-1998</t>
  </si>
  <si>
    <t>Year of Starting the Business</t>
  </si>
  <si>
    <t>before 1990 or unknown</t>
  </si>
  <si>
    <t>Ownership</t>
  </si>
  <si>
    <t>Registered or not</t>
  </si>
  <si>
    <t>Subsidiary of a foreign company</t>
  </si>
  <si>
    <t>Chinese</t>
  </si>
  <si>
    <t>Korean</t>
  </si>
  <si>
    <t>Viet- namese</t>
  </si>
  <si>
    <t>1) Commercial representative office of a foreign company</t>
  </si>
  <si>
    <t xml:space="preserve">                 and Tenure of Business Place - Cambodia (2011)</t>
  </si>
  <si>
    <t xml:space="preserve">                   and Kind of Business Place - Cambodia (2011)</t>
  </si>
  <si>
    <t xml:space="preserve">                   and Area of Business Place - Cambodia (2011)</t>
  </si>
  <si>
    <t xml:space="preserve">                   and Year of Starting the Business - Cambodia (2011)</t>
  </si>
  <si>
    <t>Kind of Business Place</t>
  </si>
  <si>
    <t>(%)</t>
  </si>
  <si>
    <r>
      <t>200-499m</t>
    </r>
    <r>
      <rPr>
        <vertAlign val="superscript"/>
        <sz val="9"/>
        <rFont val="Arial Unicode MS"/>
        <family val="3"/>
      </rPr>
      <t>2</t>
    </r>
    <r>
      <rPr>
        <sz val="9"/>
        <rFont val="Arial Unicode MS"/>
        <family val="3"/>
      </rPr>
      <t xml:space="preserve"> </t>
    </r>
  </si>
  <si>
    <r>
      <t>500-999m</t>
    </r>
    <r>
      <rPr>
        <vertAlign val="superscript"/>
        <sz val="9"/>
        <rFont val="Arial Unicode MS"/>
        <family val="3"/>
      </rPr>
      <t>2</t>
    </r>
  </si>
  <si>
    <t>(persons engaged)</t>
  </si>
  <si>
    <t xml:space="preserve">Table 11-1-2. Number of Persons Engaged by Size of Persons Engaged </t>
  </si>
  <si>
    <t>Sex of Persons Engaged</t>
  </si>
  <si>
    <t xml:space="preserve"> Cambodian Owner or not</t>
  </si>
  <si>
    <t xml:space="preserve"> Nationality of the Owner</t>
  </si>
  <si>
    <t xml:space="preserve">                   and Ownership - Cambodia (2011)</t>
  </si>
  <si>
    <r>
      <t>1000m</t>
    </r>
    <r>
      <rPr>
        <vertAlign val="superscript"/>
        <sz val="9"/>
        <rFont val="Arial Unicode MS"/>
        <family val="3"/>
      </rPr>
      <t>2</t>
    </r>
    <r>
      <rPr>
        <sz val="9"/>
        <rFont val="Arial Unicode MS"/>
        <family val="3"/>
      </rPr>
      <t xml:space="preserve"> and over </t>
    </r>
  </si>
  <si>
    <t xml:space="preserve">Table 11-1-1. Number of Persons Engaged by Size of Persons Engaged </t>
  </si>
  <si>
    <t xml:space="preserve">                   and Sex of Representative - Cambodia (2011)</t>
  </si>
  <si>
    <t xml:space="preserve">Table 11-2-1. Number of Persons Engaged by Size of Persons Engaged </t>
  </si>
  <si>
    <t xml:space="preserve">Table 11-2-2. Number of Persons Engaged by Size of Persons Engaged </t>
  </si>
  <si>
    <t xml:space="preserve">Table 11-3. Number of Persons Engaged by Size of Persons Engaged </t>
  </si>
  <si>
    <t xml:space="preserve">Table 11-4-1. Number of Persons Engaged by Size of Persons Engaged </t>
  </si>
  <si>
    <t xml:space="preserve">Table 11-5. Number of Persons Engaged by Size of Persons Engaged </t>
  </si>
  <si>
    <t xml:space="preserve">Table 11-6. Number of Persons Engaged by Size of Persons Engaged </t>
  </si>
  <si>
    <t xml:space="preserve">Table 11-7-1. Number of Persons Engaged by Size of Persons Engaged </t>
  </si>
  <si>
    <t xml:space="preserve">Table 11-7-2. Percent Distribution of Number of Persons Engaged by Size of Persons Engaged </t>
  </si>
  <si>
    <t xml:space="preserve">Table 11-8-1. Number of Persons Engaged by Size of Persons Engaged </t>
  </si>
  <si>
    <t xml:space="preserve">Table 11-8-1. Number of Persons Engaged by Size of Persons Engaged </t>
  </si>
  <si>
    <t xml:space="preserve">Table 11-8-2. Percent Distribution of Number of Persons Engaged by Size of Persons Engaged </t>
  </si>
  <si>
    <t xml:space="preserve">Table 11-8-2. Percent Distribution of Number of Persons Engaged by Size of Persons Engaged </t>
  </si>
  <si>
    <t xml:space="preserve">Table 11-9-1. Number of Persons Engaged by Size of Persons Engaged </t>
  </si>
  <si>
    <t xml:space="preserve">Table 11-9-2. Percent Distribution of Number of Persons Engaged by Size of Persons Engaged </t>
  </si>
  <si>
    <t>2) "State-owned" includes "Autonomy-owned".</t>
  </si>
  <si>
    <t xml:space="preserve">                   and Sex - Cambodia (2011)</t>
  </si>
  <si>
    <t>Total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</si>
  <si>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</si>
  <si>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</si>
  <si>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</si>
  <si>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</si>
  <si>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</si>
  <si>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</si>
  <si>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</si>
  <si>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</si>
  <si>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</si>
  <si>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</si>
  <si>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 xml:space="preserve">                   and Whether Cambodian Owner or not - Cambodia (2011)</t>
  </si>
  <si>
    <t xml:space="preserve">                   and Nationality of Owner - Cambodia (2011)</t>
  </si>
  <si>
    <t xml:space="preserve">                and Whether Registered at the Ministry of Commerce or Not - Cambodia (2011)</t>
  </si>
  <si>
    <t>Rep. office of a foreign company 1)</t>
  </si>
  <si>
    <t>State- owned                 2)</t>
  </si>
  <si>
    <t>(1/2)</t>
  </si>
  <si>
    <t>(2/2)</t>
  </si>
  <si>
    <t xml:space="preserve">Table 11-4-1. Number of Persons Engaged by Size of Persons Engaged </t>
  </si>
  <si>
    <t xml:space="preserve">Table 11-4-2. Percent Distribution of Number of Persons Engaged by Size of Persons Engaged </t>
  </si>
  <si>
    <t xml:space="preserve">                   and Ownership - Cambodia (2011)</t>
  </si>
  <si>
    <t>Ownership</t>
  </si>
  <si>
    <t xml:space="preserve">Size of Persons Engaged </t>
  </si>
  <si>
    <t>Total</t>
  </si>
  <si>
    <t>Individual Proprietor</t>
  </si>
  <si>
    <t>Sole Proprietor</t>
  </si>
  <si>
    <t>General Partner- ship</t>
  </si>
  <si>
    <t>Limited Partner- ship</t>
  </si>
  <si>
    <t>Private Limited Company</t>
  </si>
  <si>
    <t>Public Limited Company</t>
  </si>
  <si>
    <t>Subsidiary of a foreign company</t>
  </si>
  <si>
    <t>Branch of a foreign company</t>
  </si>
  <si>
    <t>Rep. Office of a foreign company 1)</t>
  </si>
  <si>
    <t>Coopera- tive</t>
  </si>
  <si>
    <t>State- owned</t>
  </si>
  <si>
    <t>NGO</t>
  </si>
  <si>
    <t>Others</t>
  </si>
  <si>
    <t>Rep. office of a foreign company 1)</t>
  </si>
  <si>
    <t>State- owned                 2)</t>
  </si>
  <si>
    <t>(%)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</si>
  <si>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</si>
  <si>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</si>
  <si>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</si>
  <si>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</si>
  <si>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</si>
  <si>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</si>
  <si>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</si>
  <si>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</si>
  <si>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</si>
  <si>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</si>
  <si>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>1) Commercial representative office of a foreign company</t>
  </si>
  <si>
    <t>2) "State-owned" includes "Autonomy-owned".</t>
  </si>
  <si>
    <t xml:space="preserve">                 and Whether Head Office or Branch - Cambodia (2011)</t>
  </si>
  <si>
    <t>Street Business</t>
  </si>
  <si>
    <t>1990 or before 1)</t>
  </si>
  <si>
    <t>1) Include establishments whose "Year of Starting the Business" is unknown.</t>
  </si>
  <si>
    <t>.</t>
  </si>
  <si>
    <t>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</si>
</sst>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0_);[Red]\(0\)"/>
    <numFmt numFmtId="191" formatCode="[$-411]yyyy&quot;年&quot;m&quot;月&quot;d&quot;日&quot;\ dddd"/>
    <numFmt numFmtId="192" formatCode="hh:mm:ss"/>
  </numFmts>
  <fonts count="40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9"/>
      <name val="Arial Unicode MS"/>
      <family val="3"/>
    </font>
    <font>
      <vertAlign val="superscript"/>
      <sz val="9"/>
      <name val="Arial Unicode MS"/>
      <family val="3"/>
    </font>
    <font>
      <i/>
      <sz val="10"/>
      <name val="Arial Unicode MS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theme="0" tint="-0.4999699890613556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/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 style="thin"/>
      <top style="thin">
        <color theme="0" tint="-0.3499799966812134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/>
    </xf>
    <xf numFmtId="189" fontId="2" fillId="0" borderId="12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left" vertical="center"/>
    </xf>
    <xf numFmtId="186" fontId="2" fillId="0" borderId="23" xfId="0" applyNumberFormat="1" applyFont="1" applyFill="1" applyBorder="1" applyAlignment="1">
      <alignment vertical="center"/>
    </xf>
    <xf numFmtId="186" fontId="2" fillId="0" borderId="24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33" borderId="16" xfId="60" applyFont="1" applyFill="1" applyBorder="1" applyAlignment="1">
      <alignment horizontal="center" vertical="center" wrapText="1"/>
      <protection/>
    </xf>
    <xf numFmtId="0" fontId="4" fillId="33" borderId="14" xfId="60" applyFont="1" applyFill="1" applyBorder="1" applyAlignment="1">
      <alignment horizontal="center" vertical="center" wrapText="1"/>
      <protection/>
    </xf>
    <xf numFmtId="0" fontId="4" fillId="33" borderId="15" xfId="60" applyFont="1" applyFill="1" applyBorder="1" applyAlignment="1">
      <alignment horizontal="center" vertical="center" wrapText="1"/>
      <protection/>
    </xf>
    <xf numFmtId="0" fontId="4" fillId="33" borderId="26" xfId="60" applyFont="1" applyFill="1" applyBorder="1" applyAlignment="1">
      <alignment horizontal="center" vertical="center"/>
      <protection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4" fillId="33" borderId="33" xfId="60" applyFont="1" applyFill="1" applyBorder="1" applyAlignment="1">
      <alignment horizontal="center" vertical="center" wrapText="1"/>
      <protection/>
    </xf>
    <xf numFmtId="0" fontId="4" fillId="33" borderId="34" xfId="60" applyFont="1" applyFill="1" applyBorder="1" applyAlignment="1">
      <alignment horizontal="center" vertical="center" wrapText="1"/>
      <protection/>
    </xf>
    <xf numFmtId="0" fontId="4" fillId="33" borderId="35" xfId="60" applyFont="1" applyFill="1" applyBorder="1" applyAlignment="1">
      <alignment horizontal="center" vertical="center" wrapText="1"/>
      <protection/>
    </xf>
    <xf numFmtId="0" fontId="2" fillId="0" borderId="36" xfId="0" applyFont="1" applyFill="1" applyBorder="1" applyAlignment="1">
      <alignment horizontal="center" vertical="center"/>
    </xf>
    <xf numFmtId="0" fontId="4" fillId="33" borderId="36" xfId="60" applyFont="1" applyFill="1" applyBorder="1" applyAlignment="1">
      <alignment horizontal="center" vertical="center" wrapText="1"/>
      <protection/>
    </xf>
    <xf numFmtId="0" fontId="4" fillId="33" borderId="37" xfId="60" applyFont="1" applyFill="1" applyBorder="1" applyAlignment="1">
      <alignment horizontal="center" vertical="center" wrapText="1"/>
      <protection/>
    </xf>
    <xf numFmtId="0" fontId="4" fillId="33" borderId="38" xfId="6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186" fontId="2" fillId="0" borderId="10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4" fillId="33" borderId="41" xfId="60" applyFont="1" applyFill="1" applyBorder="1" applyAlignment="1">
      <alignment horizontal="center" vertical="center" wrapText="1"/>
      <protection/>
    </xf>
    <xf numFmtId="185" fontId="2" fillId="0" borderId="0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185" fontId="2" fillId="0" borderId="24" xfId="0" applyNumberFormat="1" applyFont="1" applyFill="1" applyBorder="1" applyAlignment="1">
      <alignment vertical="center"/>
    </xf>
    <xf numFmtId="185" fontId="2" fillId="0" borderId="23" xfId="0" applyNumberFormat="1" applyFont="1" applyFill="1" applyBorder="1" applyAlignment="1">
      <alignment vertical="center"/>
    </xf>
    <xf numFmtId="185" fontId="2" fillId="0" borderId="11" xfId="0" applyNumberFormat="1" applyFont="1" applyFill="1" applyBorder="1" applyAlignment="1">
      <alignment vertical="center"/>
    </xf>
    <xf numFmtId="185" fontId="2" fillId="0" borderId="12" xfId="0" applyNumberFormat="1" applyFont="1" applyFill="1" applyBorder="1" applyAlignment="1">
      <alignment vertical="center"/>
    </xf>
    <xf numFmtId="0" fontId="4" fillId="33" borderId="42" xfId="60" applyFont="1" applyFill="1" applyBorder="1" applyAlignment="1">
      <alignment horizontal="center" vertical="center" wrapText="1"/>
      <protection/>
    </xf>
    <xf numFmtId="0" fontId="4" fillId="33" borderId="43" xfId="60" applyFont="1" applyFill="1" applyBorder="1" applyAlignment="1">
      <alignment horizontal="center" vertical="center" wrapText="1"/>
      <protection/>
    </xf>
    <xf numFmtId="0" fontId="4" fillId="33" borderId="44" xfId="60" applyFont="1" applyFill="1" applyBorder="1" applyAlignment="1">
      <alignment horizontal="center" vertical="center" wrapText="1"/>
      <protection/>
    </xf>
    <xf numFmtId="0" fontId="4" fillId="33" borderId="45" xfId="60" applyFont="1" applyFill="1" applyBorder="1" applyAlignment="1">
      <alignment horizontal="center" vertical="center" wrapText="1"/>
      <protection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25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86" fontId="2" fillId="34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center"/>
    </xf>
    <xf numFmtId="0" fontId="4" fillId="0" borderId="33" xfId="60" applyFont="1" applyFill="1" applyBorder="1" applyAlignment="1">
      <alignment horizontal="center" vertical="center" wrapText="1"/>
      <protection/>
    </xf>
    <xf numFmtId="0" fontId="4" fillId="0" borderId="34" xfId="60" applyFont="1" applyFill="1" applyBorder="1" applyAlignment="1">
      <alignment horizontal="center" vertical="center" wrapText="1"/>
      <protection/>
    </xf>
    <xf numFmtId="0" fontId="4" fillId="0" borderId="35" xfId="60" applyFont="1" applyFill="1" applyBorder="1" applyAlignment="1">
      <alignment horizontal="center" vertical="center" wrapText="1"/>
      <protection/>
    </xf>
    <xf numFmtId="0" fontId="4" fillId="0" borderId="36" xfId="60" applyFont="1" applyFill="1" applyBorder="1" applyAlignment="1">
      <alignment horizontal="center" vertical="center" wrapText="1"/>
      <protection/>
    </xf>
    <xf numFmtId="0" fontId="4" fillId="0" borderId="46" xfId="60" applyFont="1" applyFill="1" applyBorder="1" applyAlignment="1">
      <alignment horizontal="center" vertical="center" wrapText="1"/>
      <protection/>
    </xf>
    <xf numFmtId="49" fontId="2" fillId="0" borderId="24" xfId="0" applyNumberFormat="1" applyFont="1" applyFill="1" applyBorder="1" applyAlignment="1">
      <alignment horizontal="left" vertical="center"/>
    </xf>
    <xf numFmtId="186" fontId="0" fillId="0" borderId="0" xfId="0" applyNumberFormat="1" applyFont="1" applyFill="1" applyBorder="1" applyAlignment="1">
      <alignment/>
    </xf>
    <xf numFmtId="186" fontId="0" fillId="0" borderId="1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86" fontId="2" fillId="0" borderId="11" xfId="0" applyNumberFormat="1" applyFont="1" applyFill="1" applyBorder="1" applyAlignment="1">
      <alignment vertical="center"/>
    </xf>
    <xf numFmtId="0" fontId="4" fillId="0" borderId="14" xfId="60" applyFont="1" applyFill="1" applyBorder="1" applyAlignment="1">
      <alignment horizontal="center" vertical="center" wrapText="1"/>
      <protection/>
    </xf>
    <xf numFmtId="0" fontId="4" fillId="0" borderId="39" xfId="60" applyFont="1" applyFill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47" xfId="60" applyFont="1" applyFill="1" applyBorder="1" applyAlignment="1">
      <alignment horizontal="center" vertical="center"/>
      <protection/>
    </xf>
    <xf numFmtId="0" fontId="4" fillId="0" borderId="37" xfId="60" applyFont="1" applyFill="1" applyBorder="1" applyAlignment="1">
      <alignment horizontal="center" vertical="center" wrapText="1"/>
      <protection/>
    </xf>
    <xf numFmtId="0" fontId="4" fillId="0" borderId="38" xfId="60" applyFont="1" applyFill="1" applyBorder="1" applyAlignment="1">
      <alignment horizontal="center" vertical="center" wrapText="1"/>
      <protection/>
    </xf>
    <xf numFmtId="186" fontId="2" fillId="0" borderId="12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186" fontId="2" fillId="0" borderId="11" xfId="0" applyNumberFormat="1" applyFont="1" applyFill="1" applyBorder="1" applyAlignment="1">
      <alignment/>
    </xf>
    <xf numFmtId="186" fontId="2" fillId="0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86" fontId="2" fillId="0" borderId="0" xfId="0" applyNumberFormat="1" applyFont="1" applyFill="1" applyBorder="1" applyAlignment="1">
      <alignment horizontal="right" vertical="center"/>
    </xf>
    <xf numFmtId="186" fontId="2" fillId="0" borderId="10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/>
    </xf>
    <xf numFmtId="186" fontId="2" fillId="0" borderId="10" xfId="0" applyNumberFormat="1" applyFont="1" applyFill="1" applyBorder="1" applyAlignment="1">
      <alignment horizontal="right"/>
    </xf>
    <xf numFmtId="186" fontId="2" fillId="0" borderId="11" xfId="0" applyNumberFormat="1" applyFont="1" applyFill="1" applyBorder="1" applyAlignment="1">
      <alignment horizontal="right" vertical="center"/>
    </xf>
    <xf numFmtId="186" fontId="2" fillId="0" borderId="11" xfId="0" applyNumberFormat="1" applyFont="1" applyFill="1" applyBorder="1" applyAlignment="1">
      <alignment horizontal="right"/>
    </xf>
    <xf numFmtId="186" fontId="2" fillId="0" borderId="12" xfId="0" applyNumberFormat="1" applyFont="1" applyFill="1" applyBorder="1" applyAlignment="1">
      <alignment horizontal="right"/>
    </xf>
    <xf numFmtId="0" fontId="4" fillId="0" borderId="43" xfId="60" applyFont="1" applyFill="1" applyBorder="1" applyAlignment="1">
      <alignment horizontal="center" vertical="center" wrapText="1"/>
      <protection/>
    </xf>
    <xf numFmtId="0" fontId="4" fillId="0" borderId="42" xfId="60" applyFont="1" applyFill="1" applyBorder="1" applyAlignment="1">
      <alignment horizontal="center" vertical="center" wrapText="1"/>
      <protection/>
    </xf>
    <xf numFmtId="0" fontId="4" fillId="0" borderId="44" xfId="60" applyFont="1" applyFill="1" applyBorder="1" applyAlignment="1">
      <alignment horizontal="center" vertical="center" wrapText="1"/>
      <protection/>
    </xf>
    <xf numFmtId="0" fontId="4" fillId="0" borderId="45" xfId="60" applyFont="1" applyFill="1" applyBorder="1" applyAlignment="1">
      <alignment horizontal="center" vertical="center" wrapText="1"/>
      <protection/>
    </xf>
    <xf numFmtId="0" fontId="4" fillId="0" borderId="41" xfId="60" applyFont="1" applyFill="1" applyBorder="1" applyAlignment="1">
      <alignment horizontal="center" vertical="center" wrapText="1"/>
      <protection/>
    </xf>
    <xf numFmtId="0" fontId="2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4" fillId="33" borderId="51" xfId="60" applyFont="1" applyFill="1" applyBorder="1" applyAlignment="1">
      <alignment horizontal="center" vertical="center"/>
      <protection/>
    </xf>
    <xf numFmtId="0" fontId="4" fillId="33" borderId="52" xfId="60" applyFont="1" applyFill="1" applyBorder="1" applyAlignment="1">
      <alignment horizontal="center" vertical="center"/>
      <protection/>
    </xf>
    <xf numFmtId="0" fontId="4" fillId="33" borderId="53" xfId="60" applyFont="1" applyFill="1" applyBorder="1" applyAlignment="1">
      <alignment horizontal="center" vertical="center"/>
      <protection/>
    </xf>
    <xf numFmtId="0" fontId="4" fillId="0" borderId="51" xfId="60" applyFont="1" applyFill="1" applyBorder="1" applyAlignment="1">
      <alignment horizontal="center" vertical="center"/>
      <protection/>
    </xf>
    <xf numFmtId="0" fontId="4" fillId="0" borderId="52" xfId="60" applyFont="1" applyFill="1" applyBorder="1" applyAlignment="1">
      <alignment horizontal="center" vertical="center"/>
      <protection/>
    </xf>
    <xf numFmtId="0" fontId="4" fillId="0" borderId="53" xfId="60" applyFont="1" applyFill="1" applyBorder="1" applyAlignment="1">
      <alignment horizontal="center" vertical="center"/>
      <protection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8" width="10.7109375" style="1" customWidth="1"/>
    <col min="9" max="9" width="2.7109375" style="1" customWidth="1"/>
    <col min="10" max="10" width="9.28125" style="1" customWidth="1"/>
    <col min="11" max="16384" width="9.140625" style="1" customWidth="1"/>
  </cols>
  <sheetData>
    <row r="1" spans="1:10" ht="15" customHeight="1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" customHeight="1">
      <c r="A2" s="7"/>
      <c r="B2" s="8" t="s">
        <v>94</v>
      </c>
      <c r="C2" s="8"/>
      <c r="D2" s="8"/>
      <c r="E2" s="8"/>
      <c r="F2" s="8"/>
      <c r="G2" s="8"/>
      <c r="H2" s="8"/>
      <c r="I2" s="7"/>
      <c r="J2" s="7"/>
    </row>
    <row r="3" spans="1:10" ht="15" customHeight="1">
      <c r="A3" s="7"/>
      <c r="B3" s="8" t="s">
        <v>111</v>
      </c>
      <c r="C3" s="8"/>
      <c r="D3" s="8"/>
      <c r="E3" s="8"/>
      <c r="F3" s="8"/>
      <c r="G3" s="8"/>
      <c r="H3" s="8"/>
      <c r="I3" s="7"/>
      <c r="J3" s="7"/>
    </row>
    <row r="4" spans="1:10" ht="15" customHeight="1">
      <c r="A4" s="7"/>
      <c r="B4" s="8"/>
      <c r="C4" s="8"/>
      <c r="D4" s="8"/>
      <c r="E4" s="8"/>
      <c r="F4" s="8"/>
      <c r="G4" s="8"/>
      <c r="H4" s="8"/>
      <c r="I4" s="7"/>
      <c r="J4" s="7"/>
    </row>
    <row r="5" spans="1:10" ht="15" customHeight="1">
      <c r="A5" s="7"/>
      <c r="B5" s="112" t="s">
        <v>5</v>
      </c>
      <c r="C5" s="115" t="s">
        <v>89</v>
      </c>
      <c r="D5" s="116"/>
      <c r="E5" s="116"/>
      <c r="F5" s="116"/>
      <c r="G5" s="116"/>
      <c r="H5" s="117"/>
      <c r="I5" s="7"/>
      <c r="J5" s="7"/>
    </row>
    <row r="6" spans="1:10" ht="29.25" customHeight="1">
      <c r="A6" s="7"/>
      <c r="B6" s="113"/>
      <c r="C6" s="9" t="s">
        <v>17</v>
      </c>
      <c r="D6" s="10" t="s">
        <v>6</v>
      </c>
      <c r="E6" s="11" t="s">
        <v>7</v>
      </c>
      <c r="F6" s="12" t="s">
        <v>17</v>
      </c>
      <c r="G6" s="10" t="s">
        <v>6</v>
      </c>
      <c r="H6" s="11" t="s">
        <v>7</v>
      </c>
      <c r="I6" s="7"/>
      <c r="J6" s="7"/>
    </row>
    <row r="7" spans="1:10" ht="15" customHeight="1">
      <c r="A7" s="7"/>
      <c r="B7" s="114"/>
      <c r="C7" s="13"/>
      <c r="D7" s="14" t="s">
        <v>87</v>
      </c>
      <c r="E7" s="15"/>
      <c r="F7" s="82"/>
      <c r="G7" s="83" t="s">
        <v>8</v>
      </c>
      <c r="H7" s="84"/>
      <c r="I7" s="7"/>
      <c r="J7" s="7"/>
    </row>
    <row r="8" spans="1:10" ht="6.75" customHeight="1">
      <c r="A8" s="7"/>
      <c r="B8" s="16"/>
      <c r="C8" s="6"/>
      <c r="D8" s="6"/>
      <c r="E8" s="6"/>
      <c r="F8" s="2"/>
      <c r="G8" s="2"/>
      <c r="H8" s="3"/>
      <c r="I8" s="7"/>
      <c r="J8" s="7"/>
    </row>
    <row r="9" spans="1:10" ht="15">
      <c r="A9" s="7"/>
      <c r="B9" s="16" t="s">
        <v>112</v>
      </c>
      <c r="C9" s="69">
        <f>SUM(C11:C25)</f>
        <v>1673389.999999999</v>
      </c>
      <c r="D9" s="6">
        <f>SUM(D11:D25)</f>
        <v>649357.9999999986</v>
      </c>
      <c r="E9" s="6">
        <f>SUM(E11:E25)</f>
        <v>1024032.0000000005</v>
      </c>
      <c r="F9" s="2">
        <f>C9/$C$9*100</f>
        <v>100</v>
      </c>
      <c r="G9" s="2">
        <f>D9/$C$9*100</f>
        <v>38.804940868536264</v>
      </c>
      <c r="H9" s="3">
        <f>E9/$C$9*100</f>
        <v>61.195059131463736</v>
      </c>
      <c r="I9" s="7"/>
      <c r="J9" s="7"/>
    </row>
    <row r="10" spans="1:10" ht="6.75" customHeight="1">
      <c r="A10" s="7"/>
      <c r="B10" s="16"/>
      <c r="C10" s="6"/>
      <c r="D10" s="6"/>
      <c r="E10" s="6"/>
      <c r="F10" s="2"/>
      <c r="G10" s="2"/>
      <c r="H10" s="3"/>
      <c r="I10" s="7"/>
      <c r="J10" s="7"/>
    </row>
    <row r="11" spans="1:10" ht="15">
      <c r="A11" s="7"/>
      <c r="B11" s="16" t="s">
        <v>9</v>
      </c>
      <c r="C11" s="6">
        <f aca="true" t="shared" si="0" ref="C11:C25">D11+E11</f>
        <v>222166.99999999674</v>
      </c>
      <c r="D11" s="6">
        <v>54888.00000000012</v>
      </c>
      <c r="E11" s="6">
        <v>167278.99999999662</v>
      </c>
      <c r="F11" s="2">
        <f aca="true" t="shared" si="1" ref="F11:F25">C11/$C$9*100</f>
        <v>13.27646274926926</v>
      </c>
      <c r="G11" s="2">
        <f aca="true" t="shared" si="2" ref="G11:G25">D11/$C$9*100</f>
        <v>3.2800482852174415</v>
      </c>
      <c r="H11" s="3">
        <f aca="true" t="shared" si="3" ref="H11:H25">E11/$C$9*100</f>
        <v>9.996414464051819</v>
      </c>
      <c r="I11" s="7"/>
      <c r="J11" s="7"/>
    </row>
    <row r="12" spans="1:10" ht="15">
      <c r="A12" s="7"/>
      <c r="B12" s="16">
        <v>2</v>
      </c>
      <c r="C12" s="6">
        <f t="shared" si="0"/>
        <v>352428.0000000027</v>
      </c>
      <c r="D12" s="6">
        <v>142404.99999999945</v>
      </c>
      <c r="E12" s="6">
        <v>210023.00000000323</v>
      </c>
      <c r="F12" s="2">
        <f t="shared" si="1"/>
        <v>21.060721051279312</v>
      </c>
      <c r="G12" s="2">
        <f t="shared" si="2"/>
        <v>8.509970777881994</v>
      </c>
      <c r="H12" s="3">
        <f t="shared" si="3"/>
        <v>12.550750273397316</v>
      </c>
      <c r="I12" s="7"/>
      <c r="J12" s="7"/>
    </row>
    <row r="13" spans="1:10" ht="15">
      <c r="A13" s="7"/>
      <c r="B13" s="16">
        <v>3</v>
      </c>
      <c r="C13" s="6">
        <f t="shared" si="0"/>
        <v>139140</v>
      </c>
      <c r="D13" s="6">
        <v>60752.99999999925</v>
      </c>
      <c r="E13" s="6">
        <v>78387.00000000076</v>
      </c>
      <c r="F13" s="2">
        <f t="shared" si="1"/>
        <v>8.314857863379132</v>
      </c>
      <c r="G13" s="2">
        <f t="shared" si="2"/>
        <v>3.630534424133004</v>
      </c>
      <c r="H13" s="3">
        <f t="shared" si="3"/>
        <v>4.684323439246129</v>
      </c>
      <c r="I13" s="7"/>
      <c r="J13" s="7"/>
    </row>
    <row r="14" spans="1:10" ht="15">
      <c r="A14" s="7"/>
      <c r="B14" s="16">
        <v>4</v>
      </c>
      <c r="C14" s="6">
        <f t="shared" si="0"/>
        <v>83507.99999999965</v>
      </c>
      <c r="D14" s="6">
        <v>41568.999999999876</v>
      </c>
      <c r="E14" s="6">
        <v>41938.99999999977</v>
      </c>
      <c r="F14" s="2">
        <f t="shared" si="1"/>
        <v>4.990348932406653</v>
      </c>
      <c r="G14" s="2">
        <f t="shared" si="2"/>
        <v>2.4841190636970403</v>
      </c>
      <c r="H14" s="3">
        <f t="shared" si="3"/>
        <v>2.506229868709613</v>
      </c>
      <c r="I14" s="7"/>
      <c r="J14" s="7"/>
    </row>
    <row r="15" spans="1:10" ht="15">
      <c r="A15" s="7"/>
      <c r="B15" s="16" t="s">
        <v>113</v>
      </c>
      <c r="C15" s="6">
        <f t="shared" si="0"/>
        <v>53765</v>
      </c>
      <c r="D15" s="6">
        <v>29007.999999999916</v>
      </c>
      <c r="E15" s="6">
        <v>24757.000000000084</v>
      </c>
      <c r="F15" s="2">
        <f t="shared" si="1"/>
        <v>3.2129390040576333</v>
      </c>
      <c r="G15" s="2">
        <f t="shared" si="2"/>
        <v>1.7334871129862095</v>
      </c>
      <c r="H15" s="3">
        <f t="shared" si="3"/>
        <v>1.4794518910714238</v>
      </c>
      <c r="I15" s="7"/>
      <c r="J15" s="7"/>
    </row>
    <row r="16" spans="1:10" ht="15">
      <c r="A16" s="7"/>
      <c r="B16" s="16" t="s">
        <v>114</v>
      </c>
      <c r="C16" s="6">
        <f t="shared" si="0"/>
        <v>39702</v>
      </c>
      <c r="D16" s="6">
        <v>22190.00000000001</v>
      </c>
      <c r="E16" s="6">
        <v>17511.99999999999</v>
      </c>
      <c r="F16" s="2">
        <f>C16/$C$9*100</f>
        <v>2.372549136782222</v>
      </c>
      <c r="G16" s="2">
        <f t="shared" si="2"/>
        <v>1.3260507114300923</v>
      </c>
      <c r="H16" s="3">
        <f t="shared" si="3"/>
        <v>1.0464984253521294</v>
      </c>
      <c r="I16" s="7"/>
      <c r="J16" s="7"/>
    </row>
    <row r="17" spans="1:10" ht="15">
      <c r="A17" s="7"/>
      <c r="B17" s="16" t="s">
        <v>115</v>
      </c>
      <c r="C17" s="6">
        <f t="shared" si="0"/>
        <v>28994.000000000022</v>
      </c>
      <c r="D17" s="6">
        <v>16679.000000000025</v>
      </c>
      <c r="E17" s="6">
        <v>12314.999999999998</v>
      </c>
      <c r="F17" s="2">
        <f>C17/$C$9*100</f>
        <v>1.7326504879316857</v>
      </c>
      <c r="G17" s="2">
        <f t="shared" si="2"/>
        <v>0.996719234607595</v>
      </c>
      <c r="H17" s="3">
        <f t="shared" si="3"/>
        <v>0.7359312533240909</v>
      </c>
      <c r="I17" s="7"/>
      <c r="J17" s="7"/>
    </row>
    <row r="18" spans="1:10" ht="15">
      <c r="A18" s="7"/>
      <c r="B18" s="16" t="s">
        <v>116</v>
      </c>
      <c r="C18" s="6">
        <f t="shared" si="0"/>
        <v>22520.000000000015</v>
      </c>
      <c r="D18" s="6">
        <v>13032.999999999998</v>
      </c>
      <c r="E18" s="6">
        <v>9487.000000000018</v>
      </c>
      <c r="F18" s="2">
        <f>C18/$C$9*100</f>
        <v>1.3457711591440147</v>
      </c>
      <c r="G18" s="2">
        <f t="shared" si="2"/>
        <v>0.7788381668349881</v>
      </c>
      <c r="H18" s="3">
        <f t="shared" si="3"/>
        <v>0.5669329923090268</v>
      </c>
      <c r="I18" s="7"/>
      <c r="J18" s="7"/>
    </row>
    <row r="19" spans="1:10" ht="15">
      <c r="A19" s="7"/>
      <c r="B19" s="16" t="s">
        <v>117</v>
      </c>
      <c r="C19" s="6">
        <f t="shared" si="0"/>
        <v>18306</v>
      </c>
      <c r="D19" s="6">
        <v>10553.999999999987</v>
      </c>
      <c r="E19" s="6">
        <v>7752.000000000013</v>
      </c>
      <c r="F19" s="2">
        <f>C19/$C$9*100</f>
        <v>1.093947017730476</v>
      </c>
      <c r="G19" s="2">
        <f t="shared" si="2"/>
        <v>0.6306957732507062</v>
      </c>
      <c r="H19" s="3">
        <f t="shared" si="3"/>
        <v>0.4632512444797696</v>
      </c>
      <c r="I19" s="7"/>
      <c r="J19" s="7"/>
    </row>
    <row r="20" spans="1:10" ht="15">
      <c r="A20" s="7"/>
      <c r="B20" s="16" t="s">
        <v>0</v>
      </c>
      <c r="C20" s="6">
        <f t="shared" si="0"/>
        <v>105870.99999999988</v>
      </c>
      <c r="D20" s="6">
        <v>62700.99999999986</v>
      </c>
      <c r="E20" s="6">
        <v>43170.000000000015</v>
      </c>
      <c r="F20" s="2">
        <f>C20/$C$9*100</f>
        <v>6.3267379391534515</v>
      </c>
      <c r="G20" s="2">
        <f t="shared" si="2"/>
        <v>3.746944824577648</v>
      </c>
      <c r="H20" s="3">
        <f t="shared" si="3"/>
        <v>2.5797931145758035</v>
      </c>
      <c r="I20" s="7"/>
      <c r="J20" s="7"/>
    </row>
    <row r="21" spans="1:10" ht="15">
      <c r="A21" s="7"/>
      <c r="B21" s="16" t="s">
        <v>1</v>
      </c>
      <c r="C21" s="6">
        <f t="shared" si="0"/>
        <v>99471.00000000009</v>
      </c>
      <c r="D21" s="6">
        <v>56867.000000000124</v>
      </c>
      <c r="E21" s="6">
        <v>42603.999999999956</v>
      </c>
      <c r="F21" s="2">
        <f t="shared" si="1"/>
        <v>5.944280771368309</v>
      </c>
      <c r="G21" s="2">
        <f t="shared" si="2"/>
        <v>3.3983112125685078</v>
      </c>
      <c r="H21" s="3">
        <f t="shared" si="3"/>
        <v>2.5459695587998006</v>
      </c>
      <c r="I21" s="7"/>
      <c r="J21" s="7"/>
    </row>
    <row r="22" spans="1:10" ht="15">
      <c r="A22" s="7"/>
      <c r="B22" s="16" t="s">
        <v>2</v>
      </c>
      <c r="C22" s="6">
        <f t="shared" si="0"/>
        <v>55279</v>
      </c>
      <c r="D22" s="6">
        <v>31623.999999999985</v>
      </c>
      <c r="E22" s="6">
        <v>23655.000000000015</v>
      </c>
      <c r="F22" s="2">
        <f t="shared" si="1"/>
        <v>3.303414027811809</v>
      </c>
      <c r="G22" s="2">
        <f t="shared" si="2"/>
        <v>1.8898164803183959</v>
      </c>
      <c r="H22" s="3">
        <f t="shared" si="3"/>
        <v>1.4135975474934133</v>
      </c>
      <c r="I22" s="7"/>
      <c r="J22" s="7"/>
    </row>
    <row r="23" spans="1:10" ht="15">
      <c r="A23" s="7"/>
      <c r="B23" s="16" t="s">
        <v>3</v>
      </c>
      <c r="C23" s="6">
        <f t="shared" si="0"/>
        <v>110238.00000000001</v>
      </c>
      <c r="D23" s="6">
        <v>47890.00000000003</v>
      </c>
      <c r="E23" s="6">
        <v>62347.999999999985</v>
      </c>
      <c r="F23" s="2">
        <f t="shared" si="1"/>
        <v>6.587705197234362</v>
      </c>
      <c r="G23" s="2">
        <f t="shared" si="2"/>
        <v>2.861855275817356</v>
      </c>
      <c r="H23" s="3">
        <f t="shared" si="3"/>
        <v>3.725849921417005</v>
      </c>
      <c r="I23" s="7"/>
      <c r="J23" s="7"/>
    </row>
    <row r="24" spans="1:10" ht="15">
      <c r="A24" s="7"/>
      <c r="B24" s="16" t="s">
        <v>4</v>
      </c>
      <c r="C24" s="6">
        <f t="shared" si="0"/>
        <v>86906.00000000001</v>
      </c>
      <c r="D24" s="6">
        <v>21792.000000000004</v>
      </c>
      <c r="E24" s="6">
        <v>65114.000000000015</v>
      </c>
      <c r="F24" s="2">
        <f t="shared" si="1"/>
        <v>5.1934097849276055</v>
      </c>
      <c r="G24" s="2">
        <f t="shared" si="2"/>
        <v>1.3022666563084526</v>
      </c>
      <c r="H24" s="3">
        <f t="shared" si="3"/>
        <v>3.891143128619153</v>
      </c>
      <c r="I24" s="7"/>
      <c r="J24" s="7"/>
    </row>
    <row r="25" spans="1:10" ht="15">
      <c r="A25" s="7"/>
      <c r="B25" s="16" t="s">
        <v>118</v>
      </c>
      <c r="C25" s="6">
        <f t="shared" si="0"/>
        <v>255095</v>
      </c>
      <c r="D25" s="6">
        <v>37404.999999999985</v>
      </c>
      <c r="E25" s="6">
        <v>217690.00000000003</v>
      </c>
      <c r="F25" s="2">
        <f t="shared" si="1"/>
        <v>15.244204877524076</v>
      </c>
      <c r="G25" s="2">
        <f t="shared" si="2"/>
        <v>2.2352828689068303</v>
      </c>
      <c r="H25" s="3">
        <f t="shared" si="3"/>
        <v>13.008922008617246</v>
      </c>
      <c r="I25" s="7"/>
      <c r="J25" s="7"/>
    </row>
    <row r="26" spans="1:10" ht="6.75" customHeight="1">
      <c r="A26" s="7"/>
      <c r="B26" s="16"/>
      <c r="C26" s="6"/>
      <c r="D26" s="6"/>
      <c r="E26" s="6"/>
      <c r="F26" s="2"/>
      <c r="G26" s="2"/>
      <c r="H26" s="3"/>
      <c r="I26" s="7"/>
      <c r="J26" s="7"/>
    </row>
    <row r="27" spans="1:10" ht="16.5" customHeight="1">
      <c r="A27" s="7"/>
      <c r="B27" s="63" t="s">
        <v>10</v>
      </c>
      <c r="C27" s="6">
        <f>SUM(C15:C25)</f>
        <v>876147</v>
      </c>
      <c r="D27" s="6">
        <f>SUM(D15:D25)</f>
        <v>349742.9999999999</v>
      </c>
      <c r="E27" s="6">
        <f>SUM(E15:E25)</f>
        <v>526404.0000000001</v>
      </c>
      <c r="F27" s="2">
        <f aca="true" t="shared" si="4" ref="F27:H32">C27/$C$9*100</f>
        <v>52.35760940366564</v>
      </c>
      <c r="G27" s="2">
        <f t="shared" si="4"/>
        <v>20.90026831760678</v>
      </c>
      <c r="H27" s="3">
        <f t="shared" si="4"/>
        <v>31.457341086058864</v>
      </c>
      <c r="I27" s="7"/>
      <c r="J27" s="7"/>
    </row>
    <row r="28" spans="1:10" ht="16.5" customHeight="1">
      <c r="A28" s="7"/>
      <c r="B28" s="16" t="s">
        <v>11</v>
      </c>
      <c r="C28" s="6">
        <f>SUM(C20:C25)</f>
        <v>712860</v>
      </c>
      <c r="D28" s="6">
        <f>SUM(D20:D25)</f>
        <v>258279</v>
      </c>
      <c r="E28" s="6">
        <f>SUM(E20:E25)</f>
        <v>454581</v>
      </c>
      <c r="F28" s="2">
        <f t="shared" si="4"/>
        <v>42.59975259801961</v>
      </c>
      <c r="G28" s="2">
        <f t="shared" si="4"/>
        <v>15.434477318497192</v>
      </c>
      <c r="H28" s="3">
        <f t="shared" si="4"/>
        <v>27.165275279522422</v>
      </c>
      <c r="I28" s="7"/>
      <c r="J28" s="7"/>
    </row>
    <row r="29" spans="1:10" ht="16.5" customHeight="1">
      <c r="A29" s="7"/>
      <c r="B29" s="16" t="s">
        <v>12</v>
      </c>
      <c r="C29" s="6">
        <f>SUM(C21:C25)</f>
        <v>606989.0000000001</v>
      </c>
      <c r="D29" s="6">
        <f>SUM(D21:D25)</f>
        <v>195578.00000000012</v>
      </c>
      <c r="E29" s="6">
        <f>SUM(E21:E25)</f>
        <v>411411</v>
      </c>
      <c r="F29" s="2">
        <f t="shared" si="4"/>
        <v>36.27301465886616</v>
      </c>
      <c r="G29" s="2">
        <f t="shared" si="4"/>
        <v>11.687532493919543</v>
      </c>
      <c r="H29" s="3">
        <f t="shared" si="4"/>
        <v>24.58548216494662</v>
      </c>
      <c r="I29" s="7"/>
      <c r="J29" s="7"/>
    </row>
    <row r="30" spans="1:10" ht="16.5" customHeight="1">
      <c r="A30" s="7"/>
      <c r="B30" s="16" t="s">
        <v>13</v>
      </c>
      <c r="C30" s="6">
        <f>SUM(C22:C25)</f>
        <v>507518</v>
      </c>
      <c r="D30" s="6">
        <f>SUM(D22:D25)</f>
        <v>138711</v>
      </c>
      <c r="E30" s="6">
        <f>SUM(E22:E25)</f>
        <v>368807</v>
      </c>
      <c r="F30" s="2">
        <f t="shared" si="4"/>
        <v>30.32873388749785</v>
      </c>
      <c r="G30" s="2">
        <f t="shared" si="4"/>
        <v>8.289221281351034</v>
      </c>
      <c r="H30" s="3">
        <f t="shared" si="4"/>
        <v>22.039512606146815</v>
      </c>
      <c r="I30" s="7"/>
      <c r="J30" s="7"/>
    </row>
    <row r="31" spans="1:10" ht="16.5" customHeight="1">
      <c r="A31" s="7"/>
      <c r="B31" s="16" t="s">
        <v>14</v>
      </c>
      <c r="C31" s="6">
        <f>SUM(C23:C25)</f>
        <v>452239</v>
      </c>
      <c r="D31" s="6">
        <f>SUM(D23:D25)</f>
        <v>107087.00000000001</v>
      </c>
      <c r="E31" s="6">
        <f>SUM(E23:E25)</f>
        <v>345152</v>
      </c>
      <c r="F31" s="2">
        <f t="shared" si="4"/>
        <v>27.025319859686043</v>
      </c>
      <c r="G31" s="2">
        <f t="shared" si="4"/>
        <v>6.399404801032639</v>
      </c>
      <c r="H31" s="3">
        <f t="shared" si="4"/>
        <v>20.625915058653405</v>
      </c>
      <c r="I31" s="7"/>
      <c r="J31" s="7"/>
    </row>
    <row r="32" spans="1:10" ht="16.5" customHeight="1">
      <c r="A32" s="7"/>
      <c r="B32" s="16" t="s">
        <v>15</v>
      </c>
      <c r="C32" s="20">
        <f>SUM(C24:C25)</f>
        <v>342001</v>
      </c>
      <c r="D32" s="6">
        <f>SUM(D24:D25)</f>
        <v>59196.999999999985</v>
      </c>
      <c r="E32" s="6">
        <f>SUM(E24:E25)</f>
        <v>282804.00000000006</v>
      </c>
      <c r="F32" s="2">
        <f t="shared" si="4"/>
        <v>20.43761466245168</v>
      </c>
      <c r="G32" s="2">
        <f t="shared" si="4"/>
        <v>3.5375495252152827</v>
      </c>
      <c r="H32" s="3">
        <f t="shared" si="4"/>
        <v>16.9000651372364</v>
      </c>
      <c r="I32" s="7"/>
      <c r="J32" s="7"/>
    </row>
    <row r="33" spans="1:10" ht="6.75" customHeight="1">
      <c r="A33" s="7"/>
      <c r="B33" s="16"/>
      <c r="C33" s="6"/>
      <c r="D33" s="6"/>
      <c r="E33" s="6"/>
      <c r="F33" s="2"/>
      <c r="G33" s="2"/>
      <c r="H33" s="3"/>
      <c r="I33" s="7"/>
      <c r="J33" s="7"/>
    </row>
    <row r="34" spans="1:10" ht="15" customHeight="1">
      <c r="A34" s="7"/>
      <c r="B34" s="64" t="s">
        <v>119</v>
      </c>
      <c r="C34" s="6">
        <f>D34+E34</f>
        <v>975980.0000000042</v>
      </c>
      <c r="D34" s="6">
        <v>400294.00000000536</v>
      </c>
      <c r="E34" s="6">
        <v>575685.9999999988</v>
      </c>
      <c r="F34" s="2">
        <f aca="true" t="shared" si="5" ref="F34:H37">C34/$C$9*100</f>
        <v>58.323522908587044</v>
      </c>
      <c r="G34" s="2">
        <f t="shared" si="5"/>
        <v>23.921142112717632</v>
      </c>
      <c r="H34" s="3">
        <f t="shared" si="5"/>
        <v>34.40238079586941</v>
      </c>
      <c r="I34" s="7"/>
      <c r="J34" s="7"/>
    </row>
    <row r="35" spans="1:10" ht="15">
      <c r="A35" s="7"/>
      <c r="B35" s="16" t="s">
        <v>120</v>
      </c>
      <c r="C35" s="6">
        <f>D35+E35</f>
        <v>191791.99999999985</v>
      </c>
      <c r="D35" s="6">
        <v>111509.00000000017</v>
      </c>
      <c r="E35" s="6">
        <v>80282.99999999968</v>
      </c>
      <c r="F35" s="2">
        <f t="shared" si="5"/>
        <v>11.46128517560162</v>
      </c>
      <c r="G35" s="2">
        <f t="shared" si="5"/>
        <v>6.663658800399204</v>
      </c>
      <c r="H35" s="3">
        <f t="shared" si="5"/>
        <v>4.797626375202417</v>
      </c>
      <c r="I35" s="7"/>
      <c r="J35" s="7"/>
    </row>
    <row r="36" spans="1:10" ht="15">
      <c r="A36" s="7"/>
      <c r="B36" s="16" t="s">
        <v>121</v>
      </c>
      <c r="C36" s="6">
        <f>D36+E36</f>
        <v>53879.00000000001</v>
      </c>
      <c r="D36" s="6">
        <v>30691.000000000007</v>
      </c>
      <c r="E36" s="6">
        <v>23188</v>
      </c>
      <c r="F36" s="2">
        <f t="shared" si="5"/>
        <v>3.219751522358807</v>
      </c>
      <c r="G36" s="2">
        <f t="shared" si="5"/>
        <v>1.8340613963272177</v>
      </c>
      <c r="H36" s="3">
        <f t="shared" si="5"/>
        <v>1.3856901260315893</v>
      </c>
      <c r="I36" s="7"/>
      <c r="J36" s="7"/>
    </row>
    <row r="37" spans="2:8" ht="15">
      <c r="B37" s="18" t="s">
        <v>122</v>
      </c>
      <c r="C37" s="19">
        <f>D37+E37</f>
        <v>451738.99999999994</v>
      </c>
      <c r="D37" s="85">
        <v>106864.00000000004</v>
      </c>
      <c r="E37" s="85">
        <v>344874.9999999999</v>
      </c>
      <c r="F37" s="4">
        <f t="shared" si="5"/>
        <v>26.995440393452824</v>
      </c>
      <c r="G37" s="4">
        <f t="shared" si="5"/>
        <v>6.386078559092627</v>
      </c>
      <c r="H37" s="5">
        <f t="shared" si="5"/>
        <v>20.609361834360197</v>
      </c>
    </row>
  </sheetData>
  <sheetProtection/>
  <mergeCells count="2">
    <mergeCell ref="B5:B7"/>
    <mergeCell ref="C5:H5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MS,標準"VI-1-3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3" width="11.140625" style="1" customWidth="1"/>
    <col min="4" max="10" width="9.7109375" style="1" customWidth="1"/>
    <col min="11" max="11" width="0.2890625" style="1" customWidth="1"/>
    <col min="12" max="16384" width="9.140625" style="1" customWidth="1"/>
  </cols>
  <sheetData>
    <row r="1" spans="1:6" ht="15" customHeight="1">
      <c r="A1" s="7"/>
      <c r="B1" s="7"/>
      <c r="C1" s="7"/>
      <c r="D1" s="7"/>
      <c r="E1" s="7"/>
      <c r="F1" s="7"/>
    </row>
    <row r="2" spans="1:6" ht="15" customHeight="1">
      <c r="A2" s="7"/>
      <c r="B2" s="24" t="s">
        <v>102</v>
      </c>
      <c r="C2" s="24"/>
      <c r="D2" s="72"/>
      <c r="E2" s="72"/>
      <c r="F2" s="72"/>
    </row>
    <row r="3" spans="1:6" ht="15" customHeight="1">
      <c r="A3" s="7"/>
      <c r="B3" s="24" t="s">
        <v>80</v>
      </c>
      <c r="C3" s="24"/>
      <c r="D3" s="72"/>
      <c r="E3" s="72"/>
      <c r="F3" s="72"/>
    </row>
    <row r="4" spans="1:6" ht="15" customHeight="1">
      <c r="A4" s="7"/>
      <c r="B4" s="24"/>
      <c r="C4" s="24"/>
      <c r="D4" s="72"/>
      <c r="E4" s="72"/>
      <c r="F4" s="72"/>
    </row>
    <row r="5" spans="1:10" ht="15" customHeight="1">
      <c r="A5" s="7"/>
      <c r="B5" s="32"/>
      <c r="C5" s="115" t="s">
        <v>83</v>
      </c>
      <c r="D5" s="116"/>
      <c r="E5" s="116"/>
      <c r="F5" s="116"/>
      <c r="G5" s="116"/>
      <c r="H5" s="116"/>
      <c r="I5" s="116"/>
      <c r="J5" s="117"/>
    </row>
    <row r="6" spans="1:10" ht="53.25" customHeight="1">
      <c r="A6" s="7"/>
      <c r="B6" s="22" t="s">
        <v>5</v>
      </c>
      <c r="C6" s="38" t="s">
        <v>19</v>
      </c>
      <c r="D6" s="74" t="s">
        <v>165</v>
      </c>
      <c r="E6" s="75" t="s">
        <v>46</v>
      </c>
      <c r="F6" s="41" t="s">
        <v>47</v>
      </c>
      <c r="G6" s="76" t="s">
        <v>48</v>
      </c>
      <c r="H6" s="76" t="s">
        <v>49</v>
      </c>
      <c r="I6" s="90" t="s">
        <v>50</v>
      </c>
      <c r="J6" s="91" t="s">
        <v>35</v>
      </c>
    </row>
    <row r="7" spans="1:10" ht="15" customHeight="1">
      <c r="A7" s="7"/>
      <c r="B7" s="23"/>
      <c r="C7" s="118" t="s">
        <v>87</v>
      </c>
      <c r="D7" s="119"/>
      <c r="E7" s="119"/>
      <c r="F7" s="119"/>
      <c r="G7" s="119"/>
      <c r="H7" s="119"/>
      <c r="I7" s="119"/>
      <c r="J7" s="120"/>
    </row>
    <row r="8" spans="1:10" ht="6.75" customHeight="1">
      <c r="A8" s="7"/>
      <c r="B8" s="16"/>
      <c r="C8" s="6"/>
      <c r="D8" s="6"/>
      <c r="E8" s="6"/>
      <c r="F8" s="35"/>
      <c r="G8" s="36"/>
      <c r="H8" s="36"/>
      <c r="I8" s="36"/>
      <c r="J8" s="37"/>
    </row>
    <row r="9" spans="1:10" ht="15">
      <c r="A9" s="7"/>
      <c r="B9" s="16" t="s">
        <v>19</v>
      </c>
      <c r="C9" s="6">
        <f>SUM(C11:C25)</f>
        <v>1673390</v>
      </c>
      <c r="D9" s="6">
        <f>SUM(D11:D25)</f>
        <v>62780</v>
      </c>
      <c r="E9" s="6">
        <f aca="true" t="shared" si="0" ref="E9:J9">SUM(E11:E25)</f>
        <v>767393</v>
      </c>
      <c r="F9" s="6">
        <f t="shared" si="0"/>
        <v>112895.99999999999</v>
      </c>
      <c r="G9" s="6">
        <f t="shared" si="0"/>
        <v>139967</v>
      </c>
      <c r="H9" s="6">
        <f t="shared" si="0"/>
        <v>4299</v>
      </c>
      <c r="I9" s="6">
        <f t="shared" si="0"/>
        <v>570003.9999999999</v>
      </c>
      <c r="J9" s="46">
        <f t="shared" si="0"/>
        <v>16051</v>
      </c>
    </row>
    <row r="10" spans="1:10" ht="6.75" customHeight="1">
      <c r="A10" s="7"/>
      <c r="B10" s="16"/>
      <c r="C10" s="6"/>
      <c r="D10" s="6"/>
      <c r="E10" s="6"/>
      <c r="F10" s="33"/>
      <c r="G10" s="34"/>
      <c r="H10" s="34"/>
      <c r="I10" s="34"/>
      <c r="J10" s="45"/>
    </row>
    <row r="11" spans="1:10" ht="15">
      <c r="A11" s="7"/>
      <c r="B11" s="16" t="s">
        <v>9</v>
      </c>
      <c r="C11" s="6">
        <f>SUM(D11:J11)</f>
        <v>222167</v>
      </c>
      <c r="D11" s="100">
        <v>26398</v>
      </c>
      <c r="E11" s="100">
        <v>120677</v>
      </c>
      <c r="F11" s="100">
        <v>4660</v>
      </c>
      <c r="G11" s="100">
        <v>59082</v>
      </c>
      <c r="H11" s="100">
        <v>162</v>
      </c>
      <c r="I11" s="100">
        <v>6731</v>
      </c>
      <c r="J11" s="101">
        <v>4457</v>
      </c>
    </row>
    <row r="12" spans="1:10" ht="15">
      <c r="A12" s="7"/>
      <c r="B12" s="16">
        <v>2</v>
      </c>
      <c r="C12" s="6">
        <f aca="true" t="shared" si="1" ref="C12:C25">SUM(D12:J12)</f>
        <v>352428</v>
      </c>
      <c r="D12" s="100">
        <v>23758</v>
      </c>
      <c r="E12" s="100">
        <v>259816</v>
      </c>
      <c r="F12" s="100">
        <v>7498</v>
      </c>
      <c r="G12" s="100">
        <v>53614</v>
      </c>
      <c r="H12" s="100">
        <v>422</v>
      </c>
      <c r="I12" s="100">
        <v>3256</v>
      </c>
      <c r="J12" s="101">
        <v>4064</v>
      </c>
    </row>
    <row r="13" spans="1:10" ht="15">
      <c r="A13" s="7"/>
      <c r="B13" s="16">
        <v>3</v>
      </c>
      <c r="C13" s="6">
        <f t="shared" si="1"/>
        <v>139140</v>
      </c>
      <c r="D13" s="100">
        <v>6759</v>
      </c>
      <c r="E13" s="100">
        <v>109383</v>
      </c>
      <c r="F13" s="100">
        <v>3777</v>
      </c>
      <c r="G13" s="100">
        <v>14004</v>
      </c>
      <c r="H13" s="100">
        <v>531</v>
      </c>
      <c r="I13" s="100">
        <v>3477</v>
      </c>
      <c r="J13" s="101">
        <v>1209</v>
      </c>
    </row>
    <row r="14" spans="1:10" ht="15">
      <c r="A14" s="7"/>
      <c r="B14" s="16">
        <v>4</v>
      </c>
      <c r="C14" s="6">
        <f t="shared" si="1"/>
        <v>83508</v>
      </c>
      <c r="D14" s="100">
        <v>2880</v>
      </c>
      <c r="E14" s="100">
        <v>66432</v>
      </c>
      <c r="F14" s="100">
        <v>2924</v>
      </c>
      <c r="G14" s="100">
        <v>5920</v>
      </c>
      <c r="H14" s="100">
        <v>352</v>
      </c>
      <c r="I14" s="100">
        <v>4372</v>
      </c>
      <c r="J14" s="101">
        <v>628</v>
      </c>
    </row>
    <row r="15" spans="1:10" ht="15">
      <c r="A15" s="7"/>
      <c r="B15" s="16" t="s">
        <v>20</v>
      </c>
      <c r="C15" s="6">
        <f t="shared" si="1"/>
        <v>53765</v>
      </c>
      <c r="D15" s="100">
        <v>1475</v>
      </c>
      <c r="E15" s="100">
        <v>41235</v>
      </c>
      <c r="F15" s="100">
        <v>2605</v>
      </c>
      <c r="G15" s="100">
        <v>2755</v>
      </c>
      <c r="H15" s="100">
        <v>280</v>
      </c>
      <c r="I15" s="100">
        <v>4975</v>
      </c>
      <c r="J15" s="101">
        <v>440</v>
      </c>
    </row>
    <row r="16" spans="1:10" ht="15">
      <c r="A16" s="7"/>
      <c r="B16" s="16" t="s">
        <v>21</v>
      </c>
      <c r="C16" s="6">
        <f t="shared" si="1"/>
        <v>39702</v>
      </c>
      <c r="D16" s="100">
        <v>738</v>
      </c>
      <c r="E16" s="100">
        <v>28338</v>
      </c>
      <c r="F16" s="100">
        <v>2520</v>
      </c>
      <c r="G16" s="100">
        <v>1602</v>
      </c>
      <c r="H16" s="100">
        <v>114</v>
      </c>
      <c r="I16" s="100">
        <v>6024</v>
      </c>
      <c r="J16" s="101">
        <v>366</v>
      </c>
    </row>
    <row r="17" spans="1:10" ht="15">
      <c r="A17" s="7"/>
      <c r="B17" s="16" t="s">
        <v>22</v>
      </c>
      <c r="C17" s="6">
        <f t="shared" si="1"/>
        <v>28994</v>
      </c>
      <c r="D17" s="100">
        <v>448</v>
      </c>
      <c r="E17" s="100">
        <v>18858</v>
      </c>
      <c r="F17" s="100">
        <v>1911</v>
      </c>
      <c r="G17" s="100">
        <v>686</v>
      </c>
      <c r="H17" s="100">
        <v>77</v>
      </c>
      <c r="I17" s="100">
        <v>6804</v>
      </c>
      <c r="J17" s="101">
        <v>210</v>
      </c>
    </row>
    <row r="18" spans="1:10" ht="15">
      <c r="A18" s="7"/>
      <c r="B18" s="16" t="s">
        <v>23</v>
      </c>
      <c r="C18" s="6">
        <f t="shared" si="1"/>
        <v>22520</v>
      </c>
      <c r="D18" s="100">
        <v>216</v>
      </c>
      <c r="E18" s="100">
        <v>13216</v>
      </c>
      <c r="F18" s="100">
        <v>1776</v>
      </c>
      <c r="G18" s="100">
        <v>424</v>
      </c>
      <c r="H18" s="100">
        <v>88</v>
      </c>
      <c r="I18" s="100">
        <v>6624</v>
      </c>
      <c r="J18" s="101">
        <v>176</v>
      </c>
    </row>
    <row r="19" spans="1:10" ht="15">
      <c r="A19" s="7"/>
      <c r="B19" s="16" t="s">
        <v>24</v>
      </c>
      <c r="C19" s="6">
        <f t="shared" si="1"/>
        <v>18306</v>
      </c>
      <c r="D19" s="100">
        <v>108</v>
      </c>
      <c r="E19" s="100">
        <v>10026</v>
      </c>
      <c r="F19" s="100">
        <v>1602</v>
      </c>
      <c r="G19" s="100">
        <v>288</v>
      </c>
      <c r="H19" s="100">
        <v>54</v>
      </c>
      <c r="I19" s="100">
        <v>6066</v>
      </c>
      <c r="J19" s="101">
        <v>162</v>
      </c>
    </row>
    <row r="20" spans="1:10" ht="15">
      <c r="A20" s="7"/>
      <c r="B20" s="16" t="s">
        <v>0</v>
      </c>
      <c r="C20" s="6">
        <f t="shared" si="1"/>
        <v>105871</v>
      </c>
      <c r="D20" s="100">
        <v>0</v>
      </c>
      <c r="E20" s="100">
        <v>47863.00000000003</v>
      </c>
      <c r="F20" s="100">
        <v>11589.999999999998</v>
      </c>
      <c r="G20" s="100">
        <v>1057</v>
      </c>
      <c r="H20" s="100">
        <v>493.0000000000001</v>
      </c>
      <c r="I20" s="100">
        <v>43654.99999999998</v>
      </c>
      <c r="J20" s="101">
        <v>1213.0000000000002</v>
      </c>
    </row>
    <row r="21" spans="1:10" ht="15">
      <c r="A21" s="7"/>
      <c r="B21" s="16" t="s">
        <v>1</v>
      </c>
      <c r="C21" s="6">
        <f t="shared" si="1"/>
        <v>99470.99999999996</v>
      </c>
      <c r="D21" s="100">
        <v>0</v>
      </c>
      <c r="E21" s="100">
        <v>28815.99999999998</v>
      </c>
      <c r="F21" s="100">
        <v>15934.999999999989</v>
      </c>
      <c r="G21" s="100">
        <v>341</v>
      </c>
      <c r="H21" s="100">
        <v>748.9999999999998</v>
      </c>
      <c r="I21" s="100">
        <v>52245.999999999985</v>
      </c>
      <c r="J21" s="101">
        <v>1384</v>
      </c>
    </row>
    <row r="22" spans="1:10" ht="15">
      <c r="A22" s="7"/>
      <c r="B22" s="16" t="s">
        <v>2</v>
      </c>
      <c r="C22" s="6">
        <f t="shared" si="1"/>
        <v>55279.00000000002</v>
      </c>
      <c r="D22" s="100">
        <v>0</v>
      </c>
      <c r="E22" s="100">
        <v>8965.999999999998</v>
      </c>
      <c r="F22" s="100">
        <v>10241</v>
      </c>
      <c r="G22" s="100">
        <v>194</v>
      </c>
      <c r="H22" s="100">
        <v>571</v>
      </c>
      <c r="I22" s="100">
        <v>35002.00000000002</v>
      </c>
      <c r="J22" s="101">
        <v>305</v>
      </c>
    </row>
    <row r="23" spans="1:10" ht="15">
      <c r="A23" s="7"/>
      <c r="B23" s="16" t="s">
        <v>3</v>
      </c>
      <c r="C23" s="6">
        <f t="shared" si="1"/>
        <v>110237.99999999999</v>
      </c>
      <c r="D23" s="100">
        <v>0</v>
      </c>
      <c r="E23" s="100">
        <v>7331</v>
      </c>
      <c r="F23" s="100">
        <v>17007</v>
      </c>
      <c r="G23" s="100">
        <v>0</v>
      </c>
      <c r="H23" s="100">
        <v>406</v>
      </c>
      <c r="I23" s="100">
        <v>84669.99999999999</v>
      </c>
      <c r="J23" s="101">
        <v>824</v>
      </c>
    </row>
    <row r="24" spans="1:10" ht="15">
      <c r="A24" s="7"/>
      <c r="B24" s="16" t="s">
        <v>4</v>
      </c>
      <c r="C24" s="6">
        <f t="shared" si="1"/>
        <v>86906.00000000001</v>
      </c>
      <c r="D24" s="100">
        <v>0</v>
      </c>
      <c r="E24" s="100">
        <v>2947</v>
      </c>
      <c r="F24" s="100">
        <v>5395.999999999999</v>
      </c>
      <c r="G24" s="100">
        <v>0</v>
      </c>
      <c r="H24" s="100">
        <v>0</v>
      </c>
      <c r="I24" s="100">
        <v>77950.00000000001</v>
      </c>
      <c r="J24" s="101">
        <v>613</v>
      </c>
    </row>
    <row r="25" spans="1:10" ht="15">
      <c r="A25" s="7"/>
      <c r="B25" s="16" t="s">
        <v>18</v>
      </c>
      <c r="C25" s="6">
        <f t="shared" si="1"/>
        <v>255094.99999999997</v>
      </c>
      <c r="D25" s="100">
        <v>0</v>
      </c>
      <c r="E25" s="100">
        <v>3489</v>
      </c>
      <c r="F25" s="100">
        <v>23454.000000000004</v>
      </c>
      <c r="G25" s="100">
        <v>0</v>
      </c>
      <c r="H25" s="100">
        <v>0</v>
      </c>
      <c r="I25" s="100">
        <v>228151.99999999997</v>
      </c>
      <c r="J25" s="101">
        <v>0</v>
      </c>
    </row>
    <row r="26" spans="1:10" ht="6.75" customHeight="1">
      <c r="A26" s="7"/>
      <c r="B26" s="16"/>
      <c r="C26" s="6"/>
      <c r="D26" s="6"/>
      <c r="E26" s="6"/>
      <c r="F26" s="33"/>
      <c r="G26" s="34"/>
      <c r="H26" s="34"/>
      <c r="I26" s="34"/>
      <c r="J26" s="45"/>
    </row>
    <row r="27" spans="1:10" ht="16.5" customHeight="1">
      <c r="A27" s="7"/>
      <c r="B27" s="63" t="s">
        <v>10</v>
      </c>
      <c r="C27" s="6">
        <f aca="true" t="shared" si="2" ref="C27:J27">SUM(C15:C25)</f>
        <v>876146.9999999999</v>
      </c>
      <c r="D27" s="6">
        <f t="shared" si="2"/>
        <v>2985</v>
      </c>
      <c r="E27" s="6">
        <f t="shared" si="2"/>
        <v>211085</v>
      </c>
      <c r="F27" s="6">
        <f t="shared" si="2"/>
        <v>94036.99999999999</v>
      </c>
      <c r="G27" s="6">
        <f t="shared" si="2"/>
        <v>7347</v>
      </c>
      <c r="H27" s="6">
        <f t="shared" si="2"/>
        <v>2832</v>
      </c>
      <c r="I27" s="6">
        <f t="shared" si="2"/>
        <v>552167.9999999999</v>
      </c>
      <c r="J27" s="46">
        <f t="shared" si="2"/>
        <v>5693</v>
      </c>
    </row>
    <row r="28" spans="1:10" ht="16.5" customHeight="1">
      <c r="A28" s="7"/>
      <c r="B28" s="16" t="s">
        <v>11</v>
      </c>
      <c r="C28" s="6">
        <f aca="true" t="shared" si="3" ref="C28:J28">SUM(C20:C25)</f>
        <v>712859.9999999999</v>
      </c>
      <c r="D28" s="6">
        <f t="shared" si="3"/>
        <v>0</v>
      </c>
      <c r="E28" s="6">
        <f t="shared" si="3"/>
        <v>99412.00000000001</v>
      </c>
      <c r="F28" s="6">
        <f t="shared" si="3"/>
        <v>83622.99999999999</v>
      </c>
      <c r="G28" s="6">
        <f t="shared" si="3"/>
        <v>1592</v>
      </c>
      <c r="H28" s="6">
        <f t="shared" si="3"/>
        <v>2219</v>
      </c>
      <c r="I28" s="6">
        <f t="shared" si="3"/>
        <v>521675</v>
      </c>
      <c r="J28" s="46">
        <f t="shared" si="3"/>
        <v>4339</v>
      </c>
    </row>
    <row r="29" spans="1:10" ht="16.5" customHeight="1">
      <c r="A29" s="7"/>
      <c r="B29" s="16" t="s">
        <v>12</v>
      </c>
      <c r="C29" s="6">
        <f aca="true" t="shared" si="4" ref="C29:J29">SUM(C21:C25)</f>
        <v>606988.9999999999</v>
      </c>
      <c r="D29" s="6">
        <f t="shared" si="4"/>
        <v>0</v>
      </c>
      <c r="E29" s="6">
        <f t="shared" si="4"/>
        <v>51548.99999999998</v>
      </c>
      <c r="F29" s="6">
        <f t="shared" si="4"/>
        <v>72032.99999999999</v>
      </c>
      <c r="G29" s="6">
        <f t="shared" si="4"/>
        <v>535</v>
      </c>
      <c r="H29" s="6">
        <f t="shared" si="4"/>
        <v>1725.9999999999998</v>
      </c>
      <c r="I29" s="6">
        <f t="shared" si="4"/>
        <v>478020</v>
      </c>
      <c r="J29" s="46">
        <f t="shared" si="4"/>
        <v>3126</v>
      </c>
    </row>
    <row r="30" spans="1:10" ht="16.5" customHeight="1">
      <c r="A30" s="7"/>
      <c r="B30" s="16" t="s">
        <v>13</v>
      </c>
      <c r="C30" s="6">
        <f aca="true" t="shared" si="5" ref="C30:J30">SUM(C22:C25)</f>
        <v>507518</v>
      </c>
      <c r="D30" s="6">
        <f t="shared" si="5"/>
        <v>0</v>
      </c>
      <c r="E30" s="6">
        <f t="shared" si="5"/>
        <v>22733</v>
      </c>
      <c r="F30" s="6">
        <f t="shared" si="5"/>
        <v>56098</v>
      </c>
      <c r="G30" s="6">
        <f t="shared" si="5"/>
        <v>194</v>
      </c>
      <c r="H30" s="6">
        <f t="shared" si="5"/>
        <v>977</v>
      </c>
      <c r="I30" s="6">
        <f t="shared" si="5"/>
        <v>425774</v>
      </c>
      <c r="J30" s="46">
        <f t="shared" si="5"/>
        <v>1742</v>
      </c>
    </row>
    <row r="31" spans="1:10" ht="16.5" customHeight="1">
      <c r="A31" s="7"/>
      <c r="B31" s="16" t="s">
        <v>14</v>
      </c>
      <c r="C31" s="6">
        <f aca="true" t="shared" si="6" ref="C31:J31">SUM(C23:C25)</f>
        <v>452239</v>
      </c>
      <c r="D31" s="6">
        <f t="shared" si="6"/>
        <v>0</v>
      </c>
      <c r="E31" s="6">
        <f t="shared" si="6"/>
        <v>13767</v>
      </c>
      <c r="F31" s="6">
        <f t="shared" si="6"/>
        <v>45857</v>
      </c>
      <c r="G31" s="6">
        <f t="shared" si="6"/>
        <v>0</v>
      </c>
      <c r="H31" s="6">
        <f t="shared" si="6"/>
        <v>406</v>
      </c>
      <c r="I31" s="6">
        <f t="shared" si="6"/>
        <v>390772</v>
      </c>
      <c r="J31" s="46">
        <f t="shared" si="6"/>
        <v>1437</v>
      </c>
    </row>
    <row r="32" spans="1:10" ht="16.5" customHeight="1">
      <c r="A32" s="7"/>
      <c r="B32" s="16" t="s">
        <v>15</v>
      </c>
      <c r="C32" s="20">
        <f aca="true" t="shared" si="7" ref="C32:J32">SUM(C24:C25)</f>
        <v>342001</v>
      </c>
      <c r="D32" s="6">
        <f t="shared" si="7"/>
        <v>0</v>
      </c>
      <c r="E32" s="6">
        <f t="shared" si="7"/>
        <v>6436</v>
      </c>
      <c r="F32" s="6">
        <f t="shared" si="7"/>
        <v>28850.000000000004</v>
      </c>
      <c r="G32" s="6">
        <f t="shared" si="7"/>
        <v>0</v>
      </c>
      <c r="H32" s="6">
        <f t="shared" si="7"/>
        <v>0</v>
      </c>
      <c r="I32" s="6">
        <f t="shared" si="7"/>
        <v>306102</v>
      </c>
      <c r="J32" s="46">
        <f t="shared" si="7"/>
        <v>613</v>
      </c>
    </row>
    <row r="33" spans="1:10" ht="6.75" customHeight="1">
      <c r="A33" s="7"/>
      <c r="B33" s="16"/>
      <c r="C33" s="6"/>
      <c r="D33" s="6"/>
      <c r="E33" s="6"/>
      <c r="F33" s="33"/>
      <c r="G33" s="34"/>
      <c r="H33" s="34"/>
      <c r="I33" s="34"/>
      <c r="J33" s="45"/>
    </row>
    <row r="34" spans="1:10" ht="15" customHeight="1">
      <c r="A34" s="7"/>
      <c r="B34" s="64" t="s">
        <v>25</v>
      </c>
      <c r="C34" s="6">
        <f>SUM(D34:J34)</f>
        <v>975979.9999999858</v>
      </c>
      <c r="D34" s="100">
        <v>62780.00000000053</v>
      </c>
      <c r="E34" s="100">
        <v>676030.9999999864</v>
      </c>
      <c r="F34" s="102">
        <v>30872.99999999991</v>
      </c>
      <c r="G34" s="102">
        <v>138554.99999999875</v>
      </c>
      <c r="H34" s="102">
        <v>2110</v>
      </c>
      <c r="I34" s="102">
        <v>53789.00000000029</v>
      </c>
      <c r="J34" s="103">
        <v>11842.000000000031</v>
      </c>
    </row>
    <row r="35" spans="1:10" ht="15">
      <c r="A35" s="7"/>
      <c r="B35" s="16" t="s">
        <v>26</v>
      </c>
      <c r="C35" s="20">
        <f>SUM(D35:J35)</f>
        <v>191792.00000000023</v>
      </c>
      <c r="D35" s="100" t="s">
        <v>169</v>
      </c>
      <c r="E35" s="100">
        <v>68829.00000000017</v>
      </c>
      <c r="F35" s="102">
        <v>26175</v>
      </c>
      <c r="G35" s="102">
        <v>1218</v>
      </c>
      <c r="H35" s="102">
        <v>1312.0000000000002</v>
      </c>
      <c r="I35" s="102">
        <v>91791.00000000007</v>
      </c>
      <c r="J35" s="103">
        <v>2467</v>
      </c>
    </row>
    <row r="36" spans="1:10" ht="15">
      <c r="A36" s="7"/>
      <c r="B36" s="16" t="s">
        <v>27</v>
      </c>
      <c r="C36" s="20">
        <f>SUM(D36:J36)</f>
        <v>53878.99999999999</v>
      </c>
      <c r="D36" s="100" t="s">
        <v>169</v>
      </c>
      <c r="E36" s="100">
        <v>8865.999999999995</v>
      </c>
      <c r="F36" s="102">
        <v>10190.999999999998</v>
      </c>
      <c r="G36" s="102">
        <v>194</v>
      </c>
      <c r="H36" s="102">
        <v>471.00000000000006</v>
      </c>
      <c r="I36" s="102">
        <v>33852</v>
      </c>
      <c r="J36" s="103">
        <v>305</v>
      </c>
    </row>
    <row r="37" spans="2:10" ht="15">
      <c r="B37" s="18" t="s">
        <v>28</v>
      </c>
      <c r="C37" s="19">
        <f>SUM(D37:J37)</f>
        <v>451738.9999999999</v>
      </c>
      <c r="D37" s="104" t="s">
        <v>169</v>
      </c>
      <c r="E37" s="104">
        <v>13666.999999999995</v>
      </c>
      <c r="F37" s="105">
        <v>45657</v>
      </c>
      <c r="G37" s="105">
        <v>0</v>
      </c>
      <c r="H37" s="105">
        <v>406</v>
      </c>
      <c r="I37" s="105">
        <v>390571.9999999999</v>
      </c>
      <c r="J37" s="106">
        <v>1437</v>
      </c>
    </row>
  </sheetData>
  <sheetProtection/>
  <mergeCells count="2">
    <mergeCell ref="C5:J5"/>
    <mergeCell ref="C7:J7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&amp;CIV-1-14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V37"/>
  <sheetViews>
    <sheetView showGridLines="0" workbookViewId="0" topLeftCell="M1">
      <selection activeCell="M1" sqref="M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3" width="10.8515625" style="1" customWidth="1"/>
    <col min="4" max="10" width="9.7109375" style="1" customWidth="1"/>
    <col min="11" max="11" width="2.140625" style="1" customWidth="1"/>
    <col min="12" max="12" width="9.140625" style="1" customWidth="1"/>
    <col min="13" max="13" width="3.7109375" style="1" customWidth="1"/>
    <col min="14" max="14" width="15.7109375" style="1" customWidth="1"/>
    <col min="15" max="22" width="9.7109375" style="1" customWidth="1"/>
    <col min="23" max="23" width="3.7109375" style="1" customWidth="1"/>
    <col min="24" max="16384" width="9.140625" style="1" customWidth="1"/>
  </cols>
  <sheetData>
    <row r="1" spans="1:18" ht="15" customHeight="1">
      <c r="A1" s="7"/>
      <c r="B1" s="7"/>
      <c r="C1" s="7"/>
      <c r="D1" s="7"/>
      <c r="E1" s="7"/>
      <c r="F1" s="7"/>
      <c r="N1" s="7"/>
      <c r="O1" s="7"/>
      <c r="P1" s="7"/>
      <c r="Q1" s="7"/>
      <c r="R1" s="7"/>
    </row>
    <row r="2" spans="1:18" ht="15" customHeight="1">
      <c r="A2" s="7"/>
      <c r="B2" s="24" t="s">
        <v>102</v>
      </c>
      <c r="C2" s="24"/>
      <c r="D2" s="72"/>
      <c r="E2" s="72"/>
      <c r="F2" s="72"/>
      <c r="N2" s="24" t="s">
        <v>103</v>
      </c>
      <c r="O2" s="24"/>
      <c r="P2" s="24"/>
      <c r="Q2" s="24"/>
      <c r="R2" s="24"/>
    </row>
    <row r="3" spans="1:18" ht="15" customHeight="1">
      <c r="A3" s="7"/>
      <c r="B3" s="24" t="s">
        <v>80</v>
      </c>
      <c r="C3" s="24"/>
      <c r="D3" s="72"/>
      <c r="E3" s="72"/>
      <c r="F3" s="72"/>
      <c r="N3" s="24" t="s">
        <v>80</v>
      </c>
      <c r="O3" s="24"/>
      <c r="P3" s="24"/>
      <c r="Q3" s="24"/>
      <c r="R3" s="24"/>
    </row>
    <row r="4" spans="1:18" ht="15" customHeight="1">
      <c r="A4" s="7"/>
      <c r="B4" s="24"/>
      <c r="C4" s="24"/>
      <c r="D4" s="72"/>
      <c r="E4" s="72"/>
      <c r="F4" s="72"/>
      <c r="N4" s="24"/>
      <c r="O4" s="24"/>
      <c r="P4" s="24"/>
      <c r="Q4" s="24"/>
      <c r="R4" s="24"/>
    </row>
    <row r="5" spans="1:22" ht="15" customHeight="1">
      <c r="A5" s="7"/>
      <c r="B5" s="32"/>
      <c r="C5" s="115" t="s">
        <v>83</v>
      </c>
      <c r="D5" s="116"/>
      <c r="E5" s="116"/>
      <c r="F5" s="116"/>
      <c r="G5" s="116"/>
      <c r="H5" s="116"/>
      <c r="I5" s="116"/>
      <c r="J5" s="117"/>
      <c r="N5" s="32"/>
      <c r="O5" s="115" t="s">
        <v>83</v>
      </c>
      <c r="P5" s="116"/>
      <c r="Q5" s="116"/>
      <c r="R5" s="116"/>
      <c r="S5" s="116"/>
      <c r="T5" s="116"/>
      <c r="U5" s="116"/>
      <c r="V5" s="117"/>
    </row>
    <row r="6" spans="1:22" ht="53.25" customHeight="1">
      <c r="A6" s="7"/>
      <c r="B6" s="22" t="s">
        <v>5</v>
      </c>
      <c r="C6" s="38" t="s">
        <v>19</v>
      </c>
      <c r="D6" s="74" t="s">
        <v>45</v>
      </c>
      <c r="E6" s="75" t="s">
        <v>46</v>
      </c>
      <c r="F6" s="41" t="s">
        <v>47</v>
      </c>
      <c r="G6" s="76" t="s">
        <v>48</v>
      </c>
      <c r="H6" s="76" t="s">
        <v>49</v>
      </c>
      <c r="I6" s="90" t="s">
        <v>50</v>
      </c>
      <c r="J6" s="91" t="s">
        <v>35</v>
      </c>
      <c r="N6" s="22" t="s">
        <v>5</v>
      </c>
      <c r="O6" s="38" t="s">
        <v>19</v>
      </c>
      <c r="P6" s="39" t="s">
        <v>165</v>
      </c>
      <c r="Q6" s="40" t="s">
        <v>46</v>
      </c>
      <c r="R6" s="41" t="s">
        <v>47</v>
      </c>
      <c r="S6" s="42" t="s">
        <v>48</v>
      </c>
      <c r="T6" s="42" t="s">
        <v>49</v>
      </c>
      <c r="U6" s="43" t="s">
        <v>50</v>
      </c>
      <c r="V6" s="44" t="s">
        <v>35</v>
      </c>
    </row>
    <row r="7" spans="1:22" ht="15" customHeight="1">
      <c r="A7" s="7"/>
      <c r="B7" s="23"/>
      <c r="C7" s="118" t="s">
        <v>87</v>
      </c>
      <c r="D7" s="119"/>
      <c r="E7" s="119"/>
      <c r="F7" s="119"/>
      <c r="G7" s="119"/>
      <c r="H7" s="119"/>
      <c r="I7" s="119"/>
      <c r="J7" s="120"/>
      <c r="N7" s="23"/>
      <c r="O7" s="118" t="s">
        <v>84</v>
      </c>
      <c r="P7" s="119"/>
      <c r="Q7" s="119"/>
      <c r="R7" s="119"/>
      <c r="S7" s="119"/>
      <c r="T7" s="119"/>
      <c r="U7" s="119"/>
      <c r="V7" s="120"/>
    </row>
    <row r="8" spans="1:22" ht="6.75" customHeight="1">
      <c r="A8" s="7"/>
      <c r="B8" s="16"/>
      <c r="C8" s="6"/>
      <c r="D8" s="6"/>
      <c r="E8" s="6"/>
      <c r="F8" s="35"/>
      <c r="G8" s="36"/>
      <c r="H8" s="36"/>
      <c r="I8" s="36"/>
      <c r="J8" s="37"/>
      <c r="N8" s="16"/>
      <c r="O8" s="6"/>
      <c r="P8" s="6"/>
      <c r="Q8" s="6"/>
      <c r="R8" s="35"/>
      <c r="S8" s="36"/>
      <c r="T8" s="36"/>
      <c r="U8" s="36"/>
      <c r="V8" s="37"/>
    </row>
    <row r="9" spans="1:22" ht="15">
      <c r="A9" s="7"/>
      <c r="B9" s="16" t="s">
        <v>19</v>
      </c>
      <c r="C9" s="6">
        <f>SUM(C11:C25)</f>
        <v>1673390</v>
      </c>
      <c r="D9" s="6">
        <f>SUM(D11:D25)</f>
        <v>62780</v>
      </c>
      <c r="E9" s="6">
        <f aca="true" t="shared" si="0" ref="E9:J9">SUM(E11:E25)</f>
        <v>767393</v>
      </c>
      <c r="F9" s="6">
        <f t="shared" si="0"/>
        <v>112895.99999999999</v>
      </c>
      <c r="G9" s="6">
        <f t="shared" si="0"/>
        <v>139967</v>
      </c>
      <c r="H9" s="6">
        <f t="shared" si="0"/>
        <v>4299</v>
      </c>
      <c r="I9" s="6">
        <f t="shared" si="0"/>
        <v>570003.9999999999</v>
      </c>
      <c r="J9" s="46">
        <f t="shared" si="0"/>
        <v>16051</v>
      </c>
      <c r="N9" s="16" t="s">
        <v>19</v>
      </c>
      <c r="O9" s="53">
        <f>C9/$C$9*100</f>
        <v>100</v>
      </c>
      <c r="P9" s="53">
        <f aca="true" t="shared" si="1" ref="P9:V9">D9/$C$9*100</f>
        <v>3.7516657802425017</v>
      </c>
      <c r="Q9" s="53">
        <f t="shared" si="1"/>
        <v>45.858586462211434</v>
      </c>
      <c r="R9" s="53">
        <f t="shared" si="1"/>
        <v>6.746544439730127</v>
      </c>
      <c r="S9" s="53">
        <f t="shared" si="1"/>
        <v>8.364278500528867</v>
      </c>
      <c r="T9" s="53">
        <f t="shared" si="1"/>
        <v>0.2569036506731844</v>
      </c>
      <c r="U9" s="53">
        <f t="shared" si="1"/>
        <v>34.0628305415952</v>
      </c>
      <c r="V9" s="54">
        <f t="shared" si="1"/>
        <v>0.9591906250186747</v>
      </c>
    </row>
    <row r="10" spans="1:22" ht="6.75" customHeight="1">
      <c r="A10" s="7"/>
      <c r="B10" s="16"/>
      <c r="C10" s="6"/>
      <c r="D10" s="6"/>
      <c r="E10" s="6"/>
      <c r="F10" s="33"/>
      <c r="G10" s="34"/>
      <c r="H10" s="34"/>
      <c r="I10" s="34"/>
      <c r="J10" s="45"/>
      <c r="N10" s="16"/>
      <c r="O10" s="6"/>
      <c r="P10" s="6"/>
      <c r="Q10" s="6"/>
      <c r="R10" s="33"/>
      <c r="S10" s="34"/>
      <c r="T10" s="34"/>
      <c r="U10" s="34"/>
      <c r="V10" s="45"/>
    </row>
    <row r="11" spans="1:22" ht="15">
      <c r="A11" s="7"/>
      <c r="B11" s="16" t="s">
        <v>9</v>
      </c>
      <c r="C11" s="6">
        <f>SUM(D11:J11)</f>
        <v>222167</v>
      </c>
      <c r="D11" s="100">
        <v>26398</v>
      </c>
      <c r="E11" s="100">
        <v>120677</v>
      </c>
      <c r="F11" s="100">
        <v>4660</v>
      </c>
      <c r="G11" s="100">
        <v>59082</v>
      </c>
      <c r="H11" s="100">
        <v>162</v>
      </c>
      <c r="I11" s="100">
        <v>6731</v>
      </c>
      <c r="J11" s="101">
        <v>4457</v>
      </c>
      <c r="N11" s="16" t="s">
        <v>9</v>
      </c>
      <c r="O11" s="53">
        <f aca="true" t="shared" si="2" ref="O11:O25">C11/$C$9*100</f>
        <v>13.276462749269447</v>
      </c>
      <c r="P11" s="53">
        <f aca="true" t="shared" si="3" ref="P11:P25">D11/$C$9*100</f>
        <v>1.5775162992488303</v>
      </c>
      <c r="Q11" s="53">
        <f aca="true" t="shared" si="4" ref="Q11:Q25">E11/$C$9*100</f>
        <v>7.211528693251424</v>
      </c>
      <c r="R11" s="53">
        <f aca="true" t="shared" si="5" ref="R11:R25">F11/$C$9*100</f>
        <v>0.27847662529356576</v>
      </c>
      <c r="S11" s="53">
        <f aca="true" t="shared" si="6" ref="S11:S25">G11/$C$9*100</f>
        <v>3.530677247981642</v>
      </c>
      <c r="T11" s="53">
        <f aca="true" t="shared" si="7" ref="T11:T25">H11/$C$9*100</f>
        <v>0.00968094705956173</v>
      </c>
      <c r="U11" s="53">
        <f aca="true" t="shared" si="8" ref="U11:U25">I11/$C$9*100</f>
        <v>0.40223737443154317</v>
      </c>
      <c r="V11" s="54">
        <f aca="true" t="shared" si="9" ref="V11:V25">J11/$C$9*100</f>
        <v>0.2663455620028804</v>
      </c>
    </row>
    <row r="12" spans="1:22" ht="15">
      <c r="A12" s="7"/>
      <c r="B12" s="16">
        <v>2</v>
      </c>
      <c r="C12" s="6">
        <f aca="true" t="shared" si="10" ref="C12:C25">SUM(D12:J12)</f>
        <v>352428</v>
      </c>
      <c r="D12" s="100">
        <v>23758</v>
      </c>
      <c r="E12" s="100">
        <v>259816</v>
      </c>
      <c r="F12" s="100">
        <v>7498</v>
      </c>
      <c r="G12" s="100">
        <v>53614</v>
      </c>
      <c r="H12" s="100">
        <v>422</v>
      </c>
      <c r="I12" s="100">
        <v>3256</v>
      </c>
      <c r="J12" s="101">
        <v>4064</v>
      </c>
      <c r="N12" s="16">
        <v>2</v>
      </c>
      <c r="O12" s="53">
        <f t="shared" si="2"/>
        <v>21.060721051279142</v>
      </c>
      <c r="P12" s="53">
        <f t="shared" si="3"/>
        <v>1.419752717537454</v>
      </c>
      <c r="Q12" s="53">
        <f t="shared" si="4"/>
        <v>15.526326797698086</v>
      </c>
      <c r="R12" s="53">
        <f t="shared" si="5"/>
        <v>0.44807247563329533</v>
      </c>
      <c r="S12" s="53">
        <f t="shared" si="6"/>
        <v>3.2039154052552004</v>
      </c>
      <c r="T12" s="53">
        <f t="shared" si="7"/>
        <v>0.025218269500833636</v>
      </c>
      <c r="U12" s="53">
        <f t="shared" si="8"/>
        <v>0.19457508411069743</v>
      </c>
      <c r="V12" s="54">
        <f t="shared" si="9"/>
        <v>0.24286030154357321</v>
      </c>
    </row>
    <row r="13" spans="1:22" ht="15">
      <c r="A13" s="7"/>
      <c r="B13" s="16">
        <v>3</v>
      </c>
      <c r="C13" s="6">
        <f t="shared" si="10"/>
        <v>139140</v>
      </c>
      <c r="D13" s="100">
        <v>6759</v>
      </c>
      <c r="E13" s="100">
        <v>109383</v>
      </c>
      <c r="F13" s="100">
        <v>3777</v>
      </c>
      <c r="G13" s="100">
        <v>14004</v>
      </c>
      <c r="H13" s="100">
        <v>531</v>
      </c>
      <c r="I13" s="100">
        <v>3477</v>
      </c>
      <c r="J13" s="101">
        <v>1209</v>
      </c>
      <c r="N13" s="16">
        <v>3</v>
      </c>
      <c r="O13" s="53">
        <f t="shared" si="2"/>
        <v>8.314857863379128</v>
      </c>
      <c r="P13" s="53">
        <f t="shared" si="3"/>
        <v>0.4039106245406032</v>
      </c>
      <c r="Q13" s="53">
        <f t="shared" si="4"/>
        <v>6.536611309975558</v>
      </c>
      <c r="R13" s="53">
        <f t="shared" si="5"/>
        <v>0.22570948792570772</v>
      </c>
      <c r="S13" s="53">
        <f t="shared" si="6"/>
        <v>0.8368640902598916</v>
      </c>
      <c r="T13" s="53">
        <f t="shared" si="7"/>
        <v>0.03173199313967455</v>
      </c>
      <c r="U13" s="53">
        <f t="shared" si="8"/>
        <v>0.20778180818577857</v>
      </c>
      <c r="V13" s="54">
        <f t="shared" si="9"/>
        <v>0.07224854935191438</v>
      </c>
    </row>
    <row r="14" spans="1:22" ht="15">
      <c r="A14" s="7"/>
      <c r="B14" s="16">
        <v>4</v>
      </c>
      <c r="C14" s="6">
        <f t="shared" si="10"/>
        <v>83508</v>
      </c>
      <c r="D14" s="100">
        <v>2880</v>
      </c>
      <c r="E14" s="100">
        <v>66432</v>
      </c>
      <c r="F14" s="100">
        <v>2924</v>
      </c>
      <c r="G14" s="100">
        <v>5920</v>
      </c>
      <c r="H14" s="100">
        <v>352</v>
      </c>
      <c r="I14" s="100">
        <v>4372</v>
      </c>
      <c r="J14" s="101">
        <v>628</v>
      </c>
      <c r="N14" s="16">
        <v>4</v>
      </c>
      <c r="O14" s="53">
        <f t="shared" si="2"/>
        <v>4.990348932406671</v>
      </c>
      <c r="P14" s="53">
        <f t="shared" si="3"/>
        <v>0.17210572550331962</v>
      </c>
      <c r="Q14" s="53">
        <f t="shared" si="4"/>
        <v>3.9699054016099056</v>
      </c>
      <c r="R14" s="53">
        <f t="shared" si="5"/>
        <v>0.17473511853184254</v>
      </c>
      <c r="S14" s="53">
        <f t="shared" si="6"/>
        <v>0.3537728802012681</v>
      </c>
      <c r="T14" s="53">
        <f t="shared" si="7"/>
        <v>0.02103514422818351</v>
      </c>
      <c r="U14" s="53">
        <f t="shared" si="8"/>
        <v>0.2612660527432338</v>
      </c>
      <c r="V14" s="54">
        <f t="shared" si="9"/>
        <v>0.03752860958891831</v>
      </c>
    </row>
    <row r="15" spans="1:22" ht="15">
      <c r="A15" s="7"/>
      <c r="B15" s="16" t="s">
        <v>20</v>
      </c>
      <c r="C15" s="6">
        <f t="shared" si="10"/>
        <v>53765</v>
      </c>
      <c r="D15" s="100">
        <v>1475</v>
      </c>
      <c r="E15" s="100">
        <v>41235</v>
      </c>
      <c r="F15" s="100">
        <v>2605</v>
      </c>
      <c r="G15" s="100">
        <v>2755</v>
      </c>
      <c r="H15" s="100">
        <v>280</v>
      </c>
      <c r="I15" s="100">
        <v>4975</v>
      </c>
      <c r="J15" s="101">
        <v>440</v>
      </c>
      <c r="N15" s="16" t="s">
        <v>20</v>
      </c>
      <c r="O15" s="53">
        <f t="shared" si="2"/>
        <v>3.2129390040576316</v>
      </c>
      <c r="P15" s="53">
        <f t="shared" si="3"/>
        <v>0.08814442538798486</v>
      </c>
      <c r="Q15" s="53">
        <f t="shared" si="4"/>
        <v>2.4641595802532583</v>
      </c>
      <c r="R15" s="53">
        <f t="shared" si="5"/>
        <v>0.15567201907505124</v>
      </c>
      <c r="S15" s="53">
        <f t="shared" si="6"/>
        <v>0.1646358589450158</v>
      </c>
      <c r="T15" s="53">
        <f t="shared" si="7"/>
        <v>0.016732501090600517</v>
      </c>
      <c r="U15" s="53">
        <f t="shared" si="8"/>
        <v>0.29730068902049134</v>
      </c>
      <c r="V15" s="54">
        <f t="shared" si="9"/>
        <v>0.02629393028522939</v>
      </c>
    </row>
    <row r="16" spans="1:22" ht="15">
      <c r="A16" s="7"/>
      <c r="B16" s="16" t="s">
        <v>21</v>
      </c>
      <c r="C16" s="6">
        <f t="shared" si="10"/>
        <v>39702</v>
      </c>
      <c r="D16" s="100">
        <v>738</v>
      </c>
      <c r="E16" s="100">
        <v>28338</v>
      </c>
      <c r="F16" s="100">
        <v>2520</v>
      </c>
      <c r="G16" s="100">
        <v>1602</v>
      </c>
      <c r="H16" s="100">
        <v>114</v>
      </c>
      <c r="I16" s="100">
        <v>6024</v>
      </c>
      <c r="J16" s="101">
        <v>366</v>
      </c>
      <c r="N16" s="16" t="s">
        <v>21</v>
      </c>
      <c r="O16" s="53">
        <f t="shared" si="2"/>
        <v>2.3725491367822205</v>
      </c>
      <c r="P16" s="53">
        <f t="shared" si="3"/>
        <v>0.04410209216022565</v>
      </c>
      <c r="Q16" s="53">
        <f t="shared" si="4"/>
        <v>1.6934486282337051</v>
      </c>
      <c r="R16" s="53">
        <f t="shared" si="5"/>
        <v>0.15059250981540465</v>
      </c>
      <c r="S16" s="53">
        <f t="shared" si="6"/>
        <v>0.09573380981122154</v>
      </c>
      <c r="T16" s="53">
        <f t="shared" si="7"/>
        <v>0.0068125183011730674</v>
      </c>
      <c r="U16" s="53">
        <f t="shared" si="8"/>
        <v>0.35998780917777684</v>
      </c>
      <c r="V16" s="54">
        <f t="shared" si="9"/>
        <v>0.021871769282713536</v>
      </c>
    </row>
    <row r="17" spans="1:22" ht="15">
      <c r="A17" s="7"/>
      <c r="B17" s="16" t="s">
        <v>22</v>
      </c>
      <c r="C17" s="6">
        <f t="shared" si="10"/>
        <v>28994</v>
      </c>
      <c r="D17" s="100">
        <v>448</v>
      </c>
      <c r="E17" s="100">
        <v>18858</v>
      </c>
      <c r="F17" s="100">
        <v>1911</v>
      </c>
      <c r="G17" s="100">
        <v>686</v>
      </c>
      <c r="H17" s="100">
        <v>77</v>
      </c>
      <c r="I17" s="100">
        <v>6804</v>
      </c>
      <c r="J17" s="101">
        <v>210</v>
      </c>
      <c r="N17" s="16" t="s">
        <v>22</v>
      </c>
      <c r="O17" s="53">
        <f t="shared" si="2"/>
        <v>1.7326504879316837</v>
      </c>
      <c r="P17" s="53">
        <f t="shared" si="3"/>
        <v>0.026772001744960826</v>
      </c>
      <c r="Q17" s="53">
        <f t="shared" si="4"/>
        <v>1.126933948451945</v>
      </c>
      <c r="R17" s="53">
        <f t="shared" si="5"/>
        <v>0.11419931994334853</v>
      </c>
      <c r="S17" s="53">
        <f t="shared" si="6"/>
        <v>0.04099462767197127</v>
      </c>
      <c r="T17" s="53">
        <f t="shared" si="7"/>
        <v>0.004601437799915143</v>
      </c>
      <c r="U17" s="53">
        <f t="shared" si="8"/>
        <v>0.40659977650159257</v>
      </c>
      <c r="V17" s="54">
        <f t="shared" si="9"/>
        <v>0.01254937581795039</v>
      </c>
    </row>
    <row r="18" spans="1:22" ht="15">
      <c r="A18" s="7"/>
      <c r="B18" s="16" t="s">
        <v>23</v>
      </c>
      <c r="C18" s="6">
        <f t="shared" si="10"/>
        <v>22520</v>
      </c>
      <c r="D18" s="100">
        <v>216</v>
      </c>
      <c r="E18" s="100">
        <v>13216</v>
      </c>
      <c r="F18" s="100">
        <v>1776</v>
      </c>
      <c r="G18" s="100">
        <v>424</v>
      </c>
      <c r="H18" s="100">
        <v>88</v>
      </c>
      <c r="I18" s="100">
        <v>6624</v>
      </c>
      <c r="J18" s="101">
        <v>176</v>
      </c>
      <c r="N18" s="16" t="s">
        <v>23</v>
      </c>
      <c r="O18" s="53">
        <f t="shared" si="2"/>
        <v>1.3457711591440131</v>
      </c>
      <c r="P18" s="53">
        <f t="shared" si="3"/>
        <v>0.01290792941274897</v>
      </c>
      <c r="Q18" s="53">
        <f t="shared" si="4"/>
        <v>0.7897740514763444</v>
      </c>
      <c r="R18" s="53">
        <f t="shared" si="5"/>
        <v>0.10613186406038043</v>
      </c>
      <c r="S18" s="53">
        <f t="shared" si="6"/>
        <v>0.025337787365766497</v>
      </c>
      <c r="T18" s="53">
        <f t="shared" si="7"/>
        <v>0.005258786057045877</v>
      </c>
      <c r="U18" s="53">
        <f t="shared" si="8"/>
        <v>0.39584316865763514</v>
      </c>
      <c r="V18" s="54">
        <f t="shared" si="9"/>
        <v>0.010517572114091754</v>
      </c>
    </row>
    <row r="19" spans="1:22" ht="15">
      <c r="A19" s="7"/>
      <c r="B19" s="16" t="s">
        <v>24</v>
      </c>
      <c r="C19" s="6">
        <f t="shared" si="10"/>
        <v>18306</v>
      </c>
      <c r="D19" s="100">
        <v>108</v>
      </c>
      <c r="E19" s="100">
        <v>10026</v>
      </c>
      <c r="F19" s="100">
        <v>1602</v>
      </c>
      <c r="G19" s="100">
        <v>288</v>
      </c>
      <c r="H19" s="100">
        <v>54</v>
      </c>
      <c r="I19" s="100">
        <v>6066</v>
      </c>
      <c r="J19" s="101">
        <v>162</v>
      </c>
      <c r="N19" s="16" t="s">
        <v>24</v>
      </c>
      <c r="O19" s="53">
        <f t="shared" si="2"/>
        <v>1.0939470177304753</v>
      </c>
      <c r="P19" s="53">
        <f t="shared" si="3"/>
        <v>0.006453964706374485</v>
      </c>
      <c r="Q19" s="53">
        <f t="shared" si="4"/>
        <v>0.5991430569084314</v>
      </c>
      <c r="R19" s="53">
        <f t="shared" si="5"/>
        <v>0.09573380981122154</v>
      </c>
      <c r="S19" s="53">
        <f t="shared" si="6"/>
        <v>0.01721057255033196</v>
      </c>
      <c r="T19" s="53">
        <f t="shared" si="7"/>
        <v>0.0032269823531872427</v>
      </c>
      <c r="U19" s="53">
        <f t="shared" si="8"/>
        <v>0.3624976843413669</v>
      </c>
      <c r="V19" s="54">
        <f t="shared" si="9"/>
        <v>0.00968094705956173</v>
      </c>
    </row>
    <row r="20" spans="1:22" ht="15">
      <c r="A20" s="7"/>
      <c r="B20" s="16" t="s">
        <v>0</v>
      </c>
      <c r="C20" s="6">
        <f t="shared" si="10"/>
        <v>105871</v>
      </c>
      <c r="D20" s="100">
        <v>0</v>
      </c>
      <c r="E20" s="100">
        <v>47863.00000000003</v>
      </c>
      <c r="F20" s="100">
        <v>11589.999999999998</v>
      </c>
      <c r="G20" s="100">
        <v>1057</v>
      </c>
      <c r="H20" s="100">
        <v>493.0000000000001</v>
      </c>
      <c r="I20" s="100">
        <v>43654.99999999998</v>
      </c>
      <c r="J20" s="101">
        <v>1213.0000000000002</v>
      </c>
      <c r="N20" s="16" t="s">
        <v>0</v>
      </c>
      <c r="O20" s="53">
        <f t="shared" si="2"/>
        <v>6.326737939153455</v>
      </c>
      <c r="P20" s="53">
        <f t="shared" si="3"/>
        <v>0</v>
      </c>
      <c r="Q20" s="53">
        <f t="shared" si="4"/>
        <v>2.860241784640761</v>
      </c>
      <c r="R20" s="53">
        <f t="shared" si="5"/>
        <v>0.6926060272859285</v>
      </c>
      <c r="S20" s="53">
        <f t="shared" si="6"/>
        <v>0.06316519161701696</v>
      </c>
      <c r="T20" s="53">
        <f t="shared" si="7"/>
        <v>0.0294611537059502</v>
      </c>
      <c r="U20" s="53">
        <f t="shared" si="8"/>
        <v>2.6087761968220184</v>
      </c>
      <c r="V20" s="54">
        <f t="shared" si="9"/>
        <v>0.07248758508178012</v>
      </c>
    </row>
    <row r="21" spans="1:22" ht="15">
      <c r="A21" s="7"/>
      <c r="B21" s="16" t="s">
        <v>1</v>
      </c>
      <c r="C21" s="6">
        <f t="shared" si="10"/>
        <v>99470.99999999996</v>
      </c>
      <c r="D21" s="100">
        <v>0</v>
      </c>
      <c r="E21" s="100">
        <v>28815.99999999998</v>
      </c>
      <c r="F21" s="100">
        <v>15934.999999999989</v>
      </c>
      <c r="G21" s="100">
        <v>341</v>
      </c>
      <c r="H21" s="100">
        <v>748.9999999999998</v>
      </c>
      <c r="I21" s="100">
        <v>52245.999999999985</v>
      </c>
      <c r="J21" s="101">
        <v>1384</v>
      </c>
      <c r="N21" s="16" t="s">
        <v>1</v>
      </c>
      <c r="O21" s="53">
        <f t="shared" si="2"/>
        <v>5.944280771368297</v>
      </c>
      <c r="P21" s="53">
        <f t="shared" si="3"/>
        <v>0</v>
      </c>
      <c r="Q21" s="53">
        <f t="shared" si="4"/>
        <v>1.722013397952658</v>
      </c>
      <c r="R21" s="53">
        <f t="shared" si="5"/>
        <v>0.952258588852568</v>
      </c>
      <c r="S21" s="53">
        <f t="shared" si="6"/>
        <v>0.020377795971052774</v>
      </c>
      <c r="T21" s="53">
        <f t="shared" si="7"/>
        <v>0.04475944041735637</v>
      </c>
      <c r="U21" s="53">
        <f t="shared" si="8"/>
        <v>3.1221651856411228</v>
      </c>
      <c r="V21" s="54">
        <f t="shared" si="9"/>
        <v>0.0827063625335397</v>
      </c>
    </row>
    <row r="22" spans="1:22" ht="15">
      <c r="A22" s="7"/>
      <c r="B22" s="16" t="s">
        <v>2</v>
      </c>
      <c r="C22" s="6">
        <f t="shared" si="10"/>
        <v>55279.00000000002</v>
      </c>
      <c r="D22" s="100">
        <v>0</v>
      </c>
      <c r="E22" s="100">
        <v>8965.999999999998</v>
      </c>
      <c r="F22" s="100">
        <v>10241</v>
      </c>
      <c r="G22" s="100">
        <v>194</v>
      </c>
      <c r="H22" s="100">
        <v>571</v>
      </c>
      <c r="I22" s="100">
        <v>35002.00000000002</v>
      </c>
      <c r="J22" s="101">
        <v>305</v>
      </c>
      <c r="N22" s="16" t="s">
        <v>2</v>
      </c>
      <c r="O22" s="53">
        <f t="shared" si="2"/>
        <v>3.303414027811809</v>
      </c>
      <c r="P22" s="53">
        <f t="shared" si="3"/>
        <v>0</v>
      </c>
      <c r="Q22" s="53">
        <f t="shared" si="4"/>
        <v>0.5357985884940151</v>
      </c>
      <c r="R22" s="53">
        <f t="shared" si="5"/>
        <v>0.6119912273887139</v>
      </c>
      <c r="S22" s="53">
        <f t="shared" si="6"/>
        <v>0.011593232898487502</v>
      </c>
      <c r="T22" s="53">
        <f t="shared" si="7"/>
        <v>0.03412235043833177</v>
      </c>
      <c r="U22" s="53">
        <f t="shared" si="8"/>
        <v>2.091682154189999</v>
      </c>
      <c r="V22" s="54">
        <f t="shared" si="9"/>
        <v>0.018226474402261276</v>
      </c>
    </row>
    <row r="23" spans="1:22" ht="15">
      <c r="A23" s="7"/>
      <c r="B23" s="16" t="s">
        <v>3</v>
      </c>
      <c r="C23" s="6">
        <f t="shared" si="10"/>
        <v>110237.99999999999</v>
      </c>
      <c r="D23" s="100">
        <v>0</v>
      </c>
      <c r="E23" s="100">
        <v>7331</v>
      </c>
      <c r="F23" s="100">
        <v>17007</v>
      </c>
      <c r="G23" s="100">
        <v>0</v>
      </c>
      <c r="H23" s="100">
        <v>406</v>
      </c>
      <c r="I23" s="100">
        <v>84669.99999999999</v>
      </c>
      <c r="J23" s="101">
        <v>824</v>
      </c>
      <c r="N23" s="16" t="s">
        <v>3</v>
      </c>
      <c r="O23" s="53">
        <f t="shared" si="2"/>
        <v>6.587705197234356</v>
      </c>
      <c r="P23" s="53">
        <f t="shared" si="3"/>
        <v>0</v>
      </c>
      <c r="Q23" s="53">
        <f t="shared" si="4"/>
        <v>0.43809273391140147</v>
      </c>
      <c r="R23" s="53">
        <f t="shared" si="5"/>
        <v>1.016320164456582</v>
      </c>
      <c r="S23" s="53">
        <f t="shared" si="6"/>
        <v>0</v>
      </c>
      <c r="T23" s="53">
        <f t="shared" si="7"/>
        <v>0.02426212658137075</v>
      </c>
      <c r="U23" s="53">
        <f t="shared" si="8"/>
        <v>5.059788811932663</v>
      </c>
      <c r="V23" s="54">
        <f t="shared" si="9"/>
        <v>0.04924136035233867</v>
      </c>
    </row>
    <row r="24" spans="1:22" ht="15">
      <c r="A24" s="7"/>
      <c r="B24" s="16" t="s">
        <v>4</v>
      </c>
      <c r="C24" s="6">
        <f t="shared" si="10"/>
        <v>86906.00000000001</v>
      </c>
      <c r="D24" s="100">
        <v>0</v>
      </c>
      <c r="E24" s="100">
        <v>2947</v>
      </c>
      <c r="F24" s="100">
        <v>5395.999999999999</v>
      </c>
      <c r="G24" s="100">
        <v>0</v>
      </c>
      <c r="H24" s="100">
        <v>0</v>
      </c>
      <c r="I24" s="100">
        <v>77950.00000000001</v>
      </c>
      <c r="J24" s="101">
        <v>613</v>
      </c>
      <c r="N24" s="16" t="s">
        <v>4</v>
      </c>
      <c r="O24" s="53">
        <f t="shared" si="2"/>
        <v>5.193409784927603</v>
      </c>
      <c r="P24" s="53">
        <f t="shared" si="3"/>
        <v>0</v>
      </c>
      <c r="Q24" s="53">
        <f t="shared" si="4"/>
        <v>0.17610957397857047</v>
      </c>
      <c r="R24" s="53">
        <f t="shared" si="5"/>
        <v>0.3224591995888585</v>
      </c>
      <c r="S24" s="53">
        <f t="shared" si="6"/>
        <v>0</v>
      </c>
      <c r="T24" s="53">
        <f t="shared" si="7"/>
        <v>0</v>
      </c>
      <c r="U24" s="53">
        <f t="shared" si="8"/>
        <v>4.658208785758252</v>
      </c>
      <c r="V24" s="54">
        <f t="shared" si="9"/>
        <v>0.03663222560192184</v>
      </c>
    </row>
    <row r="25" spans="1:22" ht="15">
      <c r="A25" s="7"/>
      <c r="B25" s="16" t="s">
        <v>18</v>
      </c>
      <c r="C25" s="6">
        <f t="shared" si="10"/>
        <v>255094.99999999997</v>
      </c>
      <c r="D25" s="100">
        <v>0</v>
      </c>
      <c r="E25" s="100">
        <v>3489</v>
      </c>
      <c r="F25" s="100">
        <v>23454.000000000004</v>
      </c>
      <c r="G25" s="100">
        <v>0</v>
      </c>
      <c r="H25" s="100">
        <v>0</v>
      </c>
      <c r="I25" s="100">
        <v>228151.99999999997</v>
      </c>
      <c r="J25" s="101">
        <v>0</v>
      </c>
      <c r="N25" s="16" t="s">
        <v>18</v>
      </c>
      <c r="O25" s="53">
        <f t="shared" si="2"/>
        <v>15.244204877524067</v>
      </c>
      <c r="P25" s="53">
        <f t="shared" si="3"/>
        <v>0</v>
      </c>
      <c r="Q25" s="53">
        <f t="shared" si="4"/>
        <v>0.20849891537537574</v>
      </c>
      <c r="R25" s="53">
        <f t="shared" si="5"/>
        <v>1.4015860020676592</v>
      </c>
      <c r="S25" s="53">
        <f t="shared" si="6"/>
        <v>0</v>
      </c>
      <c r="T25" s="53">
        <f t="shared" si="7"/>
        <v>0</v>
      </c>
      <c r="U25" s="53">
        <f t="shared" si="8"/>
        <v>13.634119960081032</v>
      </c>
      <c r="V25" s="54">
        <f t="shared" si="9"/>
        <v>0</v>
      </c>
    </row>
    <row r="26" spans="1:22" ht="6.75" customHeight="1">
      <c r="A26" s="7"/>
      <c r="B26" s="16"/>
      <c r="C26" s="6"/>
      <c r="D26" s="6"/>
      <c r="E26" s="6"/>
      <c r="F26" s="33"/>
      <c r="G26" s="34"/>
      <c r="H26" s="34"/>
      <c r="I26" s="34"/>
      <c r="J26" s="45"/>
      <c r="N26" s="16"/>
      <c r="O26" s="6"/>
      <c r="P26" s="6"/>
      <c r="Q26" s="6"/>
      <c r="R26" s="33"/>
      <c r="S26" s="34"/>
      <c r="T26" s="34"/>
      <c r="U26" s="34"/>
      <c r="V26" s="45"/>
    </row>
    <row r="27" spans="1:22" ht="16.5" customHeight="1">
      <c r="A27" s="7"/>
      <c r="B27" s="63" t="s">
        <v>10</v>
      </c>
      <c r="C27" s="6">
        <f aca="true" t="shared" si="11" ref="C27:J27">SUM(C15:C25)</f>
        <v>876146.9999999999</v>
      </c>
      <c r="D27" s="6">
        <f t="shared" si="11"/>
        <v>2985</v>
      </c>
      <c r="E27" s="6">
        <f t="shared" si="11"/>
        <v>211085</v>
      </c>
      <c r="F27" s="6">
        <f t="shared" si="11"/>
        <v>94036.99999999999</v>
      </c>
      <c r="G27" s="6">
        <f t="shared" si="11"/>
        <v>7347</v>
      </c>
      <c r="H27" s="6">
        <f t="shared" si="11"/>
        <v>2832</v>
      </c>
      <c r="I27" s="6">
        <f t="shared" si="11"/>
        <v>552167.9999999999</v>
      </c>
      <c r="J27" s="46">
        <f t="shared" si="11"/>
        <v>5693</v>
      </c>
      <c r="N27" s="63" t="s">
        <v>10</v>
      </c>
      <c r="O27" s="53">
        <f aca="true" t="shared" si="12" ref="O27:O32">C27/$C$9*100</f>
        <v>52.357609403665606</v>
      </c>
      <c r="P27" s="53">
        <f aca="true" t="shared" si="13" ref="P27:P32">D27/$C$9*100</f>
        <v>0.1783804134122948</v>
      </c>
      <c r="Q27" s="53">
        <f aca="true" t="shared" si="14" ref="Q27:Q32">E27/$C$9*100</f>
        <v>12.614214259676466</v>
      </c>
      <c r="R27" s="53">
        <f aca="true" t="shared" si="15" ref="R27:R32">F27/$C$9*100</f>
        <v>5.619550732345716</v>
      </c>
      <c r="S27" s="53">
        <f aca="true" t="shared" si="16" ref="S27:S32">G27/$C$9*100</f>
        <v>0.4390488768308643</v>
      </c>
      <c r="T27" s="53">
        <f aca="true" t="shared" si="17" ref="T27:T32">H27/$C$9*100</f>
        <v>0.16923729674493093</v>
      </c>
      <c r="U27" s="53">
        <f aca="true" t="shared" si="18" ref="U27:U32">I27/$C$9*100</f>
        <v>32.99697022212394</v>
      </c>
      <c r="V27" s="54">
        <f aca="true" t="shared" si="19" ref="V27:V32">J27/$C$9*100</f>
        <v>0.3402076025313884</v>
      </c>
    </row>
    <row r="28" spans="1:22" ht="16.5" customHeight="1">
      <c r="A28" s="7"/>
      <c r="B28" s="16" t="s">
        <v>11</v>
      </c>
      <c r="C28" s="6">
        <f aca="true" t="shared" si="20" ref="C28:J28">SUM(C20:C25)</f>
        <v>712859.9999999999</v>
      </c>
      <c r="D28" s="6">
        <f t="shared" si="20"/>
        <v>0</v>
      </c>
      <c r="E28" s="6">
        <f t="shared" si="20"/>
        <v>99412.00000000001</v>
      </c>
      <c r="F28" s="6">
        <f t="shared" si="20"/>
        <v>83622.99999999999</v>
      </c>
      <c r="G28" s="6">
        <f t="shared" si="20"/>
        <v>1592</v>
      </c>
      <c r="H28" s="6">
        <f t="shared" si="20"/>
        <v>2219</v>
      </c>
      <c r="I28" s="6">
        <f t="shared" si="20"/>
        <v>521675</v>
      </c>
      <c r="J28" s="46">
        <f t="shared" si="20"/>
        <v>4339</v>
      </c>
      <c r="N28" s="16" t="s">
        <v>11</v>
      </c>
      <c r="O28" s="53">
        <f t="shared" si="12"/>
        <v>42.59975259801958</v>
      </c>
      <c r="P28" s="53">
        <f t="shared" si="13"/>
        <v>0</v>
      </c>
      <c r="Q28" s="53">
        <f t="shared" si="14"/>
        <v>5.9407549943527815</v>
      </c>
      <c r="R28" s="53">
        <f t="shared" si="15"/>
        <v>4.99722120964031</v>
      </c>
      <c r="S28" s="53">
        <f t="shared" si="16"/>
        <v>0.09513622048655723</v>
      </c>
      <c r="T28" s="53">
        <f t="shared" si="17"/>
        <v>0.13260507114300912</v>
      </c>
      <c r="U28" s="53">
        <f t="shared" si="18"/>
        <v>31.17474109442509</v>
      </c>
      <c r="V28" s="54">
        <f t="shared" si="19"/>
        <v>0.2592940079718416</v>
      </c>
    </row>
    <row r="29" spans="1:22" ht="16.5" customHeight="1">
      <c r="A29" s="7"/>
      <c r="B29" s="16" t="s">
        <v>12</v>
      </c>
      <c r="C29" s="6">
        <f aca="true" t="shared" si="21" ref="C29:J29">SUM(C21:C25)</f>
        <v>606988.9999999999</v>
      </c>
      <c r="D29" s="6">
        <f t="shared" si="21"/>
        <v>0</v>
      </c>
      <c r="E29" s="6">
        <f t="shared" si="21"/>
        <v>51548.99999999998</v>
      </c>
      <c r="F29" s="6">
        <f t="shared" si="21"/>
        <v>72032.99999999999</v>
      </c>
      <c r="G29" s="6">
        <f t="shared" si="21"/>
        <v>535</v>
      </c>
      <c r="H29" s="6">
        <f t="shared" si="21"/>
        <v>1725.9999999999998</v>
      </c>
      <c r="I29" s="6">
        <f t="shared" si="21"/>
        <v>478020</v>
      </c>
      <c r="J29" s="46">
        <f t="shared" si="21"/>
        <v>3126</v>
      </c>
      <c r="N29" s="16" t="s">
        <v>12</v>
      </c>
      <c r="O29" s="53">
        <f t="shared" si="12"/>
        <v>36.273014658866124</v>
      </c>
      <c r="P29" s="53">
        <f t="shared" si="13"/>
        <v>0</v>
      </c>
      <c r="Q29" s="53">
        <f t="shared" si="14"/>
        <v>3.0805132097120205</v>
      </c>
      <c r="R29" s="53">
        <f t="shared" si="15"/>
        <v>4.3046151823543815</v>
      </c>
      <c r="S29" s="53">
        <f t="shared" si="16"/>
        <v>0.03197102886954027</v>
      </c>
      <c r="T29" s="53">
        <f t="shared" si="17"/>
        <v>0.10314391743705888</v>
      </c>
      <c r="U29" s="53">
        <f t="shared" si="18"/>
        <v>28.56596489760307</v>
      </c>
      <c r="V29" s="54">
        <f t="shared" si="19"/>
        <v>0.1868064228900615</v>
      </c>
    </row>
    <row r="30" spans="1:22" ht="16.5" customHeight="1">
      <c r="A30" s="7"/>
      <c r="B30" s="16" t="s">
        <v>13</v>
      </c>
      <c r="C30" s="6">
        <f aca="true" t="shared" si="22" ref="C30:J30">SUM(C22:C25)</f>
        <v>507518</v>
      </c>
      <c r="D30" s="6">
        <f t="shared" si="22"/>
        <v>0</v>
      </c>
      <c r="E30" s="6">
        <f t="shared" si="22"/>
        <v>22733</v>
      </c>
      <c r="F30" s="6">
        <f t="shared" si="22"/>
        <v>56098</v>
      </c>
      <c r="G30" s="6">
        <f t="shared" si="22"/>
        <v>194</v>
      </c>
      <c r="H30" s="6">
        <f t="shared" si="22"/>
        <v>977</v>
      </c>
      <c r="I30" s="6">
        <f t="shared" si="22"/>
        <v>425774</v>
      </c>
      <c r="J30" s="46">
        <f t="shared" si="22"/>
        <v>1742</v>
      </c>
      <c r="N30" s="16" t="s">
        <v>13</v>
      </c>
      <c r="O30" s="53">
        <f t="shared" si="12"/>
        <v>30.328733887497833</v>
      </c>
      <c r="P30" s="53">
        <f t="shared" si="13"/>
        <v>0</v>
      </c>
      <c r="Q30" s="53">
        <f t="shared" si="14"/>
        <v>1.3584998117593627</v>
      </c>
      <c r="R30" s="53">
        <f t="shared" si="15"/>
        <v>3.352356593501814</v>
      </c>
      <c r="S30" s="53">
        <f t="shared" si="16"/>
        <v>0.011593232898487502</v>
      </c>
      <c r="T30" s="53">
        <f t="shared" si="17"/>
        <v>0.05838447701970252</v>
      </c>
      <c r="U30" s="53">
        <f t="shared" si="18"/>
        <v>25.443799711961944</v>
      </c>
      <c r="V30" s="54">
        <f t="shared" si="19"/>
        <v>0.10410006035652178</v>
      </c>
    </row>
    <row r="31" spans="1:22" ht="16.5" customHeight="1">
      <c r="A31" s="7"/>
      <c r="B31" s="16" t="s">
        <v>14</v>
      </c>
      <c r="C31" s="6">
        <f aca="true" t="shared" si="23" ref="C31:J31">SUM(C23:C25)</f>
        <v>452239</v>
      </c>
      <c r="D31" s="6">
        <f t="shared" si="23"/>
        <v>0</v>
      </c>
      <c r="E31" s="6">
        <f t="shared" si="23"/>
        <v>13767</v>
      </c>
      <c r="F31" s="6">
        <f t="shared" si="23"/>
        <v>45857</v>
      </c>
      <c r="G31" s="6">
        <f t="shared" si="23"/>
        <v>0</v>
      </c>
      <c r="H31" s="6">
        <f t="shared" si="23"/>
        <v>406</v>
      </c>
      <c r="I31" s="6">
        <f t="shared" si="23"/>
        <v>390772</v>
      </c>
      <c r="J31" s="46">
        <f t="shared" si="23"/>
        <v>1437</v>
      </c>
      <c r="N31" s="16" t="s">
        <v>14</v>
      </c>
      <c r="O31" s="53">
        <f t="shared" si="12"/>
        <v>27.025319859686025</v>
      </c>
      <c r="P31" s="53">
        <f t="shared" si="13"/>
        <v>0</v>
      </c>
      <c r="Q31" s="53">
        <f t="shared" si="14"/>
        <v>0.8227012232653476</v>
      </c>
      <c r="R31" s="53">
        <f t="shared" si="15"/>
        <v>2.7403653661130996</v>
      </c>
      <c r="S31" s="53">
        <f t="shared" si="16"/>
        <v>0</v>
      </c>
      <c r="T31" s="53">
        <f t="shared" si="17"/>
        <v>0.02426212658137075</v>
      </c>
      <c r="U31" s="53">
        <f t="shared" si="18"/>
        <v>23.352117557771948</v>
      </c>
      <c r="V31" s="54">
        <f t="shared" si="19"/>
        <v>0.08587358595426052</v>
      </c>
    </row>
    <row r="32" spans="1:22" ht="16.5" customHeight="1">
      <c r="A32" s="7"/>
      <c r="B32" s="16" t="s">
        <v>15</v>
      </c>
      <c r="C32" s="20">
        <f aca="true" t="shared" si="24" ref="C32:J32">SUM(C24:C25)</f>
        <v>342001</v>
      </c>
      <c r="D32" s="6">
        <f t="shared" si="24"/>
        <v>0</v>
      </c>
      <c r="E32" s="6">
        <f t="shared" si="24"/>
        <v>6436</v>
      </c>
      <c r="F32" s="6">
        <f t="shared" si="24"/>
        <v>28850.000000000004</v>
      </c>
      <c r="G32" s="6">
        <f t="shared" si="24"/>
        <v>0</v>
      </c>
      <c r="H32" s="6">
        <f t="shared" si="24"/>
        <v>0</v>
      </c>
      <c r="I32" s="6">
        <f t="shared" si="24"/>
        <v>306102</v>
      </c>
      <c r="J32" s="46">
        <f t="shared" si="24"/>
        <v>613</v>
      </c>
      <c r="N32" s="16" t="s">
        <v>15</v>
      </c>
      <c r="O32" s="53">
        <f t="shared" si="12"/>
        <v>20.43761466245167</v>
      </c>
      <c r="P32" s="53">
        <f t="shared" si="13"/>
        <v>0</v>
      </c>
      <c r="Q32" s="53">
        <f t="shared" si="14"/>
        <v>0.38460848935394615</v>
      </c>
      <c r="R32" s="53">
        <f t="shared" si="15"/>
        <v>1.724045201656518</v>
      </c>
      <c r="S32" s="53">
        <f t="shared" si="16"/>
        <v>0</v>
      </c>
      <c r="T32" s="53">
        <f t="shared" si="17"/>
        <v>0</v>
      </c>
      <c r="U32" s="53">
        <f t="shared" si="18"/>
        <v>18.292328745839285</v>
      </c>
      <c r="V32" s="54">
        <f t="shared" si="19"/>
        <v>0.03663222560192184</v>
      </c>
    </row>
    <row r="33" spans="1:22" ht="6.75" customHeight="1">
      <c r="A33" s="7"/>
      <c r="B33" s="16"/>
      <c r="C33" s="6"/>
      <c r="D33" s="6"/>
      <c r="E33" s="6"/>
      <c r="F33" s="33"/>
      <c r="G33" s="34"/>
      <c r="H33" s="34"/>
      <c r="I33" s="34"/>
      <c r="J33" s="45"/>
      <c r="N33" s="16"/>
      <c r="O33" s="6"/>
      <c r="P33" s="6"/>
      <c r="Q33" s="6"/>
      <c r="R33" s="33"/>
      <c r="S33" s="34"/>
      <c r="T33" s="34"/>
      <c r="U33" s="34"/>
      <c r="V33" s="45"/>
    </row>
    <row r="34" spans="1:22" ht="15" customHeight="1">
      <c r="A34" s="7"/>
      <c r="B34" s="64" t="s">
        <v>25</v>
      </c>
      <c r="C34" s="6">
        <f>SUM(D34:J34)</f>
        <v>975979.9999999858</v>
      </c>
      <c r="D34" s="100">
        <v>62780.00000000053</v>
      </c>
      <c r="E34" s="100">
        <v>676030.9999999864</v>
      </c>
      <c r="F34" s="102">
        <v>30872.99999999991</v>
      </c>
      <c r="G34" s="102">
        <v>138554.99999999875</v>
      </c>
      <c r="H34" s="102">
        <v>2110</v>
      </c>
      <c r="I34" s="102">
        <v>53789.00000000029</v>
      </c>
      <c r="J34" s="103">
        <v>11842.000000000031</v>
      </c>
      <c r="N34" s="64" t="s">
        <v>25</v>
      </c>
      <c r="O34" s="55">
        <f aca="true" t="shared" si="25" ref="O34:V37">C34/$C$9*100</f>
        <v>58.323522908585915</v>
      </c>
      <c r="P34" s="53">
        <f t="shared" si="25"/>
        <v>3.7516657802425337</v>
      </c>
      <c r="Q34" s="53">
        <f t="shared" si="25"/>
        <v>40.39889087421261</v>
      </c>
      <c r="R34" s="53">
        <f t="shared" si="25"/>
        <v>1.8449375220361008</v>
      </c>
      <c r="S34" s="53">
        <f t="shared" si="25"/>
        <v>8.279898887886192</v>
      </c>
      <c r="T34" s="53">
        <f t="shared" si="25"/>
        <v>0.12609134750416817</v>
      </c>
      <c r="U34" s="53">
        <f t="shared" si="25"/>
        <v>3.214373218436843</v>
      </c>
      <c r="V34" s="54">
        <f t="shared" si="25"/>
        <v>0.7076652782674709</v>
      </c>
    </row>
    <row r="35" spans="1:22" ht="15">
      <c r="A35" s="7"/>
      <c r="B35" s="16" t="s">
        <v>26</v>
      </c>
      <c r="C35" s="20">
        <f>SUM(D35:J35)</f>
        <v>191792.00000000023</v>
      </c>
      <c r="D35" s="100" t="s">
        <v>169</v>
      </c>
      <c r="E35" s="100">
        <v>68829.00000000017</v>
      </c>
      <c r="F35" s="102">
        <v>26175</v>
      </c>
      <c r="G35" s="102">
        <v>1218</v>
      </c>
      <c r="H35" s="102">
        <v>1312.0000000000002</v>
      </c>
      <c r="I35" s="102">
        <v>91791.00000000007</v>
      </c>
      <c r="J35" s="103">
        <v>2467</v>
      </c>
      <c r="N35" s="16" t="s">
        <v>26</v>
      </c>
      <c r="O35" s="55">
        <f t="shared" si="25"/>
        <v>11.461285175601638</v>
      </c>
      <c r="P35" s="53">
        <f t="shared" si="25"/>
        <v>0</v>
      </c>
      <c r="Q35" s="53">
        <f t="shared" si="25"/>
        <v>4.11314756273195</v>
      </c>
      <c r="R35" s="53">
        <f t="shared" si="25"/>
        <v>1.5641900573088163</v>
      </c>
      <c r="S35" s="53">
        <f t="shared" si="25"/>
        <v>0.07278637974411226</v>
      </c>
      <c r="T35" s="53">
        <f t="shared" si="25"/>
        <v>0.07840371939595672</v>
      </c>
      <c r="U35" s="53">
        <f t="shared" si="25"/>
        <v>5.485332170026119</v>
      </c>
      <c r="V35" s="54">
        <f t="shared" si="25"/>
        <v>0.14742528639468386</v>
      </c>
    </row>
    <row r="36" spans="1:22" ht="15">
      <c r="A36" s="7"/>
      <c r="B36" s="16" t="s">
        <v>27</v>
      </c>
      <c r="C36" s="20">
        <f>SUM(D36:J36)</f>
        <v>53878.99999999999</v>
      </c>
      <c r="D36" s="100" t="s">
        <v>169</v>
      </c>
      <c r="E36" s="100">
        <v>8865.999999999995</v>
      </c>
      <c r="F36" s="102">
        <v>10190.999999999998</v>
      </c>
      <c r="G36" s="102">
        <v>194</v>
      </c>
      <c r="H36" s="102">
        <v>471.00000000000006</v>
      </c>
      <c r="I36" s="102">
        <v>33852</v>
      </c>
      <c r="J36" s="103">
        <v>305</v>
      </c>
      <c r="N36" s="16" t="s">
        <v>27</v>
      </c>
      <c r="O36" s="55">
        <f t="shared" si="25"/>
        <v>3.219751522358804</v>
      </c>
      <c r="P36" s="53">
        <f t="shared" si="25"/>
        <v>0</v>
      </c>
      <c r="Q36" s="53">
        <f t="shared" si="25"/>
        <v>0.5298226952473718</v>
      </c>
      <c r="R36" s="53">
        <f t="shared" si="25"/>
        <v>0.6090032807653923</v>
      </c>
      <c r="S36" s="53">
        <f t="shared" si="25"/>
        <v>0.011593232898487502</v>
      </c>
      <c r="T36" s="53">
        <f t="shared" si="25"/>
        <v>0.02814645719168873</v>
      </c>
      <c r="U36" s="53">
        <f t="shared" si="25"/>
        <v>2.0229593818536022</v>
      </c>
      <c r="V36" s="54">
        <f t="shared" si="25"/>
        <v>0.018226474402261276</v>
      </c>
    </row>
    <row r="37" spans="2:22" ht="15">
      <c r="B37" s="18" t="s">
        <v>28</v>
      </c>
      <c r="C37" s="19">
        <f>SUM(D37:J37)</f>
        <v>451738.9999999999</v>
      </c>
      <c r="D37" s="104" t="s">
        <v>169</v>
      </c>
      <c r="E37" s="104">
        <v>13666.999999999995</v>
      </c>
      <c r="F37" s="105">
        <v>45657</v>
      </c>
      <c r="G37" s="105">
        <v>0</v>
      </c>
      <c r="H37" s="105">
        <v>406</v>
      </c>
      <c r="I37" s="105">
        <v>390571.9999999999</v>
      </c>
      <c r="J37" s="106">
        <v>1437</v>
      </c>
      <c r="N37" s="18" t="s">
        <v>28</v>
      </c>
      <c r="O37" s="56">
        <f t="shared" si="25"/>
        <v>26.995440393452803</v>
      </c>
      <c r="P37" s="57">
        <f t="shared" si="25"/>
        <v>0</v>
      </c>
      <c r="Q37" s="57">
        <f t="shared" si="25"/>
        <v>0.8167253300187043</v>
      </c>
      <c r="R37" s="57">
        <f t="shared" si="25"/>
        <v>2.7284135796198137</v>
      </c>
      <c r="S37" s="57">
        <f t="shared" si="25"/>
        <v>0</v>
      </c>
      <c r="T37" s="57">
        <f t="shared" si="25"/>
        <v>0.02426212658137075</v>
      </c>
      <c r="U37" s="57">
        <f t="shared" si="25"/>
        <v>23.340165771278652</v>
      </c>
      <c r="V37" s="58">
        <f t="shared" si="25"/>
        <v>0.08587358595426052</v>
      </c>
    </row>
  </sheetData>
  <sheetProtection/>
  <mergeCells count="4">
    <mergeCell ref="C5:J5"/>
    <mergeCell ref="C7:J7"/>
    <mergeCell ref="O5:V5"/>
    <mergeCell ref="O7:V7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  <headerFooter>
    <oddFooter>&amp;CIV-1-15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M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7" width="12.7109375" style="1" customWidth="1"/>
    <col min="8" max="8" width="15.7109375" style="1" customWidth="1"/>
    <col min="9" max="13" width="12.7109375" style="1" customWidth="1"/>
    <col min="14" max="14" width="2.7109375" style="1" customWidth="1"/>
    <col min="15" max="16384" width="9.140625" style="1" customWidth="1"/>
  </cols>
  <sheetData>
    <row r="1" spans="1:13" ht="15" customHeight="1">
      <c r="A1" s="7"/>
      <c r="B1" s="7"/>
      <c r="C1" s="7"/>
      <c r="D1" s="7"/>
      <c r="E1" s="7"/>
      <c r="F1" s="7"/>
      <c r="G1" s="65" t="s">
        <v>36</v>
      </c>
      <c r="H1" s="7"/>
      <c r="M1" s="65" t="s">
        <v>37</v>
      </c>
    </row>
    <row r="2" spans="1:8" ht="15" customHeight="1">
      <c r="A2" s="7"/>
      <c r="B2" s="24" t="s">
        <v>104</v>
      </c>
      <c r="C2" s="24"/>
      <c r="D2" s="72"/>
      <c r="E2" s="72"/>
      <c r="F2" s="72"/>
      <c r="H2" s="24" t="s">
        <v>105</v>
      </c>
    </row>
    <row r="3" spans="1:8" ht="15" customHeight="1">
      <c r="A3" s="7"/>
      <c r="B3" s="24" t="s">
        <v>81</v>
      </c>
      <c r="C3" s="24"/>
      <c r="D3" s="72"/>
      <c r="E3" s="72"/>
      <c r="F3" s="72"/>
      <c r="H3" s="24" t="s">
        <v>81</v>
      </c>
    </row>
    <row r="4" spans="1:8" ht="15" customHeight="1">
      <c r="A4" s="7"/>
      <c r="B4" s="24"/>
      <c r="C4" s="24"/>
      <c r="D4" s="72"/>
      <c r="E4" s="72"/>
      <c r="F4" s="72"/>
      <c r="H4" s="24"/>
    </row>
    <row r="5" spans="1:13" ht="15" customHeight="1">
      <c r="A5" s="7"/>
      <c r="B5" s="32"/>
      <c r="C5" s="115" t="s">
        <v>60</v>
      </c>
      <c r="D5" s="116"/>
      <c r="E5" s="116"/>
      <c r="F5" s="116"/>
      <c r="G5" s="117"/>
      <c r="H5" s="32"/>
      <c r="I5" s="115" t="s">
        <v>60</v>
      </c>
      <c r="J5" s="116"/>
      <c r="K5" s="116"/>
      <c r="L5" s="116"/>
      <c r="M5" s="117"/>
    </row>
    <row r="6" spans="1:13" ht="43.5" customHeight="1">
      <c r="A6" s="7"/>
      <c r="B6" s="22" t="s">
        <v>5</v>
      </c>
      <c r="C6" s="38" t="s">
        <v>19</v>
      </c>
      <c r="D6" s="74" t="s">
        <v>61</v>
      </c>
      <c r="E6" s="74" t="s">
        <v>62</v>
      </c>
      <c r="F6" s="74" t="s">
        <v>63</v>
      </c>
      <c r="G6" s="107" t="s">
        <v>64</v>
      </c>
      <c r="H6" s="22" t="s">
        <v>5</v>
      </c>
      <c r="I6" s="108" t="s">
        <v>65</v>
      </c>
      <c r="J6" s="74" t="s">
        <v>66</v>
      </c>
      <c r="K6" s="109" t="s">
        <v>85</v>
      </c>
      <c r="L6" s="110" t="s">
        <v>86</v>
      </c>
      <c r="M6" s="111" t="s">
        <v>93</v>
      </c>
    </row>
    <row r="7" spans="1:13" ht="15" customHeight="1">
      <c r="A7" s="7"/>
      <c r="B7" s="23"/>
      <c r="C7" s="118" t="s">
        <v>87</v>
      </c>
      <c r="D7" s="119"/>
      <c r="E7" s="119"/>
      <c r="F7" s="119"/>
      <c r="G7" s="120"/>
      <c r="H7" s="23"/>
      <c r="I7" s="121" t="s">
        <v>87</v>
      </c>
      <c r="J7" s="122"/>
      <c r="K7" s="122"/>
      <c r="L7" s="122"/>
      <c r="M7" s="123"/>
    </row>
    <row r="8" spans="1:13" ht="6.75" customHeight="1">
      <c r="A8" s="7"/>
      <c r="B8" s="16"/>
      <c r="C8" s="6"/>
      <c r="D8" s="6"/>
      <c r="E8" s="6"/>
      <c r="F8" s="35"/>
      <c r="G8" s="37"/>
      <c r="H8" s="16"/>
      <c r="I8" s="36"/>
      <c r="J8" s="36"/>
      <c r="K8" s="36"/>
      <c r="L8" s="36"/>
      <c r="M8" s="37"/>
    </row>
    <row r="9" spans="1:13" ht="15">
      <c r="A9" s="7"/>
      <c r="B9" s="16" t="s">
        <v>19</v>
      </c>
      <c r="C9" s="6">
        <f>SUM(C11:C25)</f>
        <v>1673390</v>
      </c>
      <c r="D9" s="6">
        <f>SUM(D11:D25)</f>
        <v>190852</v>
      </c>
      <c r="E9" s="6">
        <f>SUM(E11:E25)</f>
        <v>235170</v>
      </c>
      <c r="F9" s="6">
        <f>SUM(F11:F25)</f>
        <v>252546</v>
      </c>
      <c r="G9" s="46">
        <f>SUM(G11:G25)</f>
        <v>165002</v>
      </c>
      <c r="H9" s="16" t="s">
        <v>19</v>
      </c>
      <c r="I9" s="6">
        <f>SUM(I11:I25)</f>
        <v>109756</v>
      </c>
      <c r="J9" s="6">
        <f>SUM(J11:J25)</f>
        <v>105607</v>
      </c>
      <c r="K9" s="6">
        <f>SUM(K11:K25)</f>
        <v>111130</v>
      </c>
      <c r="L9" s="6">
        <f>SUM(L11:L25)</f>
        <v>29235</v>
      </c>
      <c r="M9" s="46">
        <f>SUM(M11:M25)</f>
        <v>474091.99999999994</v>
      </c>
    </row>
    <row r="10" spans="1:13" ht="6.75" customHeight="1">
      <c r="A10" s="7"/>
      <c r="B10" s="16"/>
      <c r="C10" s="6"/>
      <c r="D10" s="6"/>
      <c r="E10" s="6"/>
      <c r="F10" s="33"/>
      <c r="G10" s="45"/>
      <c r="H10" s="16"/>
      <c r="I10" s="34"/>
      <c r="J10" s="34"/>
      <c r="K10" s="34"/>
      <c r="L10" s="34"/>
      <c r="M10" s="45"/>
    </row>
    <row r="11" spans="1:13" ht="15">
      <c r="A11" s="7"/>
      <c r="B11" s="16" t="s">
        <v>9</v>
      </c>
      <c r="C11" s="6">
        <f>SUM(D11:G11)+SUM(I11:M11)</f>
        <v>222167</v>
      </c>
      <c r="D11" s="6">
        <v>86458</v>
      </c>
      <c r="E11" s="6">
        <v>62629</v>
      </c>
      <c r="F11" s="6">
        <v>44582</v>
      </c>
      <c r="G11" s="46">
        <v>13589</v>
      </c>
      <c r="H11" s="16" t="s">
        <v>9</v>
      </c>
      <c r="I11" s="6">
        <v>6290</v>
      </c>
      <c r="J11" s="6">
        <v>2706</v>
      </c>
      <c r="K11" s="6">
        <v>1094</v>
      </c>
      <c r="L11" s="6">
        <v>455</v>
      </c>
      <c r="M11" s="46">
        <v>4364</v>
      </c>
    </row>
    <row r="12" spans="1:13" ht="15">
      <c r="A12" s="7"/>
      <c r="B12" s="16">
        <v>2</v>
      </c>
      <c r="C12" s="6">
        <f aca="true" t="shared" si="0" ref="C12:C25">SUM(D12:G12)+SUM(I12:M12)</f>
        <v>352428</v>
      </c>
      <c r="D12" s="6">
        <v>72432</v>
      </c>
      <c r="E12" s="6">
        <v>104490</v>
      </c>
      <c r="F12" s="6">
        <v>102056</v>
      </c>
      <c r="G12" s="46">
        <v>42432</v>
      </c>
      <c r="H12" s="16">
        <v>2</v>
      </c>
      <c r="I12" s="6">
        <v>20100</v>
      </c>
      <c r="J12" s="6">
        <v>8364</v>
      </c>
      <c r="K12" s="6">
        <v>894</v>
      </c>
      <c r="L12" s="6">
        <v>420</v>
      </c>
      <c r="M12" s="46">
        <v>1240</v>
      </c>
    </row>
    <row r="13" spans="1:13" ht="15">
      <c r="A13" s="7"/>
      <c r="B13" s="16">
        <v>3</v>
      </c>
      <c r="C13" s="6">
        <f t="shared" si="0"/>
        <v>139140</v>
      </c>
      <c r="D13" s="6">
        <v>18315</v>
      </c>
      <c r="E13" s="6">
        <v>34365</v>
      </c>
      <c r="F13" s="6">
        <v>41700</v>
      </c>
      <c r="G13" s="46">
        <v>22599</v>
      </c>
      <c r="H13" s="16">
        <v>3</v>
      </c>
      <c r="I13" s="6">
        <v>12576</v>
      </c>
      <c r="J13" s="6">
        <v>6369</v>
      </c>
      <c r="K13" s="6">
        <v>906</v>
      </c>
      <c r="L13" s="6">
        <v>363</v>
      </c>
      <c r="M13" s="46">
        <v>1947</v>
      </c>
    </row>
    <row r="14" spans="1:13" ht="15">
      <c r="A14" s="7"/>
      <c r="B14" s="16">
        <v>4</v>
      </c>
      <c r="C14" s="6">
        <f t="shared" si="0"/>
        <v>83508</v>
      </c>
      <c r="D14" s="6">
        <v>7600</v>
      </c>
      <c r="E14" s="6">
        <v>16076</v>
      </c>
      <c r="F14" s="6">
        <v>22944</v>
      </c>
      <c r="G14" s="46">
        <v>16496</v>
      </c>
      <c r="H14" s="16">
        <v>4</v>
      </c>
      <c r="I14" s="6">
        <v>10252</v>
      </c>
      <c r="J14" s="6">
        <v>6060</v>
      </c>
      <c r="K14" s="6">
        <v>992</v>
      </c>
      <c r="L14" s="6">
        <v>404</v>
      </c>
      <c r="M14" s="46">
        <v>2684</v>
      </c>
    </row>
    <row r="15" spans="1:13" ht="15">
      <c r="A15" s="7"/>
      <c r="B15" s="16" t="s">
        <v>20</v>
      </c>
      <c r="C15" s="6">
        <f t="shared" si="0"/>
        <v>53765</v>
      </c>
      <c r="D15" s="6">
        <v>3280</v>
      </c>
      <c r="E15" s="6">
        <v>8455</v>
      </c>
      <c r="F15" s="6">
        <v>12850</v>
      </c>
      <c r="G15" s="46">
        <v>11410</v>
      </c>
      <c r="H15" s="16" t="s">
        <v>20</v>
      </c>
      <c r="I15" s="6">
        <v>7780</v>
      </c>
      <c r="J15" s="6">
        <v>5250</v>
      </c>
      <c r="K15" s="6">
        <v>1190</v>
      </c>
      <c r="L15" s="6">
        <v>510</v>
      </c>
      <c r="M15" s="46">
        <v>3040</v>
      </c>
    </row>
    <row r="16" spans="1:13" ht="15">
      <c r="A16" s="7"/>
      <c r="B16" s="16" t="s">
        <v>21</v>
      </c>
      <c r="C16" s="6">
        <f t="shared" si="0"/>
        <v>39702</v>
      </c>
      <c r="D16" s="6">
        <v>1650</v>
      </c>
      <c r="E16" s="6">
        <v>4500</v>
      </c>
      <c r="F16" s="6">
        <v>7722</v>
      </c>
      <c r="G16" s="46">
        <v>8556</v>
      </c>
      <c r="H16" s="16" t="s">
        <v>21</v>
      </c>
      <c r="I16" s="6">
        <v>6480</v>
      </c>
      <c r="J16" s="6">
        <v>5202</v>
      </c>
      <c r="K16" s="6">
        <v>1512</v>
      </c>
      <c r="L16" s="6">
        <v>582</v>
      </c>
      <c r="M16" s="46">
        <v>3498</v>
      </c>
    </row>
    <row r="17" spans="1:13" ht="15">
      <c r="A17" s="7"/>
      <c r="B17" s="16" t="s">
        <v>22</v>
      </c>
      <c r="C17" s="6">
        <f>SUM(D17:G17)+SUM(I17:M17)</f>
        <v>28994</v>
      </c>
      <c r="D17" s="6">
        <v>609</v>
      </c>
      <c r="E17" s="6">
        <v>2492</v>
      </c>
      <c r="F17" s="6">
        <v>4221</v>
      </c>
      <c r="G17" s="46">
        <v>6293</v>
      </c>
      <c r="H17" s="16" t="s">
        <v>22</v>
      </c>
      <c r="I17" s="6">
        <v>4830</v>
      </c>
      <c r="J17" s="6">
        <v>4221</v>
      </c>
      <c r="K17" s="6">
        <v>1435</v>
      </c>
      <c r="L17" s="6">
        <v>602</v>
      </c>
      <c r="M17" s="46">
        <v>4291</v>
      </c>
    </row>
    <row r="18" spans="1:13" ht="15">
      <c r="A18" s="7"/>
      <c r="B18" s="16" t="s">
        <v>23</v>
      </c>
      <c r="C18" s="6">
        <f t="shared" si="0"/>
        <v>22520</v>
      </c>
      <c r="D18" s="6">
        <v>328</v>
      </c>
      <c r="E18" s="6">
        <v>1448</v>
      </c>
      <c r="F18" s="6">
        <v>2840</v>
      </c>
      <c r="G18" s="46">
        <v>4352</v>
      </c>
      <c r="H18" s="16" t="s">
        <v>23</v>
      </c>
      <c r="I18" s="6">
        <v>3640</v>
      </c>
      <c r="J18" s="6">
        <v>3720</v>
      </c>
      <c r="K18" s="6">
        <v>1360</v>
      </c>
      <c r="L18" s="6">
        <v>592</v>
      </c>
      <c r="M18" s="46">
        <v>4240</v>
      </c>
    </row>
    <row r="19" spans="1:13" ht="15">
      <c r="A19" s="7"/>
      <c r="B19" s="16" t="s">
        <v>24</v>
      </c>
      <c r="C19" s="6">
        <f t="shared" si="0"/>
        <v>18306</v>
      </c>
      <c r="D19" s="6">
        <v>180</v>
      </c>
      <c r="E19" s="6">
        <v>702</v>
      </c>
      <c r="F19" s="6">
        <v>2088</v>
      </c>
      <c r="G19" s="46">
        <v>3465</v>
      </c>
      <c r="H19" s="16" t="s">
        <v>24</v>
      </c>
      <c r="I19" s="6">
        <v>3015</v>
      </c>
      <c r="J19" s="6">
        <v>3105</v>
      </c>
      <c r="K19" s="6">
        <v>1269</v>
      </c>
      <c r="L19" s="6">
        <v>585</v>
      </c>
      <c r="M19" s="46">
        <v>3897</v>
      </c>
    </row>
    <row r="20" spans="1:13" ht="15">
      <c r="A20" s="7"/>
      <c r="B20" s="16" t="s">
        <v>0</v>
      </c>
      <c r="C20" s="6">
        <f t="shared" si="0"/>
        <v>105870.99999999997</v>
      </c>
      <c r="D20" s="6">
        <v>0</v>
      </c>
      <c r="E20" s="6">
        <v>13</v>
      </c>
      <c r="F20" s="6">
        <v>7929.000000000006</v>
      </c>
      <c r="G20" s="46">
        <v>18358.000000000007</v>
      </c>
      <c r="H20" s="16" t="s">
        <v>0</v>
      </c>
      <c r="I20" s="6">
        <v>15817.999999999993</v>
      </c>
      <c r="J20" s="6">
        <v>19571.999999999993</v>
      </c>
      <c r="K20" s="6">
        <v>10014.999999999995</v>
      </c>
      <c r="L20" s="6">
        <v>4178</v>
      </c>
      <c r="M20" s="46">
        <v>29987.99999999998</v>
      </c>
    </row>
    <row r="21" spans="1:13" ht="15">
      <c r="A21" s="7"/>
      <c r="B21" s="16" t="s">
        <v>1</v>
      </c>
      <c r="C21" s="6">
        <f t="shared" si="0"/>
        <v>99471.00000000004</v>
      </c>
      <c r="D21" s="6">
        <v>0</v>
      </c>
      <c r="E21" s="6">
        <v>0</v>
      </c>
      <c r="F21" s="6">
        <v>2877.0000000000014</v>
      </c>
      <c r="G21" s="46">
        <v>10679.000000000007</v>
      </c>
      <c r="H21" s="16" t="s">
        <v>1</v>
      </c>
      <c r="I21" s="6">
        <v>10580.000000000002</v>
      </c>
      <c r="J21" s="6">
        <v>17894.00000000001</v>
      </c>
      <c r="K21" s="6">
        <v>15992.000000000011</v>
      </c>
      <c r="L21" s="6">
        <v>4726.000000000001</v>
      </c>
      <c r="M21" s="46">
        <v>36723.00000000001</v>
      </c>
    </row>
    <row r="22" spans="1:13" ht="15">
      <c r="A22" s="7"/>
      <c r="B22" s="16" t="s">
        <v>2</v>
      </c>
      <c r="C22" s="6">
        <f t="shared" si="0"/>
        <v>55278.999999999985</v>
      </c>
      <c r="D22" s="6">
        <v>0</v>
      </c>
      <c r="E22" s="6">
        <v>0</v>
      </c>
      <c r="F22" s="6">
        <v>616</v>
      </c>
      <c r="G22" s="46">
        <v>3811.0000000000014</v>
      </c>
      <c r="H22" s="16" t="s">
        <v>2</v>
      </c>
      <c r="I22" s="6">
        <v>2714.9999999999995</v>
      </c>
      <c r="J22" s="6">
        <v>7388.999999999999</v>
      </c>
      <c r="K22" s="6">
        <v>9978.000000000004</v>
      </c>
      <c r="L22" s="6">
        <v>3452.9999999999986</v>
      </c>
      <c r="M22" s="46">
        <v>27316.99999999999</v>
      </c>
    </row>
    <row r="23" spans="1:13" ht="15">
      <c r="A23" s="7"/>
      <c r="B23" s="16" t="s">
        <v>3</v>
      </c>
      <c r="C23" s="6">
        <f t="shared" si="0"/>
        <v>110238</v>
      </c>
      <c r="D23" s="6">
        <v>0</v>
      </c>
      <c r="E23" s="6">
        <v>0</v>
      </c>
      <c r="F23" s="6">
        <v>121</v>
      </c>
      <c r="G23" s="46">
        <v>2207</v>
      </c>
      <c r="H23" s="16" t="s">
        <v>3</v>
      </c>
      <c r="I23" s="6">
        <v>3697.9999999999995</v>
      </c>
      <c r="J23" s="6">
        <v>8746.000000000002</v>
      </c>
      <c r="K23" s="6">
        <v>18972.000000000004</v>
      </c>
      <c r="L23" s="6">
        <v>5790</v>
      </c>
      <c r="M23" s="46">
        <v>70703.99999999999</v>
      </c>
    </row>
    <row r="24" spans="1:13" ht="15">
      <c r="A24" s="7"/>
      <c r="B24" s="16" t="s">
        <v>4</v>
      </c>
      <c r="C24" s="6">
        <f t="shared" si="0"/>
        <v>86906.00000000001</v>
      </c>
      <c r="D24" s="6">
        <v>0</v>
      </c>
      <c r="E24" s="6">
        <v>0</v>
      </c>
      <c r="F24" s="6">
        <v>0</v>
      </c>
      <c r="G24" s="46">
        <v>755</v>
      </c>
      <c r="H24" s="16" t="s">
        <v>4</v>
      </c>
      <c r="I24" s="6">
        <v>1982</v>
      </c>
      <c r="J24" s="6">
        <v>3520</v>
      </c>
      <c r="K24" s="6">
        <v>7896</v>
      </c>
      <c r="L24" s="6">
        <v>1680</v>
      </c>
      <c r="M24" s="46">
        <v>71073.00000000001</v>
      </c>
    </row>
    <row r="25" spans="1:13" ht="15">
      <c r="A25" s="7"/>
      <c r="B25" s="16" t="s">
        <v>18</v>
      </c>
      <c r="C25" s="6">
        <f t="shared" si="0"/>
        <v>255094.99999999994</v>
      </c>
      <c r="D25" s="6">
        <v>0</v>
      </c>
      <c r="E25" s="6">
        <v>0</v>
      </c>
      <c r="F25" s="6">
        <v>0</v>
      </c>
      <c r="G25" s="46">
        <v>0</v>
      </c>
      <c r="H25" s="16" t="s">
        <v>18</v>
      </c>
      <c r="I25" s="6">
        <v>0</v>
      </c>
      <c r="J25" s="6">
        <v>3489</v>
      </c>
      <c r="K25" s="6">
        <v>37625</v>
      </c>
      <c r="L25" s="6">
        <v>4895</v>
      </c>
      <c r="M25" s="46">
        <v>209085.99999999994</v>
      </c>
    </row>
    <row r="26" spans="1:13" ht="6.75" customHeight="1">
      <c r="A26" s="7"/>
      <c r="B26" s="16"/>
      <c r="C26" s="6"/>
      <c r="D26" s="6"/>
      <c r="E26" s="6"/>
      <c r="F26" s="33"/>
      <c r="G26" s="45"/>
      <c r="H26" s="16"/>
      <c r="I26" s="79"/>
      <c r="J26" s="79"/>
      <c r="K26" s="79"/>
      <c r="L26" s="79"/>
      <c r="M26" s="80"/>
    </row>
    <row r="27" spans="1:13" ht="16.5" customHeight="1">
      <c r="A27" s="7"/>
      <c r="B27" s="63" t="s">
        <v>10</v>
      </c>
      <c r="C27" s="6">
        <f aca="true" t="shared" si="1" ref="C27:K27">SUM(C15:C25)</f>
        <v>876147</v>
      </c>
      <c r="D27" s="6">
        <f t="shared" si="1"/>
        <v>6047</v>
      </c>
      <c r="E27" s="6">
        <f t="shared" si="1"/>
        <v>17610</v>
      </c>
      <c r="F27" s="6">
        <f t="shared" si="1"/>
        <v>41264.00000000001</v>
      </c>
      <c r="G27" s="46">
        <f t="shared" si="1"/>
        <v>69886.00000000001</v>
      </c>
      <c r="H27" s="63" t="s">
        <v>10</v>
      </c>
      <c r="I27" s="6">
        <f t="shared" si="1"/>
        <v>60537.99999999999</v>
      </c>
      <c r="J27" s="6">
        <f t="shared" si="1"/>
        <v>82108</v>
      </c>
      <c r="K27" s="6">
        <f t="shared" si="1"/>
        <v>107244</v>
      </c>
      <c r="L27" s="6">
        <f>SUM(L15:L25)</f>
        <v>27593</v>
      </c>
      <c r="M27" s="46">
        <f>SUM(M15:M25)</f>
        <v>463856.99999999994</v>
      </c>
    </row>
    <row r="28" spans="1:13" ht="16.5" customHeight="1">
      <c r="A28" s="7"/>
      <c r="B28" s="16" t="s">
        <v>11</v>
      </c>
      <c r="C28" s="6">
        <f aca="true" t="shared" si="2" ref="C28:K28">SUM(C20:C25)</f>
        <v>712860</v>
      </c>
      <c r="D28" s="6">
        <f t="shared" si="2"/>
        <v>0</v>
      </c>
      <c r="E28" s="6">
        <f t="shared" si="2"/>
        <v>13</v>
      </c>
      <c r="F28" s="6">
        <f t="shared" si="2"/>
        <v>11543.000000000007</v>
      </c>
      <c r="G28" s="46">
        <f t="shared" si="2"/>
        <v>35810.000000000015</v>
      </c>
      <c r="H28" s="16" t="s">
        <v>11</v>
      </c>
      <c r="I28" s="6">
        <f t="shared" si="2"/>
        <v>34792.99999999999</v>
      </c>
      <c r="J28" s="6">
        <f t="shared" si="2"/>
        <v>60610</v>
      </c>
      <c r="K28" s="6">
        <f t="shared" si="2"/>
        <v>100478.00000000001</v>
      </c>
      <c r="L28" s="6">
        <f>SUM(L20:L25)</f>
        <v>24722</v>
      </c>
      <c r="M28" s="46">
        <f>SUM(M20:M25)</f>
        <v>444890.9999999999</v>
      </c>
    </row>
    <row r="29" spans="1:13" ht="16.5" customHeight="1">
      <c r="A29" s="7"/>
      <c r="B29" s="16" t="s">
        <v>12</v>
      </c>
      <c r="C29" s="6">
        <f aca="true" t="shared" si="3" ref="C29:K29">SUM(C21:C25)</f>
        <v>606989</v>
      </c>
      <c r="D29" s="6">
        <f t="shared" si="3"/>
        <v>0</v>
      </c>
      <c r="E29" s="6">
        <f t="shared" si="3"/>
        <v>0</v>
      </c>
      <c r="F29" s="6">
        <f t="shared" si="3"/>
        <v>3614.0000000000014</v>
      </c>
      <c r="G29" s="46">
        <f t="shared" si="3"/>
        <v>17452.000000000007</v>
      </c>
      <c r="H29" s="16" t="s">
        <v>12</v>
      </c>
      <c r="I29" s="6">
        <f t="shared" si="3"/>
        <v>18975</v>
      </c>
      <c r="J29" s="6">
        <f t="shared" si="3"/>
        <v>41038.000000000015</v>
      </c>
      <c r="K29" s="6">
        <f t="shared" si="3"/>
        <v>90463.00000000001</v>
      </c>
      <c r="L29" s="6">
        <f>SUM(L21:L25)</f>
        <v>20544</v>
      </c>
      <c r="M29" s="46">
        <f>SUM(M21:M25)</f>
        <v>414902.99999999994</v>
      </c>
    </row>
    <row r="30" spans="1:13" ht="16.5" customHeight="1">
      <c r="A30" s="7"/>
      <c r="B30" s="16" t="s">
        <v>13</v>
      </c>
      <c r="C30" s="6">
        <f aca="true" t="shared" si="4" ref="C30:K30">SUM(C22:C25)</f>
        <v>507517.99999999994</v>
      </c>
      <c r="D30" s="6">
        <f t="shared" si="4"/>
        <v>0</v>
      </c>
      <c r="E30" s="6">
        <f t="shared" si="4"/>
        <v>0</v>
      </c>
      <c r="F30" s="6">
        <f t="shared" si="4"/>
        <v>737</v>
      </c>
      <c r="G30" s="46">
        <f t="shared" si="4"/>
        <v>6773.000000000002</v>
      </c>
      <c r="H30" s="16" t="s">
        <v>13</v>
      </c>
      <c r="I30" s="6">
        <f t="shared" si="4"/>
        <v>8395</v>
      </c>
      <c r="J30" s="6">
        <f t="shared" si="4"/>
        <v>23144</v>
      </c>
      <c r="K30" s="6">
        <f t="shared" si="4"/>
        <v>74471</v>
      </c>
      <c r="L30" s="6">
        <f>SUM(L22:L25)</f>
        <v>15817.999999999998</v>
      </c>
      <c r="M30" s="46">
        <f>SUM(M22:M25)</f>
        <v>378179.99999999994</v>
      </c>
    </row>
    <row r="31" spans="1:13" ht="16.5" customHeight="1">
      <c r="A31" s="7"/>
      <c r="B31" s="16" t="s">
        <v>14</v>
      </c>
      <c r="C31" s="6">
        <f aca="true" t="shared" si="5" ref="C31:K31">SUM(C23:C25)</f>
        <v>452238.99999999994</v>
      </c>
      <c r="D31" s="6">
        <f t="shared" si="5"/>
        <v>0</v>
      </c>
      <c r="E31" s="6">
        <f t="shared" si="5"/>
        <v>0</v>
      </c>
      <c r="F31" s="6">
        <f t="shared" si="5"/>
        <v>121</v>
      </c>
      <c r="G31" s="46">
        <f t="shared" si="5"/>
        <v>2962</v>
      </c>
      <c r="H31" s="16" t="s">
        <v>14</v>
      </c>
      <c r="I31" s="6">
        <f t="shared" si="5"/>
        <v>5680</v>
      </c>
      <c r="J31" s="6">
        <f t="shared" si="5"/>
        <v>15755.000000000002</v>
      </c>
      <c r="K31" s="6">
        <f t="shared" si="5"/>
        <v>64493</v>
      </c>
      <c r="L31" s="6">
        <f>SUM(L23:L25)</f>
        <v>12365</v>
      </c>
      <c r="M31" s="46">
        <f>SUM(M23:M25)</f>
        <v>350862.99999999994</v>
      </c>
    </row>
    <row r="32" spans="1:13" ht="16.5" customHeight="1">
      <c r="A32" s="7"/>
      <c r="B32" s="16" t="s">
        <v>15</v>
      </c>
      <c r="C32" s="20">
        <f aca="true" t="shared" si="6" ref="C32:K32">SUM(C24:C25)</f>
        <v>342000.99999999994</v>
      </c>
      <c r="D32" s="6">
        <f t="shared" si="6"/>
        <v>0</v>
      </c>
      <c r="E32" s="6">
        <f t="shared" si="6"/>
        <v>0</v>
      </c>
      <c r="F32" s="6">
        <f t="shared" si="6"/>
        <v>0</v>
      </c>
      <c r="G32" s="46">
        <f t="shared" si="6"/>
        <v>755</v>
      </c>
      <c r="H32" s="16" t="s">
        <v>15</v>
      </c>
      <c r="I32" s="6">
        <f t="shared" si="6"/>
        <v>1982</v>
      </c>
      <c r="J32" s="6">
        <f t="shared" si="6"/>
        <v>7009</v>
      </c>
      <c r="K32" s="6">
        <f t="shared" si="6"/>
        <v>45521</v>
      </c>
      <c r="L32" s="6">
        <f>SUM(L24:L25)</f>
        <v>6575</v>
      </c>
      <c r="M32" s="46">
        <f>SUM(M24:M25)</f>
        <v>280158.99999999994</v>
      </c>
    </row>
    <row r="33" spans="1:13" ht="6.75" customHeight="1">
      <c r="A33" s="7"/>
      <c r="B33" s="16"/>
      <c r="C33" s="6"/>
      <c r="D33" s="6"/>
      <c r="E33" s="6"/>
      <c r="F33" s="33"/>
      <c r="G33" s="45"/>
      <c r="H33" s="16"/>
      <c r="I33" s="34"/>
      <c r="J33" s="34"/>
      <c r="K33" s="34"/>
      <c r="L33" s="34"/>
      <c r="M33" s="45"/>
    </row>
    <row r="34" spans="1:13" ht="15" customHeight="1">
      <c r="A34" s="7"/>
      <c r="B34" s="64" t="s">
        <v>25</v>
      </c>
      <c r="C34" s="6">
        <f>SUM(D34:G34)+SUM(I34:M34)</f>
        <v>975979.9999999919</v>
      </c>
      <c r="D34" s="6">
        <v>190851.99999999956</v>
      </c>
      <c r="E34" s="6">
        <v>235156.99999999613</v>
      </c>
      <c r="F34" s="96">
        <v>242702.99999999793</v>
      </c>
      <c r="G34" s="95">
        <v>132471.99999999805</v>
      </c>
      <c r="H34" s="64" t="s">
        <v>25</v>
      </c>
      <c r="I34" s="96">
        <v>77393.00000000022</v>
      </c>
      <c r="J34" s="96">
        <v>47577.000000000065</v>
      </c>
      <c r="K34" s="96">
        <v>11891.999999999995</v>
      </c>
      <c r="L34" s="96">
        <v>5203.000000000004</v>
      </c>
      <c r="M34" s="95">
        <v>32730.99999999994</v>
      </c>
    </row>
    <row r="35" spans="1:13" ht="15">
      <c r="A35" s="7"/>
      <c r="B35" s="16" t="s">
        <v>26</v>
      </c>
      <c r="C35" s="20">
        <f>SUM(D35:G35)+SUM(I35:M35)</f>
        <v>191791.99999999994</v>
      </c>
      <c r="D35" s="6">
        <v>0</v>
      </c>
      <c r="E35" s="6">
        <v>13</v>
      </c>
      <c r="F35" s="96">
        <v>9106.000000000007</v>
      </c>
      <c r="G35" s="95">
        <v>25857.000000000055</v>
      </c>
      <c r="H35" s="16" t="s">
        <v>26</v>
      </c>
      <c r="I35" s="96">
        <v>24018.000000000007</v>
      </c>
      <c r="J35" s="96">
        <v>35185.99999999991</v>
      </c>
      <c r="K35" s="96">
        <v>25016.99999999998</v>
      </c>
      <c r="L35" s="96">
        <v>8363.999999999995</v>
      </c>
      <c r="M35" s="95">
        <v>64231</v>
      </c>
    </row>
    <row r="36" spans="1:13" ht="15">
      <c r="A36" s="7"/>
      <c r="B36" s="16" t="s">
        <v>27</v>
      </c>
      <c r="C36" s="20">
        <f>SUM(D36:G36)+SUM(I36:M36)</f>
        <v>53878.999999999985</v>
      </c>
      <c r="D36" s="6">
        <v>0</v>
      </c>
      <c r="E36" s="6">
        <v>0</v>
      </c>
      <c r="F36" s="96">
        <v>616</v>
      </c>
      <c r="G36" s="95">
        <v>3911.000000000001</v>
      </c>
      <c r="H36" s="16" t="s">
        <v>27</v>
      </c>
      <c r="I36" s="96">
        <v>2665</v>
      </c>
      <c r="J36" s="96">
        <v>7089.000000000003</v>
      </c>
      <c r="K36" s="96">
        <v>9828.000000000007</v>
      </c>
      <c r="L36" s="96">
        <v>3303.000000000001</v>
      </c>
      <c r="M36" s="95">
        <v>26466.999999999975</v>
      </c>
    </row>
    <row r="37" spans="2:13" ht="15">
      <c r="B37" s="18" t="s">
        <v>28</v>
      </c>
      <c r="C37" s="19">
        <f>SUM(D37:G37)+SUM(I37:M37)</f>
        <v>451739</v>
      </c>
      <c r="D37" s="85">
        <v>0</v>
      </c>
      <c r="E37" s="85">
        <v>0</v>
      </c>
      <c r="F37" s="97">
        <v>121</v>
      </c>
      <c r="G37" s="98">
        <v>2762</v>
      </c>
      <c r="H37" s="18" t="s">
        <v>28</v>
      </c>
      <c r="I37" s="97">
        <v>5680.000000000002</v>
      </c>
      <c r="J37" s="97">
        <v>15755.000000000002</v>
      </c>
      <c r="K37" s="97">
        <v>64392.999999999985</v>
      </c>
      <c r="L37" s="97">
        <v>12364.999999999998</v>
      </c>
      <c r="M37" s="98">
        <v>350663</v>
      </c>
    </row>
  </sheetData>
  <sheetProtection/>
  <mergeCells count="4">
    <mergeCell ref="C5:G5"/>
    <mergeCell ref="C7:G7"/>
    <mergeCell ref="I5:M5"/>
    <mergeCell ref="I7:M7"/>
  </mergeCells>
  <printOptions/>
  <pageMargins left="0.7086614173228347" right="0.7086614173228347" top="0.7480314960629921" bottom="0.7480314960629921" header="0.31496062992125984" footer="0.31496062992125984"/>
  <pageSetup firstPageNumber="16" useFirstPageNumber="1" horizontalDpi="600" verticalDpi="600" orientation="portrait" paperSize="9" r:id="rId1"/>
  <headerFooter>
    <oddFooter>&amp;CIV-1-&amp;P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7"/>
  <sheetViews>
    <sheetView showGridLines="0" workbookViewId="0" topLeftCell="O1">
      <selection activeCell="O1" sqref="O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7" width="12.7109375" style="1" customWidth="1"/>
    <col min="8" max="8" width="15.7109375" style="1" customWidth="1"/>
    <col min="9" max="13" width="12.7109375" style="1" customWidth="1"/>
    <col min="14" max="14" width="2.7109375" style="1" customWidth="1"/>
    <col min="15" max="15" width="1.7109375" style="1" customWidth="1"/>
    <col min="16" max="16" width="15.7109375" style="1" customWidth="1"/>
    <col min="17" max="21" width="12.7109375" style="1" customWidth="1"/>
    <col min="22" max="22" width="15.7109375" style="1" customWidth="1"/>
    <col min="23" max="27" width="12.7109375" style="1" customWidth="1"/>
    <col min="28" max="28" width="2.7109375" style="1" customWidth="1"/>
    <col min="29" max="16384" width="9.140625" style="1" customWidth="1"/>
  </cols>
  <sheetData>
    <row r="1" spans="1:27" ht="15" customHeight="1">
      <c r="A1" s="7"/>
      <c r="B1" s="7"/>
      <c r="C1" s="7"/>
      <c r="D1" s="7"/>
      <c r="E1" s="7"/>
      <c r="F1" s="7"/>
      <c r="G1" s="65" t="s">
        <v>36</v>
      </c>
      <c r="H1" s="7"/>
      <c r="M1" s="65" t="s">
        <v>37</v>
      </c>
      <c r="O1" s="7"/>
      <c r="P1" s="7"/>
      <c r="Q1" s="7"/>
      <c r="R1" s="7"/>
      <c r="S1" s="7"/>
      <c r="T1" s="7"/>
      <c r="U1" s="65" t="s">
        <v>36</v>
      </c>
      <c r="V1" s="7"/>
      <c r="AA1" s="65" t="s">
        <v>37</v>
      </c>
    </row>
    <row r="2" spans="1:22" ht="15" customHeight="1">
      <c r="A2" s="7"/>
      <c r="B2" s="24" t="s">
        <v>104</v>
      </c>
      <c r="C2" s="24"/>
      <c r="D2" s="72"/>
      <c r="E2" s="72"/>
      <c r="F2" s="72"/>
      <c r="H2" s="72" t="s">
        <v>104</v>
      </c>
      <c r="O2" s="7"/>
      <c r="P2" s="24" t="s">
        <v>106</v>
      </c>
      <c r="Q2" s="24"/>
      <c r="R2" s="24"/>
      <c r="S2" s="24"/>
      <c r="T2" s="24"/>
      <c r="V2" s="24" t="s">
        <v>107</v>
      </c>
    </row>
    <row r="3" spans="1:22" ht="15" customHeight="1">
      <c r="A3" s="7"/>
      <c r="B3" s="24" t="s">
        <v>81</v>
      </c>
      <c r="C3" s="24"/>
      <c r="D3" s="72"/>
      <c r="E3" s="72"/>
      <c r="F3" s="72"/>
      <c r="H3" s="72" t="s">
        <v>81</v>
      </c>
      <c r="O3" s="7"/>
      <c r="P3" s="24" t="s">
        <v>81</v>
      </c>
      <c r="Q3" s="24"/>
      <c r="R3" s="24"/>
      <c r="S3" s="24"/>
      <c r="T3" s="24"/>
      <c r="V3" s="24" t="s">
        <v>81</v>
      </c>
    </row>
    <row r="4" spans="1:22" ht="15" customHeight="1">
      <c r="A4" s="7"/>
      <c r="B4" s="24"/>
      <c r="C4" s="24"/>
      <c r="D4" s="72"/>
      <c r="E4" s="72"/>
      <c r="F4" s="72"/>
      <c r="H4" s="72"/>
      <c r="O4" s="7"/>
      <c r="P4" s="24"/>
      <c r="Q4" s="24"/>
      <c r="R4" s="24"/>
      <c r="S4" s="24"/>
      <c r="T4" s="24"/>
      <c r="V4" s="24"/>
    </row>
    <row r="5" spans="1:27" ht="15" customHeight="1">
      <c r="A5" s="7"/>
      <c r="B5" s="32"/>
      <c r="C5" s="115" t="s">
        <v>60</v>
      </c>
      <c r="D5" s="116"/>
      <c r="E5" s="116"/>
      <c r="F5" s="116"/>
      <c r="G5" s="117"/>
      <c r="H5" s="32"/>
      <c r="I5" s="115" t="s">
        <v>60</v>
      </c>
      <c r="J5" s="116"/>
      <c r="K5" s="116"/>
      <c r="L5" s="116"/>
      <c r="M5" s="117"/>
      <c r="O5" s="7"/>
      <c r="P5" s="32"/>
      <c r="Q5" s="115" t="s">
        <v>60</v>
      </c>
      <c r="R5" s="116"/>
      <c r="S5" s="116"/>
      <c r="T5" s="116"/>
      <c r="U5" s="117"/>
      <c r="V5" s="32"/>
      <c r="W5" s="115" t="s">
        <v>60</v>
      </c>
      <c r="X5" s="116"/>
      <c r="Y5" s="116"/>
      <c r="Z5" s="116"/>
      <c r="AA5" s="117"/>
    </row>
    <row r="6" spans="1:27" ht="43.5" customHeight="1">
      <c r="A6" s="7"/>
      <c r="B6" s="22" t="s">
        <v>5</v>
      </c>
      <c r="C6" s="38" t="s">
        <v>19</v>
      </c>
      <c r="D6" s="74" t="s">
        <v>61</v>
      </c>
      <c r="E6" s="74" t="s">
        <v>62</v>
      </c>
      <c r="F6" s="74" t="s">
        <v>63</v>
      </c>
      <c r="G6" s="107" t="s">
        <v>64</v>
      </c>
      <c r="H6" s="22" t="s">
        <v>5</v>
      </c>
      <c r="I6" s="108" t="s">
        <v>65</v>
      </c>
      <c r="J6" s="74" t="s">
        <v>66</v>
      </c>
      <c r="K6" s="109" t="s">
        <v>85</v>
      </c>
      <c r="L6" s="110" t="s">
        <v>86</v>
      </c>
      <c r="M6" s="111" t="s">
        <v>93</v>
      </c>
      <c r="O6" s="7"/>
      <c r="P6" s="22" t="s">
        <v>5</v>
      </c>
      <c r="Q6" s="38" t="s">
        <v>19</v>
      </c>
      <c r="R6" s="39" t="s">
        <v>61</v>
      </c>
      <c r="S6" s="39" t="s">
        <v>62</v>
      </c>
      <c r="T6" s="39" t="s">
        <v>63</v>
      </c>
      <c r="U6" s="60" t="s">
        <v>64</v>
      </c>
      <c r="V6" s="22" t="s">
        <v>5</v>
      </c>
      <c r="W6" s="59" t="s">
        <v>65</v>
      </c>
      <c r="X6" s="39" t="s">
        <v>66</v>
      </c>
      <c r="Y6" s="61" t="s">
        <v>85</v>
      </c>
      <c r="Z6" s="62" t="s">
        <v>86</v>
      </c>
      <c r="AA6" s="52" t="s">
        <v>93</v>
      </c>
    </row>
    <row r="7" spans="1:27" ht="15" customHeight="1">
      <c r="A7" s="7"/>
      <c r="B7" s="23"/>
      <c r="C7" s="118" t="s">
        <v>87</v>
      </c>
      <c r="D7" s="119"/>
      <c r="E7" s="119"/>
      <c r="F7" s="119"/>
      <c r="G7" s="120"/>
      <c r="H7" s="23"/>
      <c r="I7" s="121" t="s">
        <v>87</v>
      </c>
      <c r="J7" s="122"/>
      <c r="K7" s="122"/>
      <c r="L7" s="122"/>
      <c r="M7" s="123"/>
      <c r="O7" s="7"/>
      <c r="P7" s="23"/>
      <c r="Q7" s="118" t="s">
        <v>84</v>
      </c>
      <c r="R7" s="119"/>
      <c r="S7" s="119"/>
      <c r="T7" s="119"/>
      <c r="U7" s="120"/>
      <c r="V7" s="23"/>
      <c r="W7" s="118" t="s">
        <v>84</v>
      </c>
      <c r="X7" s="119"/>
      <c r="Y7" s="119"/>
      <c r="Z7" s="119"/>
      <c r="AA7" s="120"/>
    </row>
    <row r="8" spans="1:27" ht="6.75" customHeight="1">
      <c r="A8" s="7"/>
      <c r="B8" s="16"/>
      <c r="C8" s="6"/>
      <c r="D8" s="6"/>
      <c r="E8" s="6"/>
      <c r="F8" s="35"/>
      <c r="G8" s="37"/>
      <c r="H8" s="16"/>
      <c r="I8" s="36"/>
      <c r="J8" s="36"/>
      <c r="K8" s="36"/>
      <c r="L8" s="36"/>
      <c r="M8" s="37"/>
      <c r="O8" s="7"/>
      <c r="P8" s="16"/>
      <c r="Q8" s="6"/>
      <c r="R8" s="6"/>
      <c r="S8" s="6"/>
      <c r="T8" s="35"/>
      <c r="U8" s="37"/>
      <c r="V8" s="16"/>
      <c r="W8" s="36"/>
      <c r="X8" s="36"/>
      <c r="Y8" s="36"/>
      <c r="Z8" s="36"/>
      <c r="AA8" s="37"/>
    </row>
    <row r="9" spans="1:27" ht="15">
      <c r="A9" s="7"/>
      <c r="B9" s="16" t="s">
        <v>19</v>
      </c>
      <c r="C9" s="6">
        <f>SUM(C11:C25)</f>
        <v>1673390</v>
      </c>
      <c r="D9" s="6">
        <f>SUM(D11:D25)</f>
        <v>190852</v>
      </c>
      <c r="E9" s="6">
        <f>SUM(E11:E25)</f>
        <v>235170</v>
      </c>
      <c r="F9" s="6">
        <f>SUM(F11:F25)</f>
        <v>252546</v>
      </c>
      <c r="G9" s="46">
        <f>SUM(G11:G25)</f>
        <v>165002</v>
      </c>
      <c r="H9" s="16" t="s">
        <v>19</v>
      </c>
      <c r="I9" s="6">
        <f>SUM(I11:I25)</f>
        <v>109756</v>
      </c>
      <c r="J9" s="6">
        <f>SUM(J11:J25)</f>
        <v>105607</v>
      </c>
      <c r="K9" s="6">
        <f>SUM(K11:K25)</f>
        <v>111130</v>
      </c>
      <c r="L9" s="6">
        <f>SUM(L11:L25)</f>
        <v>29235</v>
      </c>
      <c r="M9" s="46">
        <f>SUM(M11:M25)</f>
        <v>474091.99999999994</v>
      </c>
      <c r="O9" s="7"/>
      <c r="P9" s="16" t="s">
        <v>19</v>
      </c>
      <c r="Q9" s="53">
        <f>C9/$C$9*100</f>
        <v>100</v>
      </c>
      <c r="R9" s="53">
        <f>D9/$C$9*100</f>
        <v>11.405111779083178</v>
      </c>
      <c r="S9" s="53">
        <f>E9/$C$9*100</f>
        <v>14.053508148130442</v>
      </c>
      <c r="T9" s="53">
        <f>F9/$C$9*100</f>
        <v>15.091879358667137</v>
      </c>
      <c r="U9" s="54">
        <f>G9/$C$9*100</f>
        <v>9.860343374825952</v>
      </c>
      <c r="V9" s="16" t="s">
        <v>19</v>
      </c>
      <c r="W9" s="53">
        <f>I9/$C$9*100</f>
        <v>6.558901391785538</v>
      </c>
      <c r="X9" s="53">
        <f>J9/$C$9*100</f>
        <v>6.310961580982317</v>
      </c>
      <c r="Y9" s="53">
        <f>K9/$C$9*100</f>
        <v>6.641010164994412</v>
      </c>
      <c r="Z9" s="53">
        <f>L9/$C$9*100</f>
        <v>1.7470523906560933</v>
      </c>
      <c r="AA9" s="54">
        <f>M9/$C$9*100</f>
        <v>28.33123181087493</v>
      </c>
    </row>
    <row r="10" spans="1:27" ht="6.75" customHeight="1">
      <c r="A10" s="7"/>
      <c r="B10" s="16"/>
      <c r="C10" s="6"/>
      <c r="D10" s="6"/>
      <c r="E10" s="6"/>
      <c r="F10" s="33"/>
      <c r="G10" s="45"/>
      <c r="H10" s="16"/>
      <c r="I10" s="34"/>
      <c r="J10" s="34"/>
      <c r="K10" s="34"/>
      <c r="L10" s="34"/>
      <c r="M10" s="45"/>
      <c r="O10" s="7"/>
      <c r="P10" s="16"/>
      <c r="Q10" s="6"/>
      <c r="R10" s="6"/>
      <c r="S10" s="6"/>
      <c r="T10" s="33"/>
      <c r="U10" s="45"/>
      <c r="V10" s="16"/>
      <c r="W10" s="6"/>
      <c r="X10" s="6"/>
      <c r="Y10" s="6"/>
      <c r="Z10" s="33"/>
      <c r="AA10" s="45"/>
    </row>
    <row r="11" spans="1:27" ht="15">
      <c r="A11" s="7"/>
      <c r="B11" s="16" t="s">
        <v>9</v>
      </c>
      <c r="C11" s="6">
        <f>SUM(D11:G11)+SUM(I11:M11)</f>
        <v>222167</v>
      </c>
      <c r="D11" s="6">
        <v>86458</v>
      </c>
      <c r="E11" s="6">
        <v>62629</v>
      </c>
      <c r="F11" s="6">
        <v>44582</v>
      </c>
      <c r="G11" s="46">
        <v>13589</v>
      </c>
      <c r="H11" s="16" t="s">
        <v>9</v>
      </c>
      <c r="I11" s="6">
        <v>6290</v>
      </c>
      <c r="J11" s="6">
        <v>2706</v>
      </c>
      <c r="K11" s="6">
        <v>1094</v>
      </c>
      <c r="L11" s="6">
        <v>455</v>
      </c>
      <c r="M11" s="46">
        <v>4364</v>
      </c>
      <c r="O11" s="7"/>
      <c r="P11" s="16" t="s">
        <v>9</v>
      </c>
      <c r="Q11" s="53">
        <f>C11/$C$9*100</f>
        <v>13.276462749269447</v>
      </c>
      <c r="R11" s="53">
        <f aca="true" t="shared" si="0" ref="R11:R25">D11/$C$9*100</f>
        <v>5.166637783182641</v>
      </c>
      <c r="S11" s="53">
        <f aca="true" t="shared" si="1" ref="S11:S25">E11/$C$9*100</f>
        <v>3.742642181440071</v>
      </c>
      <c r="T11" s="53">
        <f aca="true" t="shared" si="2" ref="T11:T25">F11/$C$9*100</f>
        <v>2.664172727218401</v>
      </c>
      <c r="U11" s="54">
        <f aca="true" t="shared" si="3" ref="U11:U25">G11/$C$9*100</f>
        <v>0.812064133286323</v>
      </c>
      <c r="V11" s="16" t="s">
        <v>9</v>
      </c>
      <c r="W11" s="53">
        <f>I11/$C$9*100</f>
        <v>0.37588368521384735</v>
      </c>
      <c r="X11" s="53">
        <f aca="true" t="shared" si="4" ref="X11:X25">J11/$C$9*100</f>
        <v>0.16170767125416072</v>
      </c>
      <c r="Y11" s="53">
        <f aca="true" t="shared" si="5" ref="Y11:Y25">K11/$C$9*100</f>
        <v>0.06537627211827489</v>
      </c>
      <c r="Z11" s="53">
        <f aca="true" t="shared" si="6" ref="Z11:Z25">L11/$C$9*100</f>
        <v>0.027190314272225843</v>
      </c>
      <c r="AA11" s="54">
        <f aca="true" t="shared" si="7" ref="AA11:AA25">M11/$C$9*100</f>
        <v>0.2607879812835024</v>
      </c>
    </row>
    <row r="12" spans="1:27" ht="15">
      <c r="A12" s="7"/>
      <c r="B12" s="16">
        <v>2</v>
      </c>
      <c r="C12" s="6">
        <f aca="true" t="shared" si="8" ref="C12:C25">SUM(D12:G12)+SUM(I12:M12)</f>
        <v>352428</v>
      </c>
      <c r="D12" s="6">
        <v>72432</v>
      </c>
      <c r="E12" s="6">
        <v>104490</v>
      </c>
      <c r="F12" s="6">
        <v>102056</v>
      </c>
      <c r="G12" s="46">
        <v>42432</v>
      </c>
      <c r="H12" s="16">
        <v>2</v>
      </c>
      <c r="I12" s="6">
        <v>20100</v>
      </c>
      <c r="J12" s="6">
        <v>8364</v>
      </c>
      <c r="K12" s="6">
        <v>894</v>
      </c>
      <c r="L12" s="6">
        <v>420</v>
      </c>
      <c r="M12" s="46">
        <v>1240</v>
      </c>
      <c r="O12" s="7"/>
      <c r="P12" s="16">
        <v>2</v>
      </c>
      <c r="Q12" s="53">
        <f aca="true" t="shared" si="9" ref="Q12:Q25">C12/$C$9*100</f>
        <v>21.060721051279142</v>
      </c>
      <c r="R12" s="53">
        <f t="shared" si="0"/>
        <v>4.328458996408488</v>
      </c>
      <c r="S12" s="53">
        <f t="shared" si="1"/>
        <v>6.244210853417314</v>
      </c>
      <c r="T12" s="53">
        <f t="shared" si="2"/>
        <v>6.0987576117940225</v>
      </c>
      <c r="U12" s="54">
        <f t="shared" si="3"/>
        <v>2.5356910224155755</v>
      </c>
      <c r="V12" s="16">
        <v>2</v>
      </c>
      <c r="W12" s="53">
        <f aca="true" t="shared" si="10" ref="W12:W25">I12/$C$9*100</f>
        <v>1.2011545425752514</v>
      </c>
      <c r="X12" s="53">
        <f t="shared" si="4"/>
        <v>0.49982371114922397</v>
      </c>
      <c r="Y12" s="53">
        <f t="shared" si="5"/>
        <v>0.0534244856249888</v>
      </c>
      <c r="Z12" s="53">
        <f t="shared" si="6"/>
        <v>0.02509875163590078</v>
      </c>
      <c r="AA12" s="54">
        <f t="shared" si="7"/>
        <v>0.07410107625837373</v>
      </c>
    </row>
    <row r="13" spans="1:27" ht="15">
      <c r="A13" s="7"/>
      <c r="B13" s="16">
        <v>3</v>
      </c>
      <c r="C13" s="6">
        <f t="shared" si="8"/>
        <v>139140</v>
      </c>
      <c r="D13" s="6">
        <v>18315</v>
      </c>
      <c r="E13" s="6">
        <v>34365</v>
      </c>
      <c r="F13" s="6">
        <v>41700</v>
      </c>
      <c r="G13" s="46">
        <v>22599</v>
      </c>
      <c r="H13" s="16">
        <v>3</v>
      </c>
      <c r="I13" s="6">
        <v>12576</v>
      </c>
      <c r="J13" s="6">
        <v>6369</v>
      </c>
      <c r="K13" s="6">
        <v>906</v>
      </c>
      <c r="L13" s="6">
        <v>363</v>
      </c>
      <c r="M13" s="46">
        <v>1947</v>
      </c>
      <c r="O13" s="7"/>
      <c r="P13" s="16">
        <v>3</v>
      </c>
      <c r="Q13" s="53">
        <f t="shared" si="9"/>
        <v>8.314857863379128</v>
      </c>
      <c r="R13" s="53">
        <f t="shared" si="0"/>
        <v>1.0944848481226732</v>
      </c>
      <c r="S13" s="53">
        <f t="shared" si="1"/>
        <v>2.053615714208881</v>
      </c>
      <c r="T13" s="53">
        <f t="shared" si="2"/>
        <v>2.4919474838501485</v>
      </c>
      <c r="U13" s="54">
        <f t="shared" si="3"/>
        <v>1.350492114808861</v>
      </c>
      <c r="V13" s="16">
        <v>3</v>
      </c>
      <c r="W13" s="53">
        <f t="shared" si="10"/>
        <v>0.7515283346978289</v>
      </c>
      <c r="X13" s="53">
        <f t="shared" si="4"/>
        <v>0.38060464087869533</v>
      </c>
      <c r="Y13" s="53">
        <f t="shared" si="5"/>
        <v>0.054141592814585957</v>
      </c>
      <c r="Z13" s="53">
        <f t="shared" si="6"/>
        <v>0.021692492485314244</v>
      </c>
      <c r="AA13" s="54">
        <f t="shared" si="7"/>
        <v>0.11635064151214003</v>
      </c>
    </row>
    <row r="14" spans="1:27" ht="15">
      <c r="A14" s="7"/>
      <c r="B14" s="16">
        <v>4</v>
      </c>
      <c r="C14" s="6">
        <f t="shared" si="8"/>
        <v>83508</v>
      </c>
      <c r="D14" s="6">
        <v>7600</v>
      </c>
      <c r="E14" s="6">
        <v>16076</v>
      </c>
      <c r="F14" s="6">
        <v>22944</v>
      </c>
      <c r="G14" s="46">
        <v>16496</v>
      </c>
      <c r="H14" s="16">
        <v>4</v>
      </c>
      <c r="I14" s="6">
        <v>10252</v>
      </c>
      <c r="J14" s="6">
        <v>6060</v>
      </c>
      <c r="K14" s="6">
        <v>992</v>
      </c>
      <c r="L14" s="6">
        <v>404</v>
      </c>
      <c r="M14" s="46">
        <v>2684</v>
      </c>
      <c r="O14" s="7"/>
      <c r="P14" s="16">
        <v>4</v>
      </c>
      <c r="Q14" s="53">
        <f t="shared" si="9"/>
        <v>4.990348932406671</v>
      </c>
      <c r="R14" s="53">
        <f t="shared" si="0"/>
        <v>0.45416788674487124</v>
      </c>
      <c r="S14" s="53">
        <f t="shared" si="1"/>
        <v>0.9606845983303355</v>
      </c>
      <c r="T14" s="53">
        <f t="shared" si="2"/>
        <v>1.3711089465097797</v>
      </c>
      <c r="U14" s="54">
        <f t="shared" si="3"/>
        <v>0.9857833499662362</v>
      </c>
      <c r="V14" s="16">
        <v>4</v>
      </c>
      <c r="W14" s="53">
        <f t="shared" si="10"/>
        <v>0.6126485756458446</v>
      </c>
      <c r="X14" s="53">
        <f t="shared" si="4"/>
        <v>0.36213913074656834</v>
      </c>
      <c r="Y14" s="53">
        <f t="shared" si="5"/>
        <v>0.05928086100669898</v>
      </c>
      <c r="Z14" s="53">
        <f t="shared" si="6"/>
        <v>0.02414260871643789</v>
      </c>
      <c r="AA14" s="54">
        <f t="shared" si="7"/>
        <v>0.16039297473989925</v>
      </c>
    </row>
    <row r="15" spans="1:27" ht="15">
      <c r="A15" s="7"/>
      <c r="B15" s="16" t="s">
        <v>20</v>
      </c>
      <c r="C15" s="6">
        <f t="shared" si="8"/>
        <v>53765</v>
      </c>
      <c r="D15" s="6">
        <v>3280</v>
      </c>
      <c r="E15" s="6">
        <v>8455</v>
      </c>
      <c r="F15" s="6">
        <v>12850</v>
      </c>
      <c r="G15" s="46">
        <v>11410</v>
      </c>
      <c r="H15" s="16" t="s">
        <v>20</v>
      </c>
      <c r="I15" s="6">
        <v>7780</v>
      </c>
      <c r="J15" s="6">
        <v>5250</v>
      </c>
      <c r="K15" s="6">
        <v>1190</v>
      </c>
      <c r="L15" s="6">
        <v>510</v>
      </c>
      <c r="M15" s="46">
        <v>3040</v>
      </c>
      <c r="O15" s="7"/>
      <c r="P15" s="16" t="s">
        <v>20</v>
      </c>
      <c r="Q15" s="53">
        <f t="shared" si="9"/>
        <v>3.2129390040576316</v>
      </c>
      <c r="R15" s="53">
        <f t="shared" si="0"/>
        <v>0.19600929848989176</v>
      </c>
      <c r="S15" s="53">
        <f t="shared" si="1"/>
        <v>0.5052617740036692</v>
      </c>
      <c r="T15" s="53">
        <f t="shared" si="2"/>
        <v>0.7679022821936309</v>
      </c>
      <c r="U15" s="54">
        <f t="shared" si="3"/>
        <v>0.6818494194419711</v>
      </c>
      <c r="V15" s="16" t="s">
        <v>20</v>
      </c>
      <c r="W15" s="53">
        <f t="shared" si="10"/>
        <v>0.4649244945888286</v>
      </c>
      <c r="X15" s="53">
        <f t="shared" si="4"/>
        <v>0.3137343954487597</v>
      </c>
      <c r="Y15" s="53">
        <f t="shared" si="5"/>
        <v>0.0711131296350522</v>
      </c>
      <c r="Z15" s="53">
        <f t="shared" si="6"/>
        <v>0.030477055557879516</v>
      </c>
      <c r="AA15" s="54">
        <f t="shared" si="7"/>
        <v>0.18166715469794847</v>
      </c>
    </row>
    <row r="16" spans="1:27" ht="15">
      <c r="A16" s="7"/>
      <c r="B16" s="16" t="s">
        <v>21</v>
      </c>
      <c r="C16" s="6">
        <f t="shared" si="8"/>
        <v>39702</v>
      </c>
      <c r="D16" s="6">
        <v>1650</v>
      </c>
      <c r="E16" s="6">
        <v>4500</v>
      </c>
      <c r="F16" s="6">
        <v>7722</v>
      </c>
      <c r="G16" s="46">
        <v>8556</v>
      </c>
      <c r="H16" s="16" t="s">
        <v>21</v>
      </c>
      <c r="I16" s="6">
        <v>6480</v>
      </c>
      <c r="J16" s="6">
        <v>5202</v>
      </c>
      <c r="K16" s="6">
        <v>1512</v>
      </c>
      <c r="L16" s="6">
        <v>582</v>
      </c>
      <c r="M16" s="46">
        <v>3498</v>
      </c>
      <c r="O16" s="7"/>
      <c r="P16" s="16" t="s">
        <v>21</v>
      </c>
      <c r="Q16" s="53">
        <f t="shared" si="9"/>
        <v>2.3725491367822205</v>
      </c>
      <c r="R16" s="53">
        <f t="shared" si="0"/>
        <v>0.09860223856961019</v>
      </c>
      <c r="S16" s="53">
        <f t="shared" si="1"/>
        <v>0.2689151960989369</v>
      </c>
      <c r="T16" s="53">
        <f t="shared" si="2"/>
        <v>0.4614584765057757</v>
      </c>
      <c r="U16" s="54">
        <f t="shared" si="3"/>
        <v>0.5112974261827787</v>
      </c>
      <c r="V16" s="16" t="s">
        <v>21</v>
      </c>
      <c r="W16" s="53">
        <f t="shared" si="10"/>
        <v>0.38723788238246915</v>
      </c>
      <c r="X16" s="53">
        <f t="shared" si="4"/>
        <v>0.31086596669037103</v>
      </c>
      <c r="Y16" s="53">
        <f t="shared" si="5"/>
        <v>0.0903555058892428</v>
      </c>
      <c r="Z16" s="53">
        <f t="shared" si="6"/>
        <v>0.034779698695462505</v>
      </c>
      <c r="AA16" s="54">
        <f t="shared" si="7"/>
        <v>0.20903674576757358</v>
      </c>
    </row>
    <row r="17" spans="1:27" ht="15">
      <c r="A17" s="7"/>
      <c r="B17" s="16" t="s">
        <v>22</v>
      </c>
      <c r="C17" s="6">
        <f>SUM(D17:G17)+SUM(I17:M17)</f>
        <v>28994</v>
      </c>
      <c r="D17" s="6">
        <v>609</v>
      </c>
      <c r="E17" s="6">
        <v>2492</v>
      </c>
      <c r="F17" s="6">
        <v>4221</v>
      </c>
      <c r="G17" s="46">
        <v>6293</v>
      </c>
      <c r="H17" s="16" t="s">
        <v>22</v>
      </c>
      <c r="I17" s="6">
        <v>4830</v>
      </c>
      <c r="J17" s="6">
        <v>4221</v>
      </c>
      <c r="K17" s="6">
        <v>1435</v>
      </c>
      <c r="L17" s="6">
        <v>602</v>
      </c>
      <c r="M17" s="46">
        <v>4291</v>
      </c>
      <c r="O17" s="7"/>
      <c r="P17" s="16" t="s">
        <v>22</v>
      </c>
      <c r="Q17" s="53">
        <f t="shared" si="9"/>
        <v>1.7326504879316837</v>
      </c>
      <c r="R17" s="53">
        <f t="shared" si="0"/>
        <v>0.03639318987205613</v>
      </c>
      <c r="S17" s="53">
        <f t="shared" si="1"/>
        <v>0.14891925970634462</v>
      </c>
      <c r="T17" s="53">
        <f t="shared" si="2"/>
        <v>0.2522424539408028</v>
      </c>
      <c r="U17" s="54">
        <f t="shared" si="3"/>
        <v>0.3760629620112466</v>
      </c>
      <c r="V17" s="16" t="s">
        <v>22</v>
      </c>
      <c r="W17" s="53">
        <f t="shared" si="10"/>
        <v>0.28863564381285894</v>
      </c>
      <c r="X17" s="53">
        <f t="shared" si="4"/>
        <v>0.2522424539408028</v>
      </c>
      <c r="Y17" s="53">
        <f t="shared" si="5"/>
        <v>0.08575406808932765</v>
      </c>
      <c r="Z17" s="53">
        <f t="shared" si="6"/>
        <v>0.035974877344791115</v>
      </c>
      <c r="AA17" s="54">
        <f t="shared" si="7"/>
        <v>0.25642557921345294</v>
      </c>
    </row>
    <row r="18" spans="1:27" ht="15">
      <c r="A18" s="7"/>
      <c r="B18" s="16" t="s">
        <v>23</v>
      </c>
      <c r="C18" s="6">
        <f t="shared" si="8"/>
        <v>22520</v>
      </c>
      <c r="D18" s="6">
        <v>328</v>
      </c>
      <c r="E18" s="6">
        <v>1448</v>
      </c>
      <c r="F18" s="6">
        <v>2840</v>
      </c>
      <c r="G18" s="46">
        <v>4352</v>
      </c>
      <c r="H18" s="16" t="s">
        <v>23</v>
      </c>
      <c r="I18" s="6">
        <v>3640</v>
      </c>
      <c r="J18" s="6">
        <v>3720</v>
      </c>
      <c r="K18" s="6">
        <v>1360</v>
      </c>
      <c r="L18" s="6">
        <v>592</v>
      </c>
      <c r="M18" s="46">
        <v>4240</v>
      </c>
      <c r="O18" s="7"/>
      <c r="P18" s="16" t="s">
        <v>23</v>
      </c>
      <c r="Q18" s="53">
        <f t="shared" si="9"/>
        <v>1.3457711591440131</v>
      </c>
      <c r="R18" s="53">
        <f t="shared" si="0"/>
        <v>0.019600929848989177</v>
      </c>
      <c r="S18" s="53">
        <f t="shared" si="1"/>
        <v>0.08653093421139124</v>
      </c>
      <c r="T18" s="53">
        <f t="shared" si="2"/>
        <v>0.16971536820466238</v>
      </c>
      <c r="U18" s="54">
        <f t="shared" si="3"/>
        <v>0.2600708740939052</v>
      </c>
      <c r="V18" s="16" t="s">
        <v>23</v>
      </c>
      <c r="W18" s="53">
        <f t="shared" si="10"/>
        <v>0.21752251417780674</v>
      </c>
      <c r="X18" s="53">
        <f t="shared" si="4"/>
        <v>0.22230322877512115</v>
      </c>
      <c r="Y18" s="53">
        <f t="shared" si="5"/>
        <v>0.08127214815434537</v>
      </c>
      <c r="Z18" s="53">
        <f t="shared" si="6"/>
        <v>0.03537728802012681</v>
      </c>
      <c r="AA18" s="54">
        <f t="shared" si="7"/>
        <v>0.253377873657665</v>
      </c>
    </row>
    <row r="19" spans="1:27" ht="15">
      <c r="A19" s="7"/>
      <c r="B19" s="16" t="s">
        <v>24</v>
      </c>
      <c r="C19" s="6">
        <f t="shared" si="8"/>
        <v>18306</v>
      </c>
      <c r="D19" s="6">
        <v>180</v>
      </c>
      <c r="E19" s="6">
        <v>702</v>
      </c>
      <c r="F19" s="6">
        <v>2088</v>
      </c>
      <c r="G19" s="46">
        <v>3465</v>
      </c>
      <c r="H19" s="16" t="s">
        <v>24</v>
      </c>
      <c r="I19" s="6">
        <v>3015</v>
      </c>
      <c r="J19" s="6">
        <v>3105</v>
      </c>
      <c r="K19" s="6">
        <v>1269</v>
      </c>
      <c r="L19" s="6">
        <v>585</v>
      </c>
      <c r="M19" s="46">
        <v>3897</v>
      </c>
      <c r="O19" s="7"/>
      <c r="P19" s="16" t="s">
        <v>24</v>
      </c>
      <c r="Q19" s="53">
        <f t="shared" si="9"/>
        <v>1.0939470177304753</v>
      </c>
      <c r="R19" s="53">
        <f t="shared" si="0"/>
        <v>0.010756607843957476</v>
      </c>
      <c r="S19" s="53">
        <f t="shared" si="1"/>
        <v>0.04195077059143415</v>
      </c>
      <c r="T19" s="53">
        <f t="shared" si="2"/>
        <v>0.12477665098990671</v>
      </c>
      <c r="U19" s="54">
        <f t="shared" si="3"/>
        <v>0.2070647009961814</v>
      </c>
      <c r="V19" s="16" t="s">
        <v>24</v>
      </c>
      <c r="W19" s="53">
        <f t="shared" si="10"/>
        <v>0.18017318138628774</v>
      </c>
      <c r="X19" s="53">
        <f t="shared" si="4"/>
        <v>0.18555148530826646</v>
      </c>
      <c r="Y19" s="53">
        <f t="shared" si="5"/>
        <v>0.0758340852999002</v>
      </c>
      <c r="Z19" s="53">
        <f t="shared" si="6"/>
        <v>0.034958975492861796</v>
      </c>
      <c r="AA19" s="54">
        <f t="shared" si="7"/>
        <v>0.23288055982167935</v>
      </c>
    </row>
    <row r="20" spans="1:27" ht="15">
      <c r="A20" s="7"/>
      <c r="B20" s="16" t="s">
        <v>0</v>
      </c>
      <c r="C20" s="6">
        <f t="shared" si="8"/>
        <v>105870.99999999997</v>
      </c>
      <c r="D20" s="6">
        <v>0</v>
      </c>
      <c r="E20" s="6">
        <v>13</v>
      </c>
      <c r="F20" s="6">
        <v>7929.000000000006</v>
      </c>
      <c r="G20" s="46">
        <v>18358.000000000007</v>
      </c>
      <c r="H20" s="16" t="s">
        <v>0</v>
      </c>
      <c r="I20" s="6">
        <v>15817.999999999993</v>
      </c>
      <c r="J20" s="6">
        <v>19571.999999999993</v>
      </c>
      <c r="K20" s="6">
        <v>10014.999999999995</v>
      </c>
      <c r="L20" s="6">
        <v>4178</v>
      </c>
      <c r="M20" s="46">
        <v>29987.99999999998</v>
      </c>
      <c r="O20" s="7"/>
      <c r="P20" s="16" t="s">
        <v>0</v>
      </c>
      <c r="Q20" s="53">
        <f t="shared" si="9"/>
        <v>6.326737939153452</v>
      </c>
      <c r="R20" s="53">
        <f t="shared" si="0"/>
        <v>0</v>
      </c>
      <c r="S20" s="53">
        <f t="shared" si="1"/>
        <v>0.0007768661220635954</v>
      </c>
      <c r="T20" s="53">
        <f t="shared" si="2"/>
        <v>0.47382857552632723</v>
      </c>
      <c r="U20" s="54">
        <f t="shared" si="3"/>
        <v>1.09705448221873</v>
      </c>
      <c r="V20" s="16" t="s">
        <v>0</v>
      </c>
      <c r="W20" s="53">
        <f t="shared" si="10"/>
        <v>0.945266793753996</v>
      </c>
      <c r="X20" s="53">
        <f t="shared" si="4"/>
        <v>1.1696018262329757</v>
      </c>
      <c r="Y20" s="53">
        <f t="shared" si="5"/>
        <v>0.5984857086513004</v>
      </c>
      <c r="Z20" s="53">
        <f t="shared" si="6"/>
        <v>0.2496728198447463</v>
      </c>
      <c r="AA20" s="54">
        <f t="shared" si="7"/>
        <v>1.7920508668033144</v>
      </c>
    </row>
    <row r="21" spans="1:27" ht="15">
      <c r="A21" s="7"/>
      <c r="B21" s="16" t="s">
        <v>1</v>
      </c>
      <c r="C21" s="6">
        <f t="shared" si="8"/>
        <v>99471.00000000004</v>
      </c>
      <c r="D21" s="6">
        <v>0</v>
      </c>
      <c r="E21" s="6">
        <v>0</v>
      </c>
      <c r="F21" s="6">
        <v>2877.0000000000014</v>
      </c>
      <c r="G21" s="46">
        <v>10679.000000000007</v>
      </c>
      <c r="H21" s="16" t="s">
        <v>1</v>
      </c>
      <c r="I21" s="6">
        <v>10580.000000000002</v>
      </c>
      <c r="J21" s="6">
        <v>17894.00000000001</v>
      </c>
      <c r="K21" s="6">
        <v>15992.000000000011</v>
      </c>
      <c r="L21" s="6">
        <v>4726.000000000001</v>
      </c>
      <c r="M21" s="46">
        <v>36723.00000000001</v>
      </c>
      <c r="O21" s="7"/>
      <c r="P21" s="16" t="s">
        <v>1</v>
      </c>
      <c r="Q21" s="53">
        <f t="shared" si="9"/>
        <v>5.944280771368303</v>
      </c>
      <c r="R21" s="53">
        <f t="shared" si="0"/>
        <v>0</v>
      </c>
      <c r="S21" s="53">
        <f t="shared" si="1"/>
        <v>0</v>
      </c>
      <c r="T21" s="53">
        <f t="shared" si="2"/>
        <v>0.17192644870592041</v>
      </c>
      <c r="U21" s="54">
        <f t="shared" si="3"/>
        <v>0.6381656398090109</v>
      </c>
      <c r="V21" s="16" t="s">
        <v>1</v>
      </c>
      <c r="W21" s="53">
        <f t="shared" si="10"/>
        <v>0.6322495054948339</v>
      </c>
      <c r="X21" s="53">
        <f t="shared" si="4"/>
        <v>1.0693263375543065</v>
      </c>
      <c r="Y21" s="53">
        <f t="shared" si="5"/>
        <v>0.9556648480031559</v>
      </c>
      <c r="Z21" s="53">
        <f t="shared" si="6"/>
        <v>0.28242071483635023</v>
      </c>
      <c r="AA21" s="54">
        <f t="shared" si="7"/>
        <v>2.194527276964725</v>
      </c>
    </row>
    <row r="22" spans="1:27" ht="15">
      <c r="A22" s="7"/>
      <c r="B22" s="16" t="s">
        <v>2</v>
      </c>
      <c r="C22" s="6">
        <f t="shared" si="8"/>
        <v>55278.999999999985</v>
      </c>
      <c r="D22" s="6">
        <v>0</v>
      </c>
      <c r="E22" s="6">
        <v>0</v>
      </c>
      <c r="F22" s="6">
        <v>616</v>
      </c>
      <c r="G22" s="46">
        <v>3811.0000000000014</v>
      </c>
      <c r="H22" s="16" t="s">
        <v>2</v>
      </c>
      <c r="I22" s="6">
        <v>2714.9999999999995</v>
      </c>
      <c r="J22" s="6">
        <v>7388.999999999999</v>
      </c>
      <c r="K22" s="6">
        <v>9978.000000000004</v>
      </c>
      <c r="L22" s="6">
        <v>3452.9999999999986</v>
      </c>
      <c r="M22" s="46">
        <v>27316.99999999999</v>
      </c>
      <c r="O22" s="7"/>
      <c r="P22" s="16" t="s">
        <v>2</v>
      </c>
      <c r="Q22" s="53">
        <f t="shared" si="9"/>
        <v>3.303414027811806</v>
      </c>
      <c r="R22" s="53">
        <f t="shared" si="0"/>
        <v>0</v>
      </c>
      <c r="S22" s="53">
        <f t="shared" si="1"/>
        <v>0</v>
      </c>
      <c r="T22" s="53">
        <f t="shared" si="2"/>
        <v>0.03681150239932114</v>
      </c>
      <c r="U22" s="54">
        <f t="shared" si="3"/>
        <v>0.22774129162956644</v>
      </c>
      <c r="V22" s="16" t="s">
        <v>2</v>
      </c>
      <c r="W22" s="53">
        <f t="shared" si="10"/>
        <v>0.16224550164635856</v>
      </c>
      <c r="X22" s="53">
        <f t="shared" si="4"/>
        <v>0.4415587519944543</v>
      </c>
      <c r="Y22" s="53">
        <f t="shared" si="5"/>
        <v>0.596274628150043</v>
      </c>
      <c r="Z22" s="53">
        <f t="shared" si="6"/>
        <v>0.20634759380658416</v>
      </c>
      <c r="AA22" s="54">
        <f t="shared" si="7"/>
        <v>1.632434758185479</v>
      </c>
    </row>
    <row r="23" spans="1:27" ht="15">
      <c r="A23" s="7"/>
      <c r="B23" s="16" t="s">
        <v>3</v>
      </c>
      <c r="C23" s="6">
        <f t="shared" si="8"/>
        <v>110238</v>
      </c>
      <c r="D23" s="6">
        <v>0</v>
      </c>
      <c r="E23" s="6">
        <v>0</v>
      </c>
      <c r="F23" s="6">
        <v>121</v>
      </c>
      <c r="G23" s="46">
        <v>2207</v>
      </c>
      <c r="H23" s="16" t="s">
        <v>3</v>
      </c>
      <c r="I23" s="6">
        <v>3697.9999999999995</v>
      </c>
      <c r="J23" s="6">
        <v>8746.000000000002</v>
      </c>
      <c r="K23" s="6">
        <v>18972.000000000004</v>
      </c>
      <c r="L23" s="6">
        <v>5790</v>
      </c>
      <c r="M23" s="46">
        <v>70703.99999999999</v>
      </c>
      <c r="O23" s="7"/>
      <c r="P23" s="16" t="s">
        <v>3</v>
      </c>
      <c r="Q23" s="53">
        <f t="shared" si="9"/>
        <v>6.587705197234357</v>
      </c>
      <c r="R23" s="53">
        <f t="shared" si="0"/>
        <v>0</v>
      </c>
      <c r="S23" s="53">
        <f t="shared" si="1"/>
        <v>0</v>
      </c>
      <c r="T23" s="53">
        <f t="shared" si="2"/>
        <v>0.007230830828438081</v>
      </c>
      <c r="U23" s="54">
        <f t="shared" si="3"/>
        <v>0.13188796395341196</v>
      </c>
      <c r="V23" s="16" t="s">
        <v>3</v>
      </c>
      <c r="W23" s="53">
        <f t="shared" si="10"/>
        <v>0.22098853226085965</v>
      </c>
      <c r="X23" s="53">
        <f t="shared" si="4"/>
        <v>0.5226516233514006</v>
      </c>
      <c r="Y23" s="53">
        <f t="shared" si="5"/>
        <v>1.133746466753118</v>
      </c>
      <c r="Z23" s="53">
        <f t="shared" si="6"/>
        <v>0.3460042189806321</v>
      </c>
      <c r="AA23" s="54">
        <f t="shared" si="7"/>
        <v>4.225195561106496</v>
      </c>
    </row>
    <row r="24" spans="1:27" ht="15">
      <c r="A24" s="7"/>
      <c r="B24" s="16" t="s">
        <v>4</v>
      </c>
      <c r="C24" s="6">
        <f t="shared" si="8"/>
        <v>86906.00000000001</v>
      </c>
      <c r="D24" s="6">
        <v>0</v>
      </c>
      <c r="E24" s="6">
        <v>0</v>
      </c>
      <c r="F24" s="6">
        <v>0</v>
      </c>
      <c r="G24" s="46">
        <v>755</v>
      </c>
      <c r="H24" s="16" t="s">
        <v>4</v>
      </c>
      <c r="I24" s="6">
        <v>1982</v>
      </c>
      <c r="J24" s="6">
        <v>3520</v>
      </c>
      <c r="K24" s="6">
        <v>7896</v>
      </c>
      <c r="L24" s="6">
        <v>1680</v>
      </c>
      <c r="M24" s="46">
        <v>71073.00000000001</v>
      </c>
      <c r="O24" s="7"/>
      <c r="P24" s="16" t="s">
        <v>4</v>
      </c>
      <c r="Q24" s="53">
        <f t="shared" si="9"/>
        <v>5.193409784927603</v>
      </c>
      <c r="R24" s="53">
        <f t="shared" si="0"/>
        <v>0</v>
      </c>
      <c r="S24" s="53">
        <f t="shared" si="1"/>
        <v>0</v>
      </c>
      <c r="T24" s="53">
        <f t="shared" si="2"/>
        <v>0</v>
      </c>
      <c r="U24" s="54">
        <f t="shared" si="3"/>
        <v>0.045117994012154966</v>
      </c>
      <c r="V24" s="16" t="s">
        <v>4</v>
      </c>
      <c r="W24" s="53">
        <f t="shared" si="10"/>
        <v>0.11844220414846508</v>
      </c>
      <c r="X24" s="53">
        <f t="shared" si="4"/>
        <v>0.2103514422818351</v>
      </c>
      <c r="Y24" s="53">
        <f t="shared" si="5"/>
        <v>0.4718565307549346</v>
      </c>
      <c r="Z24" s="53">
        <f t="shared" si="6"/>
        <v>0.10039500654360312</v>
      </c>
      <c r="AA24" s="54">
        <f t="shared" si="7"/>
        <v>4.24724660718661</v>
      </c>
    </row>
    <row r="25" spans="1:27" ht="15">
      <c r="A25" s="7"/>
      <c r="B25" s="16" t="s">
        <v>18</v>
      </c>
      <c r="C25" s="6">
        <f t="shared" si="8"/>
        <v>255094.99999999994</v>
      </c>
      <c r="D25" s="6">
        <v>0</v>
      </c>
      <c r="E25" s="6">
        <v>0</v>
      </c>
      <c r="F25" s="6">
        <v>0</v>
      </c>
      <c r="G25" s="46">
        <v>0</v>
      </c>
      <c r="H25" s="16" t="s">
        <v>18</v>
      </c>
      <c r="I25" s="6">
        <v>0</v>
      </c>
      <c r="J25" s="6">
        <v>3489</v>
      </c>
      <c r="K25" s="6">
        <v>37625</v>
      </c>
      <c r="L25" s="6">
        <v>4895</v>
      </c>
      <c r="M25" s="46">
        <v>209085.99999999994</v>
      </c>
      <c r="O25" s="7"/>
      <c r="P25" s="16" t="s">
        <v>18</v>
      </c>
      <c r="Q25" s="53">
        <f t="shared" si="9"/>
        <v>15.244204877524064</v>
      </c>
      <c r="R25" s="53">
        <f t="shared" si="0"/>
        <v>0</v>
      </c>
      <c r="S25" s="53">
        <f t="shared" si="1"/>
        <v>0</v>
      </c>
      <c r="T25" s="53">
        <f t="shared" si="2"/>
        <v>0</v>
      </c>
      <c r="U25" s="54">
        <f t="shared" si="3"/>
        <v>0</v>
      </c>
      <c r="V25" s="16" t="s">
        <v>18</v>
      </c>
      <c r="W25" s="53">
        <f t="shared" si="10"/>
        <v>0</v>
      </c>
      <c r="X25" s="53">
        <f t="shared" si="4"/>
        <v>0.20849891537537574</v>
      </c>
      <c r="Y25" s="53">
        <f t="shared" si="5"/>
        <v>2.2484298340494444</v>
      </c>
      <c r="Z25" s="53">
        <f t="shared" si="6"/>
        <v>0.2925199744231769</v>
      </c>
      <c r="AA25" s="54">
        <f t="shared" si="7"/>
        <v>12.494756153676068</v>
      </c>
    </row>
    <row r="26" spans="1:27" ht="6.75" customHeight="1">
      <c r="A26" s="7"/>
      <c r="B26" s="16"/>
      <c r="C26" s="6"/>
      <c r="D26" s="6"/>
      <c r="E26" s="6"/>
      <c r="F26" s="33"/>
      <c r="G26" s="45"/>
      <c r="H26" s="16"/>
      <c r="I26" s="79"/>
      <c r="J26" s="79"/>
      <c r="K26" s="79"/>
      <c r="L26" s="79"/>
      <c r="M26" s="80"/>
      <c r="O26" s="7"/>
      <c r="P26" s="16"/>
      <c r="Q26" s="6"/>
      <c r="R26" s="6"/>
      <c r="S26" s="6"/>
      <c r="T26" s="33"/>
      <c r="U26" s="45"/>
      <c r="V26" s="16"/>
      <c r="W26" s="6"/>
      <c r="X26" s="6"/>
      <c r="Y26" s="6"/>
      <c r="Z26" s="33"/>
      <c r="AA26" s="45"/>
    </row>
    <row r="27" spans="1:27" ht="16.5" customHeight="1">
      <c r="A27" s="7"/>
      <c r="B27" s="63" t="s">
        <v>10</v>
      </c>
      <c r="C27" s="6">
        <f>SUM(C15:C25)</f>
        <v>876147</v>
      </c>
      <c r="D27" s="6">
        <f>SUM(D15:D25)</f>
        <v>6047</v>
      </c>
      <c r="E27" s="6">
        <f>SUM(E15:E25)</f>
        <v>17610</v>
      </c>
      <c r="F27" s="6">
        <f>SUM(F15:F25)</f>
        <v>41264.00000000001</v>
      </c>
      <c r="G27" s="46">
        <f>SUM(G15:G25)</f>
        <v>69886.00000000001</v>
      </c>
      <c r="H27" s="63" t="s">
        <v>10</v>
      </c>
      <c r="I27" s="6">
        <f>SUM(I15:I25)</f>
        <v>60537.99999999999</v>
      </c>
      <c r="J27" s="6">
        <f>SUM(J15:J25)</f>
        <v>82108</v>
      </c>
      <c r="K27" s="6">
        <f>SUM(K15:K25)</f>
        <v>107244</v>
      </c>
      <c r="L27" s="6">
        <f>SUM(L15:L25)</f>
        <v>27593</v>
      </c>
      <c r="M27" s="46">
        <f>SUM(M15:M25)</f>
        <v>463856.99999999994</v>
      </c>
      <c r="O27" s="7"/>
      <c r="P27" s="63" t="s">
        <v>10</v>
      </c>
      <c r="Q27" s="53">
        <f aca="true" t="shared" si="11" ref="Q27:Q32">C27/$C$9*100</f>
        <v>52.35760940366562</v>
      </c>
      <c r="R27" s="53">
        <f aca="true" t="shared" si="12" ref="R27:R32">D27/$C$9*100</f>
        <v>0.3613622646245047</v>
      </c>
      <c r="S27" s="53">
        <f aca="true" t="shared" si="13" ref="S27:S32">E27/$C$9*100</f>
        <v>1.0523548007338397</v>
      </c>
      <c r="T27" s="53">
        <f aca="true" t="shared" si="14" ref="T27:T32">F27/$C$9*100</f>
        <v>2.465892589294785</v>
      </c>
      <c r="U27" s="54">
        <f aca="true" t="shared" si="15" ref="U27:U32">G27/$C$9*100</f>
        <v>4.176312754348957</v>
      </c>
      <c r="V27" s="63" t="s">
        <v>10</v>
      </c>
      <c r="W27" s="53">
        <f aca="true" t="shared" si="16" ref="W27:W32">I27/$C$9*100</f>
        <v>3.6176862536527645</v>
      </c>
      <c r="X27" s="53">
        <f aca="true" t="shared" si="17" ref="X27:X32">J27/$C$9*100</f>
        <v>4.9066864269536685</v>
      </c>
      <c r="Y27" s="53">
        <f aca="true" t="shared" si="18" ref="Y27:Y32">K27/$C$9*100</f>
        <v>6.408786953429864</v>
      </c>
      <c r="Z27" s="53">
        <f aca="true" t="shared" si="19" ref="Z27:Z32">L27/$C$9*100</f>
        <v>1.6489282235462148</v>
      </c>
      <c r="AA27" s="54">
        <f aca="true" t="shared" si="20" ref="AA27:AA32">M27/$C$9*100</f>
        <v>27.719599137081012</v>
      </c>
    </row>
    <row r="28" spans="1:27" ht="16.5" customHeight="1">
      <c r="A28" s="7"/>
      <c r="B28" s="16" t="s">
        <v>11</v>
      </c>
      <c r="C28" s="6">
        <f>SUM(C20:C25)</f>
        <v>712860</v>
      </c>
      <c r="D28" s="6">
        <f>SUM(D20:D25)</f>
        <v>0</v>
      </c>
      <c r="E28" s="6">
        <f>SUM(E20:E25)</f>
        <v>13</v>
      </c>
      <c r="F28" s="6">
        <f>SUM(F20:F25)</f>
        <v>11543.000000000007</v>
      </c>
      <c r="G28" s="46">
        <f>SUM(G20:G25)</f>
        <v>35810.000000000015</v>
      </c>
      <c r="H28" s="16" t="s">
        <v>11</v>
      </c>
      <c r="I28" s="6">
        <f>SUM(I20:I25)</f>
        <v>34792.99999999999</v>
      </c>
      <c r="J28" s="6">
        <f>SUM(J20:J25)</f>
        <v>60610</v>
      </c>
      <c r="K28" s="6">
        <f>SUM(K20:K25)</f>
        <v>100478.00000000001</v>
      </c>
      <c r="L28" s="6">
        <f>SUM(L20:L25)</f>
        <v>24722</v>
      </c>
      <c r="M28" s="46">
        <f>SUM(M20:M25)</f>
        <v>444890.9999999999</v>
      </c>
      <c r="O28" s="7"/>
      <c r="P28" s="16" t="s">
        <v>11</v>
      </c>
      <c r="Q28" s="53">
        <f t="shared" si="11"/>
        <v>42.59975259801959</v>
      </c>
      <c r="R28" s="53">
        <f t="shared" si="12"/>
        <v>0</v>
      </c>
      <c r="S28" s="53">
        <f t="shared" si="13"/>
        <v>0.0007768661220635954</v>
      </c>
      <c r="T28" s="53">
        <f t="shared" si="14"/>
        <v>0.6897973574600068</v>
      </c>
      <c r="U28" s="54">
        <f t="shared" si="15"/>
        <v>2.139967371622874</v>
      </c>
      <c r="V28" s="16" t="s">
        <v>11</v>
      </c>
      <c r="W28" s="53">
        <f t="shared" si="16"/>
        <v>2.0791925373045133</v>
      </c>
      <c r="X28" s="53">
        <f t="shared" si="17"/>
        <v>3.6219888967903477</v>
      </c>
      <c r="Y28" s="53">
        <f t="shared" si="18"/>
        <v>6.004458016361997</v>
      </c>
      <c r="Z28" s="53">
        <f t="shared" si="19"/>
        <v>1.477360328435093</v>
      </c>
      <c r="AA28" s="54">
        <f t="shared" si="20"/>
        <v>26.58621122392269</v>
      </c>
    </row>
    <row r="29" spans="1:27" ht="16.5" customHeight="1">
      <c r="A29" s="7"/>
      <c r="B29" s="16" t="s">
        <v>12</v>
      </c>
      <c r="C29" s="6">
        <f>SUM(C21:C25)</f>
        <v>606989</v>
      </c>
      <c r="D29" s="6">
        <f>SUM(D21:D25)</f>
        <v>0</v>
      </c>
      <c r="E29" s="6">
        <f>SUM(E21:E25)</f>
        <v>0</v>
      </c>
      <c r="F29" s="6">
        <f>SUM(F21:F25)</f>
        <v>3614.0000000000014</v>
      </c>
      <c r="G29" s="46">
        <f>SUM(G21:G25)</f>
        <v>17452.000000000007</v>
      </c>
      <c r="H29" s="16" t="s">
        <v>12</v>
      </c>
      <c r="I29" s="6">
        <f>SUM(I21:I25)</f>
        <v>18975</v>
      </c>
      <c r="J29" s="6">
        <f>SUM(J21:J25)</f>
        <v>41038.000000000015</v>
      </c>
      <c r="K29" s="6">
        <f>SUM(K21:K25)</f>
        <v>90463.00000000001</v>
      </c>
      <c r="L29" s="6">
        <f>SUM(L21:L25)</f>
        <v>20544</v>
      </c>
      <c r="M29" s="46">
        <f>SUM(M21:M25)</f>
        <v>414902.99999999994</v>
      </c>
      <c r="O29" s="7"/>
      <c r="P29" s="16" t="s">
        <v>12</v>
      </c>
      <c r="Q29" s="53">
        <f t="shared" si="11"/>
        <v>36.27301465886613</v>
      </c>
      <c r="R29" s="53">
        <f t="shared" si="12"/>
        <v>0</v>
      </c>
      <c r="S29" s="53">
        <f t="shared" si="13"/>
        <v>0</v>
      </c>
      <c r="T29" s="53">
        <f t="shared" si="14"/>
        <v>0.21596878193367963</v>
      </c>
      <c r="U29" s="54">
        <f t="shared" si="15"/>
        <v>1.0429128894041442</v>
      </c>
      <c r="V29" s="16" t="s">
        <v>12</v>
      </c>
      <c r="W29" s="53">
        <f t="shared" si="16"/>
        <v>1.1339257435505172</v>
      </c>
      <c r="X29" s="53">
        <f t="shared" si="17"/>
        <v>2.4523870705573723</v>
      </c>
      <c r="Y29" s="53">
        <f t="shared" si="18"/>
        <v>5.405972307710695</v>
      </c>
      <c r="Z29" s="53">
        <f t="shared" si="19"/>
        <v>1.2276875085903467</v>
      </c>
      <c r="AA29" s="54">
        <f t="shared" si="20"/>
        <v>24.794160357119377</v>
      </c>
    </row>
    <row r="30" spans="1:27" ht="16.5" customHeight="1">
      <c r="A30" s="7"/>
      <c r="B30" s="16" t="s">
        <v>13</v>
      </c>
      <c r="C30" s="6">
        <f>SUM(C22:C25)</f>
        <v>507517.99999999994</v>
      </c>
      <c r="D30" s="6">
        <f>SUM(D22:D25)</f>
        <v>0</v>
      </c>
      <c r="E30" s="6">
        <f>SUM(E22:E25)</f>
        <v>0</v>
      </c>
      <c r="F30" s="6">
        <f>SUM(F22:F25)</f>
        <v>737</v>
      </c>
      <c r="G30" s="46">
        <f>SUM(G22:G25)</f>
        <v>6773.000000000002</v>
      </c>
      <c r="H30" s="16" t="s">
        <v>13</v>
      </c>
      <c r="I30" s="6">
        <f>SUM(I22:I25)</f>
        <v>8395</v>
      </c>
      <c r="J30" s="6">
        <f>SUM(J22:J25)</f>
        <v>23144</v>
      </c>
      <c r="K30" s="6">
        <f>SUM(K22:K25)</f>
        <v>74471</v>
      </c>
      <c r="L30" s="6">
        <f>SUM(L22:L25)</f>
        <v>15817.999999999998</v>
      </c>
      <c r="M30" s="46">
        <f>SUM(M22:M25)</f>
        <v>378179.99999999994</v>
      </c>
      <c r="O30" s="7"/>
      <c r="P30" s="16" t="s">
        <v>13</v>
      </c>
      <c r="Q30" s="53">
        <f t="shared" si="11"/>
        <v>30.328733887497833</v>
      </c>
      <c r="R30" s="53">
        <f t="shared" si="12"/>
        <v>0</v>
      </c>
      <c r="S30" s="53">
        <f t="shared" si="13"/>
        <v>0</v>
      </c>
      <c r="T30" s="53">
        <f t="shared" si="14"/>
        <v>0.04404233322775922</v>
      </c>
      <c r="U30" s="54">
        <f t="shared" si="15"/>
        <v>0.40474724959513336</v>
      </c>
      <c r="V30" s="16" t="s">
        <v>13</v>
      </c>
      <c r="W30" s="53">
        <f t="shared" si="16"/>
        <v>0.5016762380556834</v>
      </c>
      <c r="X30" s="53">
        <f t="shared" si="17"/>
        <v>1.3830607330030655</v>
      </c>
      <c r="Y30" s="53">
        <f t="shared" si="18"/>
        <v>4.45030745970754</v>
      </c>
      <c r="Z30" s="53">
        <f t="shared" si="19"/>
        <v>0.9452667937539962</v>
      </c>
      <c r="AA30" s="54">
        <f t="shared" si="20"/>
        <v>22.599633080154653</v>
      </c>
    </row>
    <row r="31" spans="1:27" ht="16.5" customHeight="1">
      <c r="A31" s="7"/>
      <c r="B31" s="16" t="s">
        <v>14</v>
      </c>
      <c r="C31" s="6">
        <f>SUM(C23:C25)</f>
        <v>452238.99999999994</v>
      </c>
      <c r="D31" s="6">
        <f>SUM(D23:D25)</f>
        <v>0</v>
      </c>
      <c r="E31" s="6">
        <f>SUM(E23:E25)</f>
        <v>0</v>
      </c>
      <c r="F31" s="6">
        <f>SUM(F23:F25)</f>
        <v>121</v>
      </c>
      <c r="G31" s="46">
        <f>SUM(G23:G25)</f>
        <v>2962</v>
      </c>
      <c r="H31" s="16" t="s">
        <v>14</v>
      </c>
      <c r="I31" s="6">
        <f>SUM(I23:I25)</f>
        <v>5680</v>
      </c>
      <c r="J31" s="6">
        <f>SUM(J23:J25)</f>
        <v>15755.000000000002</v>
      </c>
      <c r="K31" s="6">
        <f>SUM(K23:K25)</f>
        <v>64493</v>
      </c>
      <c r="L31" s="6">
        <f>SUM(L23:L25)</f>
        <v>12365</v>
      </c>
      <c r="M31" s="46">
        <f>SUM(M23:M25)</f>
        <v>350862.99999999994</v>
      </c>
      <c r="O31" s="7"/>
      <c r="P31" s="16" t="s">
        <v>14</v>
      </c>
      <c r="Q31" s="53">
        <f t="shared" si="11"/>
        <v>27.025319859686025</v>
      </c>
      <c r="R31" s="53">
        <f t="shared" si="12"/>
        <v>0</v>
      </c>
      <c r="S31" s="53">
        <f t="shared" si="13"/>
        <v>0</v>
      </c>
      <c r="T31" s="53">
        <f t="shared" si="14"/>
        <v>0.007230830828438081</v>
      </c>
      <c r="U31" s="54">
        <f t="shared" si="15"/>
        <v>0.1770059579655669</v>
      </c>
      <c r="V31" s="16" t="s">
        <v>14</v>
      </c>
      <c r="W31" s="53">
        <f t="shared" si="16"/>
        <v>0.33943073640932475</v>
      </c>
      <c r="X31" s="53">
        <f t="shared" si="17"/>
        <v>0.9415019810086113</v>
      </c>
      <c r="Y31" s="53">
        <f t="shared" si="18"/>
        <v>3.8540328315574968</v>
      </c>
      <c r="Z31" s="53">
        <f t="shared" si="19"/>
        <v>0.7389191999474122</v>
      </c>
      <c r="AA31" s="54">
        <f t="shared" si="20"/>
        <v>20.96719832196917</v>
      </c>
    </row>
    <row r="32" spans="1:27" ht="16.5" customHeight="1">
      <c r="A32" s="7"/>
      <c r="B32" s="16" t="s">
        <v>15</v>
      </c>
      <c r="C32" s="20">
        <f>SUM(C24:C25)</f>
        <v>342000.99999999994</v>
      </c>
      <c r="D32" s="6">
        <f>SUM(D24:D25)</f>
        <v>0</v>
      </c>
      <c r="E32" s="6">
        <f>SUM(E24:E25)</f>
        <v>0</v>
      </c>
      <c r="F32" s="6">
        <f>SUM(F24:F25)</f>
        <v>0</v>
      </c>
      <c r="G32" s="46">
        <f>SUM(G24:G25)</f>
        <v>755</v>
      </c>
      <c r="H32" s="16" t="s">
        <v>15</v>
      </c>
      <c r="I32" s="6">
        <f>SUM(I24:I25)</f>
        <v>1982</v>
      </c>
      <c r="J32" s="6">
        <f>SUM(J24:J25)</f>
        <v>7009</v>
      </c>
      <c r="K32" s="6">
        <f>SUM(K24:K25)</f>
        <v>45521</v>
      </c>
      <c r="L32" s="6">
        <f>SUM(L24:L25)</f>
        <v>6575</v>
      </c>
      <c r="M32" s="46">
        <f>SUM(M24:M25)</f>
        <v>280158.99999999994</v>
      </c>
      <c r="O32" s="7"/>
      <c r="P32" s="16" t="s">
        <v>15</v>
      </c>
      <c r="Q32" s="53">
        <f t="shared" si="11"/>
        <v>20.43761466245167</v>
      </c>
      <c r="R32" s="53">
        <f t="shared" si="12"/>
        <v>0</v>
      </c>
      <c r="S32" s="53">
        <f t="shared" si="13"/>
        <v>0</v>
      </c>
      <c r="T32" s="53">
        <f t="shared" si="14"/>
        <v>0</v>
      </c>
      <c r="U32" s="54">
        <f t="shared" si="15"/>
        <v>0.045117994012154966</v>
      </c>
      <c r="V32" s="16" t="s">
        <v>15</v>
      </c>
      <c r="W32" s="53">
        <f t="shared" si="16"/>
        <v>0.11844220414846508</v>
      </c>
      <c r="X32" s="53">
        <f t="shared" si="17"/>
        <v>0.41885035765721085</v>
      </c>
      <c r="Y32" s="53">
        <f t="shared" si="18"/>
        <v>2.7202863648043794</v>
      </c>
      <c r="Z32" s="53">
        <f t="shared" si="19"/>
        <v>0.39291498096678007</v>
      </c>
      <c r="AA32" s="54">
        <f t="shared" si="20"/>
        <v>16.742002760862675</v>
      </c>
    </row>
    <row r="33" spans="1:27" ht="6.75" customHeight="1">
      <c r="A33" s="7"/>
      <c r="B33" s="16"/>
      <c r="C33" s="6"/>
      <c r="D33" s="6"/>
      <c r="E33" s="6"/>
      <c r="F33" s="33"/>
      <c r="G33" s="45"/>
      <c r="H33" s="16"/>
      <c r="I33" s="34"/>
      <c r="J33" s="34"/>
      <c r="K33" s="34"/>
      <c r="L33" s="34"/>
      <c r="M33" s="45"/>
      <c r="O33" s="7"/>
      <c r="P33" s="16"/>
      <c r="Q33" s="6"/>
      <c r="R33" s="6"/>
      <c r="S33" s="6"/>
      <c r="T33" s="33"/>
      <c r="U33" s="45"/>
      <c r="V33" s="16"/>
      <c r="W33" s="6"/>
      <c r="X33" s="6"/>
      <c r="Y33" s="6"/>
      <c r="Z33" s="33"/>
      <c r="AA33" s="45"/>
    </row>
    <row r="34" spans="1:27" ht="15" customHeight="1">
      <c r="A34" s="7"/>
      <c r="B34" s="64" t="s">
        <v>25</v>
      </c>
      <c r="C34" s="6">
        <f>SUM(D34:G34)+SUM(I34:M34)</f>
        <v>975979.9999999919</v>
      </c>
      <c r="D34" s="6">
        <v>190851.99999999956</v>
      </c>
      <c r="E34" s="6">
        <v>235156.99999999613</v>
      </c>
      <c r="F34" s="96">
        <v>242702.99999999793</v>
      </c>
      <c r="G34" s="95">
        <v>132471.99999999805</v>
      </c>
      <c r="H34" s="64" t="s">
        <v>25</v>
      </c>
      <c r="I34" s="96">
        <v>77393.00000000022</v>
      </c>
      <c r="J34" s="96">
        <v>47577.000000000065</v>
      </c>
      <c r="K34" s="96">
        <v>11891.999999999995</v>
      </c>
      <c r="L34" s="96">
        <v>5203.000000000004</v>
      </c>
      <c r="M34" s="95">
        <v>32730.99999999994</v>
      </c>
      <c r="O34" s="7"/>
      <c r="P34" s="64" t="s">
        <v>25</v>
      </c>
      <c r="Q34" s="53">
        <f aca="true" t="shared" si="21" ref="Q34:U37">C34/$C$9*100</f>
        <v>58.32352290858628</v>
      </c>
      <c r="R34" s="53">
        <f t="shared" si="21"/>
        <v>11.405111779083152</v>
      </c>
      <c r="S34" s="53">
        <f t="shared" si="21"/>
        <v>14.052731282008146</v>
      </c>
      <c r="T34" s="53">
        <f t="shared" si="21"/>
        <v>14.503672186399937</v>
      </c>
      <c r="U34" s="54">
        <f t="shared" si="21"/>
        <v>7.916385301692854</v>
      </c>
      <c r="V34" s="64" t="s">
        <v>25</v>
      </c>
      <c r="W34" s="53">
        <f aca="true" t="shared" si="22" ref="W34:AA37">I34/$C$9*100</f>
        <v>4.624923060374463</v>
      </c>
      <c r="X34" s="53">
        <f t="shared" si="22"/>
        <v>2.843150729955364</v>
      </c>
      <c r="Y34" s="53">
        <f t="shared" si="22"/>
        <v>0.7106532248907903</v>
      </c>
      <c r="Z34" s="53">
        <f t="shared" si="22"/>
        <v>0.3109257256228377</v>
      </c>
      <c r="AA34" s="54">
        <f t="shared" si="22"/>
        <v>1.9559696185587307</v>
      </c>
    </row>
    <row r="35" spans="1:27" ht="15">
      <c r="A35" s="7"/>
      <c r="B35" s="16" t="s">
        <v>26</v>
      </c>
      <c r="C35" s="20">
        <f>SUM(D35:G35)+SUM(I35:M35)</f>
        <v>191791.99999999994</v>
      </c>
      <c r="D35" s="6">
        <v>0</v>
      </c>
      <c r="E35" s="6">
        <v>13</v>
      </c>
      <c r="F35" s="96">
        <v>9106.000000000007</v>
      </c>
      <c r="G35" s="95">
        <v>25857.000000000055</v>
      </c>
      <c r="H35" s="16" t="s">
        <v>26</v>
      </c>
      <c r="I35" s="96">
        <v>24018.000000000007</v>
      </c>
      <c r="J35" s="96">
        <v>35185.99999999991</v>
      </c>
      <c r="K35" s="96">
        <v>25016.99999999998</v>
      </c>
      <c r="L35" s="96">
        <v>8363.999999999995</v>
      </c>
      <c r="M35" s="95">
        <v>64231</v>
      </c>
      <c r="O35" s="7"/>
      <c r="P35" s="16" t="s">
        <v>26</v>
      </c>
      <c r="Q35" s="53">
        <f t="shared" si="21"/>
        <v>11.461285175601619</v>
      </c>
      <c r="R35" s="53">
        <f t="shared" si="21"/>
        <v>0</v>
      </c>
      <c r="S35" s="53">
        <f t="shared" si="21"/>
        <v>0.0007768661220635954</v>
      </c>
      <c r="T35" s="53">
        <f t="shared" si="21"/>
        <v>0.5441648390393158</v>
      </c>
      <c r="U35" s="54">
        <f t="shared" si="21"/>
        <v>1.5451867167844946</v>
      </c>
      <c r="V35" s="16" t="s">
        <v>26</v>
      </c>
      <c r="W35" s="53">
        <f t="shared" si="22"/>
        <v>1.4352900399787263</v>
      </c>
      <c r="X35" s="53">
        <f t="shared" si="22"/>
        <v>2.1026777977638154</v>
      </c>
      <c r="Y35" s="53">
        <f t="shared" si="22"/>
        <v>1.4949892135126885</v>
      </c>
      <c r="Z35" s="53">
        <f t="shared" si="22"/>
        <v>0.49982371114922375</v>
      </c>
      <c r="AA35" s="54">
        <f t="shared" si="22"/>
        <v>3.8383759912512923</v>
      </c>
    </row>
    <row r="36" spans="1:27" ht="15">
      <c r="A36" s="7"/>
      <c r="B36" s="16" t="s">
        <v>27</v>
      </c>
      <c r="C36" s="20">
        <f>SUM(D36:G36)+SUM(I36:M36)</f>
        <v>53878.999999999985</v>
      </c>
      <c r="D36" s="6">
        <v>0</v>
      </c>
      <c r="E36" s="6">
        <v>0</v>
      </c>
      <c r="F36" s="96">
        <v>616</v>
      </c>
      <c r="G36" s="95">
        <v>3911.000000000001</v>
      </c>
      <c r="H36" s="16" t="s">
        <v>27</v>
      </c>
      <c r="I36" s="96">
        <v>2665</v>
      </c>
      <c r="J36" s="96">
        <v>7089.000000000003</v>
      </c>
      <c r="K36" s="96">
        <v>9828.000000000007</v>
      </c>
      <c r="L36" s="96">
        <v>3303.000000000001</v>
      </c>
      <c r="M36" s="95">
        <v>26466.999999999975</v>
      </c>
      <c r="O36" s="7"/>
      <c r="P36" s="16" t="s">
        <v>27</v>
      </c>
      <c r="Q36" s="53">
        <f t="shared" si="21"/>
        <v>3.219751522358804</v>
      </c>
      <c r="R36" s="53">
        <f t="shared" si="21"/>
        <v>0</v>
      </c>
      <c r="S36" s="53">
        <f t="shared" si="21"/>
        <v>0</v>
      </c>
      <c r="T36" s="53">
        <f t="shared" si="21"/>
        <v>0.03681150239932114</v>
      </c>
      <c r="U36" s="54">
        <f t="shared" si="21"/>
        <v>0.23371718487620943</v>
      </c>
      <c r="V36" s="16" t="s">
        <v>27</v>
      </c>
      <c r="W36" s="53">
        <f t="shared" si="22"/>
        <v>0.15925755502303707</v>
      </c>
      <c r="X36" s="53">
        <f t="shared" si="22"/>
        <v>0.4236310722545254</v>
      </c>
      <c r="Y36" s="53">
        <f t="shared" si="22"/>
        <v>0.5873107882800787</v>
      </c>
      <c r="Z36" s="53">
        <f t="shared" si="22"/>
        <v>0.19738375393661972</v>
      </c>
      <c r="AA36" s="54">
        <f t="shared" si="22"/>
        <v>1.5816396655890124</v>
      </c>
    </row>
    <row r="37" spans="2:27" ht="15">
      <c r="B37" s="18" t="s">
        <v>28</v>
      </c>
      <c r="C37" s="19">
        <f>SUM(D37:G37)+SUM(I37:M37)</f>
        <v>451739</v>
      </c>
      <c r="D37" s="85">
        <v>0</v>
      </c>
      <c r="E37" s="85">
        <v>0</v>
      </c>
      <c r="F37" s="97">
        <v>121</v>
      </c>
      <c r="G37" s="98">
        <v>2762</v>
      </c>
      <c r="H37" s="18" t="s">
        <v>28</v>
      </c>
      <c r="I37" s="97">
        <v>5680.000000000002</v>
      </c>
      <c r="J37" s="97">
        <v>15755.000000000002</v>
      </c>
      <c r="K37" s="97">
        <v>64392.999999999985</v>
      </c>
      <c r="L37" s="97">
        <v>12364.999999999998</v>
      </c>
      <c r="M37" s="98">
        <v>350663</v>
      </c>
      <c r="P37" s="18" t="s">
        <v>28</v>
      </c>
      <c r="Q37" s="57">
        <f t="shared" si="21"/>
        <v>26.995440393452814</v>
      </c>
      <c r="R37" s="57">
        <f t="shared" si="21"/>
        <v>0</v>
      </c>
      <c r="S37" s="57">
        <f t="shared" si="21"/>
        <v>0</v>
      </c>
      <c r="T37" s="57">
        <f t="shared" si="21"/>
        <v>0.007230830828438081</v>
      </c>
      <c r="U37" s="58">
        <f t="shared" si="21"/>
        <v>0.16505417147228083</v>
      </c>
      <c r="V37" s="18" t="s">
        <v>28</v>
      </c>
      <c r="W37" s="57">
        <f t="shared" si="22"/>
        <v>0.3394307364093249</v>
      </c>
      <c r="X37" s="57">
        <f t="shared" si="22"/>
        <v>0.9415019810086113</v>
      </c>
      <c r="Y37" s="57">
        <f t="shared" si="22"/>
        <v>3.848056938310853</v>
      </c>
      <c r="Z37" s="57">
        <f t="shared" si="22"/>
        <v>0.7389191999474121</v>
      </c>
      <c r="AA37" s="58">
        <f t="shared" si="22"/>
        <v>20.95524653547589</v>
      </c>
    </row>
  </sheetData>
  <sheetProtection/>
  <mergeCells count="8">
    <mergeCell ref="C5:G5"/>
    <mergeCell ref="I5:M5"/>
    <mergeCell ref="C7:G7"/>
    <mergeCell ref="I7:M7"/>
    <mergeCell ref="Q5:U5"/>
    <mergeCell ref="W5:AA5"/>
    <mergeCell ref="Q7:U7"/>
    <mergeCell ref="W7:AA7"/>
  </mergeCells>
  <printOptions/>
  <pageMargins left="0.7086614173228347" right="0.7086614173228347" top="0.7480314960629921" bottom="0.7480314960629921" header="0.31496062992125984" footer="0.31496062992125984"/>
  <pageSetup firstPageNumber="18" useFirstPageNumber="1" horizontalDpi="300" verticalDpi="300" orientation="portrait" paperSize="9" r:id="rId1"/>
  <headerFooter>
    <oddFooter>&amp;CIV-1-&amp;P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3" width="10.7109375" style="1" customWidth="1"/>
    <col min="4" max="10" width="9.7109375" style="1" customWidth="1"/>
    <col min="11" max="11" width="0.2890625" style="1" customWidth="1"/>
    <col min="12" max="16384" width="9.140625" style="1" customWidth="1"/>
  </cols>
  <sheetData>
    <row r="1" spans="1:6" ht="15" customHeight="1">
      <c r="A1" s="7"/>
      <c r="B1" s="7"/>
      <c r="C1" s="7"/>
      <c r="D1" s="7"/>
      <c r="E1" s="7"/>
      <c r="F1" s="7"/>
    </row>
    <row r="2" spans="1:6" ht="15" customHeight="1">
      <c r="A2" s="7"/>
      <c r="B2" s="24" t="s">
        <v>108</v>
      </c>
      <c r="C2" s="24"/>
      <c r="D2" s="72"/>
      <c r="E2" s="72"/>
      <c r="F2" s="72"/>
    </row>
    <row r="3" spans="1:6" ht="15" customHeight="1">
      <c r="A3" s="7"/>
      <c r="B3" s="24" t="s">
        <v>82</v>
      </c>
      <c r="C3" s="24"/>
      <c r="D3" s="72"/>
      <c r="E3" s="72"/>
      <c r="F3" s="72"/>
    </row>
    <row r="4" spans="1:6" ht="15" customHeight="1">
      <c r="A4" s="7"/>
      <c r="B4" s="24"/>
      <c r="C4" s="24"/>
      <c r="D4" s="72"/>
      <c r="E4" s="72"/>
      <c r="F4" s="72"/>
    </row>
    <row r="5" spans="1:10" ht="15" customHeight="1">
      <c r="A5" s="7"/>
      <c r="B5" s="32"/>
      <c r="C5" s="115" t="s">
        <v>70</v>
      </c>
      <c r="D5" s="116"/>
      <c r="E5" s="116"/>
      <c r="F5" s="116"/>
      <c r="G5" s="116"/>
      <c r="H5" s="116"/>
      <c r="I5" s="116"/>
      <c r="J5" s="117"/>
    </row>
    <row r="6" spans="1:10" ht="43.5" customHeight="1">
      <c r="A6" s="7"/>
      <c r="B6" s="22" t="s">
        <v>5</v>
      </c>
      <c r="C6" s="38" t="s">
        <v>19</v>
      </c>
      <c r="D6" s="74">
        <v>2011</v>
      </c>
      <c r="E6" s="74">
        <v>2010</v>
      </c>
      <c r="F6" s="74">
        <v>2009</v>
      </c>
      <c r="G6" s="74" t="s">
        <v>67</v>
      </c>
      <c r="H6" s="74" t="s">
        <v>68</v>
      </c>
      <c r="I6" s="74" t="s">
        <v>69</v>
      </c>
      <c r="J6" s="111" t="s">
        <v>166</v>
      </c>
    </row>
    <row r="7" spans="1:10" ht="15" customHeight="1">
      <c r="A7" s="7"/>
      <c r="B7" s="23"/>
      <c r="C7" s="118" t="s">
        <v>87</v>
      </c>
      <c r="D7" s="119"/>
      <c r="E7" s="119"/>
      <c r="F7" s="119"/>
      <c r="G7" s="119"/>
      <c r="H7" s="119"/>
      <c r="I7" s="119"/>
      <c r="J7" s="120"/>
    </row>
    <row r="8" spans="1:10" ht="6.75" customHeight="1">
      <c r="A8" s="7"/>
      <c r="B8" s="16"/>
      <c r="C8" s="6"/>
      <c r="D8" s="6"/>
      <c r="E8" s="6"/>
      <c r="F8" s="35"/>
      <c r="G8" s="36"/>
      <c r="H8" s="36"/>
      <c r="I8" s="36"/>
      <c r="J8" s="37"/>
    </row>
    <row r="9" spans="1:10" ht="15">
      <c r="A9" s="7"/>
      <c r="B9" s="16" t="s">
        <v>19</v>
      </c>
      <c r="C9" s="6">
        <f>SUM(C11:C25)</f>
        <v>1673390</v>
      </c>
      <c r="D9" s="6">
        <f>SUM(D11:D25)</f>
        <v>71674</v>
      </c>
      <c r="E9" s="6">
        <f aca="true" t="shared" si="0" ref="E9:J9">SUM(E11:E25)</f>
        <v>225572</v>
      </c>
      <c r="F9" s="6">
        <f t="shared" si="0"/>
        <v>178736</v>
      </c>
      <c r="G9" s="6">
        <f t="shared" si="0"/>
        <v>546561.0000000001</v>
      </c>
      <c r="H9" s="6">
        <f t="shared" si="0"/>
        <v>277950</v>
      </c>
      <c r="I9" s="6">
        <f t="shared" si="0"/>
        <v>210833</v>
      </c>
      <c r="J9" s="46">
        <f t="shared" si="0"/>
        <v>162064.00000000003</v>
      </c>
    </row>
    <row r="10" spans="1:10" ht="6.75" customHeight="1">
      <c r="A10" s="7"/>
      <c r="B10" s="16"/>
      <c r="C10" s="6"/>
      <c r="D10" s="6"/>
      <c r="E10" s="6"/>
      <c r="F10" s="33"/>
      <c r="G10" s="34"/>
      <c r="H10" s="34"/>
      <c r="I10" s="34"/>
      <c r="J10" s="45"/>
    </row>
    <row r="11" spans="1:10" ht="15">
      <c r="A11" s="7"/>
      <c r="B11" s="16" t="s">
        <v>9</v>
      </c>
      <c r="C11" s="6">
        <f>SUM(D11:J11)</f>
        <v>222167</v>
      </c>
      <c r="D11" s="6">
        <v>16388</v>
      </c>
      <c r="E11" s="6">
        <v>40978</v>
      </c>
      <c r="F11" s="6">
        <v>28619</v>
      </c>
      <c r="G11" s="6">
        <v>67024</v>
      </c>
      <c r="H11" s="6">
        <v>33249</v>
      </c>
      <c r="I11" s="6">
        <v>18243</v>
      </c>
      <c r="J11" s="46">
        <v>17666</v>
      </c>
    </row>
    <row r="12" spans="1:10" ht="15">
      <c r="A12" s="7"/>
      <c r="B12" s="16">
        <v>2</v>
      </c>
      <c r="C12" s="6">
        <f aca="true" t="shared" si="1" ref="C12:C25">SUM(D12:J12)</f>
        <v>352428</v>
      </c>
      <c r="D12" s="6">
        <v>21802</v>
      </c>
      <c r="E12" s="6">
        <v>60600</v>
      </c>
      <c r="F12" s="6">
        <v>44918</v>
      </c>
      <c r="G12" s="6">
        <v>114746</v>
      </c>
      <c r="H12" s="6">
        <v>55932</v>
      </c>
      <c r="I12" s="6">
        <v>30170</v>
      </c>
      <c r="J12" s="46">
        <v>24260</v>
      </c>
    </row>
    <row r="13" spans="1:10" ht="15">
      <c r="A13" s="7"/>
      <c r="B13" s="16">
        <v>3</v>
      </c>
      <c r="C13" s="6">
        <f t="shared" si="1"/>
        <v>139140</v>
      </c>
      <c r="D13" s="6">
        <v>7407</v>
      </c>
      <c r="E13" s="6">
        <v>22071</v>
      </c>
      <c r="F13" s="6">
        <v>16152</v>
      </c>
      <c r="G13" s="6">
        <v>45267</v>
      </c>
      <c r="H13" s="6">
        <v>23088</v>
      </c>
      <c r="I13" s="6">
        <v>13563</v>
      </c>
      <c r="J13" s="46">
        <v>11592</v>
      </c>
    </row>
    <row r="14" spans="1:10" ht="15">
      <c r="A14" s="7"/>
      <c r="B14" s="16">
        <v>4</v>
      </c>
      <c r="C14" s="6">
        <f t="shared" si="1"/>
        <v>83508</v>
      </c>
      <c r="D14" s="6">
        <v>4216</v>
      </c>
      <c r="E14" s="6">
        <v>12988</v>
      </c>
      <c r="F14" s="6">
        <v>9540</v>
      </c>
      <c r="G14" s="6">
        <v>27024</v>
      </c>
      <c r="H14" s="6">
        <v>14264</v>
      </c>
      <c r="I14" s="6">
        <v>8516</v>
      </c>
      <c r="J14" s="46">
        <v>6960</v>
      </c>
    </row>
    <row r="15" spans="1:10" ht="15">
      <c r="A15" s="7"/>
      <c r="B15" s="16" t="s">
        <v>20</v>
      </c>
      <c r="C15" s="6">
        <f t="shared" si="1"/>
        <v>53765</v>
      </c>
      <c r="D15" s="6">
        <v>2695</v>
      </c>
      <c r="E15" s="6">
        <v>8175</v>
      </c>
      <c r="F15" s="6">
        <v>6325</v>
      </c>
      <c r="G15" s="6">
        <v>17215</v>
      </c>
      <c r="H15" s="6">
        <v>9160</v>
      </c>
      <c r="I15" s="6">
        <v>5230</v>
      </c>
      <c r="J15" s="46">
        <v>4965</v>
      </c>
    </row>
    <row r="16" spans="1:10" ht="15">
      <c r="A16" s="7"/>
      <c r="B16" s="16" t="s">
        <v>21</v>
      </c>
      <c r="C16" s="6">
        <f t="shared" si="1"/>
        <v>39702</v>
      </c>
      <c r="D16" s="6">
        <v>1830</v>
      </c>
      <c r="E16" s="6">
        <v>5844</v>
      </c>
      <c r="F16" s="6">
        <v>4212</v>
      </c>
      <c r="G16" s="6">
        <v>12822</v>
      </c>
      <c r="H16" s="6">
        <v>6576</v>
      </c>
      <c r="I16" s="6">
        <v>4158</v>
      </c>
      <c r="J16" s="46">
        <v>4260</v>
      </c>
    </row>
    <row r="17" spans="1:10" ht="15">
      <c r="A17" s="7"/>
      <c r="B17" s="16" t="s">
        <v>22</v>
      </c>
      <c r="C17" s="6">
        <f t="shared" si="1"/>
        <v>28994</v>
      </c>
      <c r="D17" s="6">
        <v>1246</v>
      </c>
      <c r="E17" s="6">
        <v>4340</v>
      </c>
      <c r="F17" s="6">
        <v>2877</v>
      </c>
      <c r="G17" s="6">
        <v>9100</v>
      </c>
      <c r="H17" s="6">
        <v>4830</v>
      </c>
      <c r="I17" s="6">
        <v>2989</v>
      </c>
      <c r="J17" s="46">
        <v>3612</v>
      </c>
    </row>
    <row r="18" spans="1:10" ht="15">
      <c r="A18" s="7"/>
      <c r="B18" s="16" t="s">
        <v>23</v>
      </c>
      <c r="C18" s="6">
        <f t="shared" si="1"/>
        <v>22520</v>
      </c>
      <c r="D18" s="6">
        <v>992</v>
      </c>
      <c r="E18" s="6">
        <v>2928</v>
      </c>
      <c r="F18" s="6">
        <v>2376</v>
      </c>
      <c r="G18" s="6">
        <v>6744</v>
      </c>
      <c r="H18" s="6">
        <v>3328</v>
      </c>
      <c r="I18" s="6">
        <v>2880</v>
      </c>
      <c r="J18" s="46">
        <v>3272</v>
      </c>
    </row>
    <row r="19" spans="1:10" ht="15">
      <c r="A19" s="7"/>
      <c r="B19" s="16" t="s">
        <v>24</v>
      </c>
      <c r="C19" s="6">
        <f t="shared" si="1"/>
        <v>18306</v>
      </c>
      <c r="D19" s="6">
        <v>540</v>
      </c>
      <c r="E19" s="6">
        <v>2340</v>
      </c>
      <c r="F19" s="6">
        <v>1836</v>
      </c>
      <c r="G19" s="6">
        <v>5256</v>
      </c>
      <c r="H19" s="6">
        <v>3015</v>
      </c>
      <c r="I19" s="6">
        <v>2187</v>
      </c>
      <c r="J19" s="46">
        <v>3132</v>
      </c>
    </row>
    <row r="20" spans="1:10" ht="15">
      <c r="A20" s="7"/>
      <c r="B20" s="16" t="s">
        <v>0</v>
      </c>
      <c r="C20" s="6">
        <f t="shared" si="1"/>
        <v>105871.00000000003</v>
      </c>
      <c r="D20" s="6">
        <v>3670.9999999999995</v>
      </c>
      <c r="E20" s="6">
        <v>11105.999999999996</v>
      </c>
      <c r="F20" s="6">
        <v>9201.999999999996</v>
      </c>
      <c r="G20" s="6">
        <v>31651.000000000033</v>
      </c>
      <c r="H20" s="6">
        <v>15682.999999999985</v>
      </c>
      <c r="I20" s="6">
        <v>12313.00000000001</v>
      </c>
      <c r="J20" s="46">
        <v>22245.000000000007</v>
      </c>
    </row>
    <row r="21" spans="1:10" ht="15">
      <c r="A21" s="7"/>
      <c r="B21" s="16" t="s">
        <v>1</v>
      </c>
      <c r="C21" s="6">
        <f t="shared" si="1"/>
        <v>99471</v>
      </c>
      <c r="D21" s="6">
        <v>2803</v>
      </c>
      <c r="E21" s="6">
        <v>10273.999999999998</v>
      </c>
      <c r="F21" s="6">
        <v>7318.999999999997</v>
      </c>
      <c r="G21" s="6">
        <v>29629.99999999999</v>
      </c>
      <c r="H21" s="6">
        <v>14861</v>
      </c>
      <c r="I21" s="6">
        <v>12556.000000000005</v>
      </c>
      <c r="J21" s="46">
        <v>22028.000000000022</v>
      </c>
    </row>
    <row r="22" spans="1:10" ht="15">
      <c r="A22" s="7"/>
      <c r="B22" s="16" t="s">
        <v>2</v>
      </c>
      <c r="C22" s="6">
        <f t="shared" si="1"/>
        <v>55279</v>
      </c>
      <c r="D22" s="6">
        <v>1336</v>
      </c>
      <c r="E22" s="6">
        <v>5002.000000000001</v>
      </c>
      <c r="F22" s="6">
        <v>5590.000000000003</v>
      </c>
      <c r="G22" s="6">
        <v>14787.999999999996</v>
      </c>
      <c r="H22" s="6">
        <v>7592.999999999996</v>
      </c>
      <c r="I22" s="6">
        <v>8650.999999999998</v>
      </c>
      <c r="J22" s="46">
        <v>12318.999999999996</v>
      </c>
    </row>
    <row r="23" spans="1:10" ht="15">
      <c r="A23" s="7"/>
      <c r="B23" s="16" t="s">
        <v>3</v>
      </c>
      <c r="C23" s="6">
        <f t="shared" si="1"/>
        <v>110238</v>
      </c>
      <c r="D23" s="6">
        <v>6031</v>
      </c>
      <c r="E23" s="6">
        <v>15488.000000000004</v>
      </c>
      <c r="F23" s="6">
        <v>11588.999999999996</v>
      </c>
      <c r="G23" s="6">
        <v>27301.999999999996</v>
      </c>
      <c r="H23" s="6">
        <v>16721</v>
      </c>
      <c r="I23" s="6">
        <v>17755.999999999996</v>
      </c>
      <c r="J23" s="46">
        <v>15350.999999999996</v>
      </c>
    </row>
    <row r="24" spans="1:10" ht="15">
      <c r="A24" s="7"/>
      <c r="B24" s="16" t="s">
        <v>4</v>
      </c>
      <c r="C24" s="6">
        <f t="shared" si="1"/>
        <v>86906</v>
      </c>
      <c r="D24" s="6">
        <v>717</v>
      </c>
      <c r="E24" s="6">
        <v>7788</v>
      </c>
      <c r="F24" s="6">
        <v>9088.999999999998</v>
      </c>
      <c r="G24" s="6">
        <v>35948.00000000001</v>
      </c>
      <c r="H24" s="6">
        <v>15842.999999999998</v>
      </c>
      <c r="I24" s="6">
        <v>13859</v>
      </c>
      <c r="J24" s="46">
        <v>3662</v>
      </c>
    </row>
    <row r="25" spans="1:10" ht="15">
      <c r="A25" s="7"/>
      <c r="B25" s="16" t="s">
        <v>18</v>
      </c>
      <c r="C25" s="6">
        <f t="shared" si="1"/>
        <v>255095</v>
      </c>
      <c r="D25" s="6">
        <v>0</v>
      </c>
      <c r="E25" s="6">
        <v>15650</v>
      </c>
      <c r="F25" s="6">
        <v>19092</v>
      </c>
      <c r="G25" s="6">
        <v>102044.00000000001</v>
      </c>
      <c r="H25" s="6">
        <v>53807</v>
      </c>
      <c r="I25" s="6">
        <v>57762.00000000001</v>
      </c>
      <c r="J25" s="46">
        <v>6740</v>
      </c>
    </row>
    <row r="26" spans="1:10" ht="6.75" customHeight="1">
      <c r="A26" s="7"/>
      <c r="B26" s="16"/>
      <c r="C26" s="6"/>
      <c r="D26" s="6"/>
      <c r="E26" s="6"/>
      <c r="F26" s="33"/>
      <c r="G26" s="34"/>
      <c r="H26" s="34"/>
      <c r="I26" s="34"/>
      <c r="J26" s="45"/>
    </row>
    <row r="27" spans="1:10" ht="16.5" customHeight="1">
      <c r="A27" s="7"/>
      <c r="B27" s="63" t="s">
        <v>10</v>
      </c>
      <c r="C27" s="6">
        <f aca="true" t="shared" si="2" ref="C27:J27">SUM(C15:C25)</f>
        <v>876147</v>
      </c>
      <c r="D27" s="6">
        <f t="shared" si="2"/>
        <v>21861</v>
      </c>
      <c r="E27" s="6">
        <f t="shared" si="2"/>
        <v>88935</v>
      </c>
      <c r="F27" s="6">
        <f t="shared" si="2"/>
        <v>79506.99999999999</v>
      </c>
      <c r="G27" s="6">
        <f t="shared" si="2"/>
        <v>292500</v>
      </c>
      <c r="H27" s="6">
        <f t="shared" si="2"/>
        <v>151417</v>
      </c>
      <c r="I27" s="6">
        <f t="shared" si="2"/>
        <v>140341.00000000003</v>
      </c>
      <c r="J27" s="46">
        <f t="shared" si="2"/>
        <v>101586.00000000003</v>
      </c>
    </row>
    <row r="28" spans="1:10" ht="16.5" customHeight="1">
      <c r="A28" s="7"/>
      <c r="B28" s="16" t="s">
        <v>11</v>
      </c>
      <c r="C28" s="6">
        <f aca="true" t="shared" si="3" ref="C28:J28">SUM(C20:C25)</f>
        <v>712860</v>
      </c>
      <c r="D28" s="6">
        <f t="shared" si="3"/>
        <v>14558</v>
      </c>
      <c r="E28" s="6">
        <f t="shared" si="3"/>
        <v>65308</v>
      </c>
      <c r="F28" s="6">
        <f t="shared" si="3"/>
        <v>61880.99999999999</v>
      </c>
      <c r="G28" s="6">
        <f t="shared" si="3"/>
        <v>241363.00000000006</v>
      </c>
      <c r="H28" s="6">
        <f t="shared" si="3"/>
        <v>124507.99999999999</v>
      </c>
      <c r="I28" s="6">
        <f t="shared" si="3"/>
        <v>122897.00000000003</v>
      </c>
      <c r="J28" s="46">
        <f t="shared" si="3"/>
        <v>82345.00000000003</v>
      </c>
    </row>
    <row r="29" spans="1:10" ht="16.5" customHeight="1">
      <c r="A29" s="7"/>
      <c r="B29" s="16" t="s">
        <v>12</v>
      </c>
      <c r="C29" s="6">
        <f aca="true" t="shared" si="4" ref="C29:J29">SUM(C21:C25)</f>
        <v>606989</v>
      </c>
      <c r="D29" s="6">
        <f t="shared" si="4"/>
        <v>10887</v>
      </c>
      <c r="E29" s="6">
        <f t="shared" si="4"/>
        <v>54202</v>
      </c>
      <c r="F29" s="6">
        <f t="shared" si="4"/>
        <v>52678.99999999999</v>
      </c>
      <c r="G29" s="6">
        <f t="shared" si="4"/>
        <v>209712</v>
      </c>
      <c r="H29" s="6">
        <f t="shared" si="4"/>
        <v>108825</v>
      </c>
      <c r="I29" s="6">
        <f t="shared" si="4"/>
        <v>110584</v>
      </c>
      <c r="J29" s="46">
        <f t="shared" si="4"/>
        <v>60100.000000000015</v>
      </c>
    </row>
    <row r="30" spans="1:10" ht="16.5" customHeight="1">
      <c r="A30" s="7"/>
      <c r="B30" s="16" t="s">
        <v>13</v>
      </c>
      <c r="C30" s="6">
        <f aca="true" t="shared" si="5" ref="C30:J30">SUM(C22:C25)</f>
        <v>507518</v>
      </c>
      <c r="D30" s="6">
        <f t="shared" si="5"/>
        <v>8084</v>
      </c>
      <c r="E30" s="6">
        <f t="shared" si="5"/>
        <v>43928</v>
      </c>
      <c r="F30" s="6">
        <f t="shared" si="5"/>
        <v>45360</v>
      </c>
      <c r="G30" s="6">
        <f t="shared" si="5"/>
        <v>180082</v>
      </c>
      <c r="H30" s="6">
        <f t="shared" si="5"/>
        <v>93964</v>
      </c>
      <c r="I30" s="6">
        <f t="shared" si="5"/>
        <v>98028</v>
      </c>
      <c r="J30" s="46">
        <f t="shared" si="5"/>
        <v>38071.99999999999</v>
      </c>
    </row>
    <row r="31" spans="1:10" ht="16.5" customHeight="1">
      <c r="A31" s="7"/>
      <c r="B31" s="16" t="s">
        <v>14</v>
      </c>
      <c r="C31" s="6">
        <f aca="true" t="shared" si="6" ref="C31:J31">SUM(C23:C25)</f>
        <v>452239</v>
      </c>
      <c r="D31" s="6">
        <f t="shared" si="6"/>
        <v>6748</v>
      </c>
      <c r="E31" s="6">
        <f t="shared" si="6"/>
        <v>38926</v>
      </c>
      <c r="F31" s="6">
        <f t="shared" si="6"/>
        <v>39769.99999999999</v>
      </c>
      <c r="G31" s="6">
        <f t="shared" si="6"/>
        <v>165294</v>
      </c>
      <c r="H31" s="6">
        <f t="shared" si="6"/>
        <v>86371</v>
      </c>
      <c r="I31" s="6">
        <f t="shared" si="6"/>
        <v>89377</v>
      </c>
      <c r="J31" s="46">
        <f t="shared" si="6"/>
        <v>25752.999999999996</v>
      </c>
    </row>
    <row r="32" spans="1:10" ht="16.5" customHeight="1">
      <c r="A32" s="7"/>
      <c r="B32" s="16" t="s">
        <v>15</v>
      </c>
      <c r="C32" s="20">
        <f aca="true" t="shared" si="7" ref="C32:J32">SUM(C24:C25)</f>
        <v>342001</v>
      </c>
      <c r="D32" s="6">
        <f t="shared" si="7"/>
        <v>717</v>
      </c>
      <c r="E32" s="6">
        <f t="shared" si="7"/>
        <v>23438</v>
      </c>
      <c r="F32" s="6">
        <f t="shared" si="7"/>
        <v>28181</v>
      </c>
      <c r="G32" s="6">
        <f t="shared" si="7"/>
        <v>137992.00000000003</v>
      </c>
      <c r="H32" s="6">
        <f t="shared" si="7"/>
        <v>69650</v>
      </c>
      <c r="I32" s="6">
        <f t="shared" si="7"/>
        <v>71621</v>
      </c>
      <c r="J32" s="46">
        <f t="shared" si="7"/>
        <v>10402</v>
      </c>
    </row>
    <row r="33" spans="1:10" ht="6.75" customHeight="1">
      <c r="A33" s="7"/>
      <c r="B33" s="16"/>
      <c r="C33" s="6"/>
      <c r="D33" s="6"/>
      <c r="E33" s="6"/>
      <c r="F33" s="33"/>
      <c r="G33" s="34"/>
      <c r="H33" s="34"/>
      <c r="I33" s="34"/>
      <c r="J33" s="45"/>
    </row>
    <row r="34" spans="1:10" ht="15" customHeight="1">
      <c r="A34" s="7"/>
      <c r="B34" s="64" t="s">
        <v>25</v>
      </c>
      <c r="C34" s="6">
        <f>SUM(D34:J34)</f>
        <v>975979.9999999998</v>
      </c>
      <c r="D34" s="6">
        <v>57606.00000000003</v>
      </c>
      <c r="E34" s="6">
        <v>162234.00000000105</v>
      </c>
      <c r="F34" s="96">
        <v>118444.99999999914</v>
      </c>
      <c r="G34" s="96">
        <v>309507.99999999686</v>
      </c>
      <c r="H34" s="96">
        <v>156022.00000000122</v>
      </c>
      <c r="I34" s="96">
        <v>89696.00000000065</v>
      </c>
      <c r="J34" s="95">
        <v>82469.0000000007</v>
      </c>
    </row>
    <row r="35" spans="1:10" ht="15">
      <c r="A35" s="7"/>
      <c r="B35" s="16" t="s">
        <v>26</v>
      </c>
      <c r="C35" s="20">
        <f>SUM(D35:J35)</f>
        <v>191792.00000000006</v>
      </c>
      <c r="D35" s="6">
        <v>6083.999999999997</v>
      </c>
      <c r="E35" s="6">
        <v>19659.999999999985</v>
      </c>
      <c r="F35" s="96">
        <v>15081.000000000007</v>
      </c>
      <c r="G35" s="96">
        <v>57371.00000000013</v>
      </c>
      <c r="H35" s="96">
        <v>28163.999999999935</v>
      </c>
      <c r="I35" s="96">
        <v>23409</v>
      </c>
      <c r="J35" s="95">
        <v>42022.99999999999</v>
      </c>
    </row>
    <row r="36" spans="1:10" ht="15">
      <c r="A36" s="7"/>
      <c r="B36" s="16" t="s">
        <v>27</v>
      </c>
      <c r="C36" s="20">
        <f>SUM(D36:J36)</f>
        <v>53879.00000000002</v>
      </c>
      <c r="D36" s="6">
        <v>1236</v>
      </c>
      <c r="E36" s="6">
        <v>4952.000000000002</v>
      </c>
      <c r="F36" s="96">
        <v>5540</v>
      </c>
      <c r="G36" s="96">
        <v>14488.000000000016</v>
      </c>
      <c r="H36" s="96">
        <v>7392.999999999998</v>
      </c>
      <c r="I36" s="96">
        <v>8450.999999999993</v>
      </c>
      <c r="J36" s="95">
        <v>11819.000000000016</v>
      </c>
    </row>
    <row r="37" spans="2:10" ht="15">
      <c r="B37" s="18" t="s">
        <v>28</v>
      </c>
      <c r="C37" s="19">
        <f>SUM(D37:J37)</f>
        <v>451739</v>
      </c>
      <c r="D37" s="85">
        <v>6748</v>
      </c>
      <c r="E37" s="85">
        <v>38725.99999999999</v>
      </c>
      <c r="F37" s="97">
        <v>39669.99999999996</v>
      </c>
      <c r="G37" s="97">
        <v>165194.00000000006</v>
      </c>
      <c r="H37" s="97">
        <v>86371</v>
      </c>
      <c r="I37" s="97">
        <v>89277</v>
      </c>
      <c r="J37" s="98">
        <v>25752.999999999996</v>
      </c>
    </row>
    <row r="38" ht="6.75" customHeight="1"/>
    <row r="39" ht="15">
      <c r="B39" s="81" t="s">
        <v>167</v>
      </c>
    </row>
  </sheetData>
  <sheetProtection/>
  <mergeCells count="2">
    <mergeCell ref="C5:J5"/>
    <mergeCell ref="C7:J7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&amp;CIV-1-20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V39"/>
  <sheetViews>
    <sheetView showGridLines="0" workbookViewId="0" topLeftCell="M1">
      <selection activeCell="M1" sqref="M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10" width="9.7109375" style="1" customWidth="1"/>
    <col min="11" max="11" width="2.140625" style="1" customWidth="1"/>
    <col min="12" max="12" width="20.7109375" style="1" customWidth="1"/>
    <col min="13" max="13" width="1.7109375" style="1" customWidth="1"/>
    <col min="14" max="14" width="15.7109375" style="1" customWidth="1"/>
    <col min="15" max="22" width="9.7109375" style="1" customWidth="1"/>
    <col min="23" max="23" width="2.140625" style="1" customWidth="1"/>
    <col min="24" max="16384" width="9.140625" style="1" customWidth="1"/>
  </cols>
  <sheetData>
    <row r="1" spans="1:18" ht="15" customHeight="1">
      <c r="A1" s="7"/>
      <c r="B1" s="7"/>
      <c r="C1" s="7"/>
      <c r="D1" s="7"/>
      <c r="E1" s="7"/>
      <c r="F1" s="7"/>
      <c r="M1" s="7"/>
      <c r="N1" s="7"/>
      <c r="O1" s="7"/>
      <c r="P1" s="7"/>
      <c r="Q1" s="7"/>
      <c r="R1" s="7"/>
    </row>
    <row r="2" spans="1:18" ht="15" customHeight="1">
      <c r="A2" s="7"/>
      <c r="B2" s="24" t="s">
        <v>108</v>
      </c>
      <c r="C2" s="24"/>
      <c r="D2" s="72"/>
      <c r="E2" s="72"/>
      <c r="F2" s="72"/>
      <c r="M2" s="7"/>
      <c r="N2" s="24" t="s">
        <v>109</v>
      </c>
      <c r="O2" s="24"/>
      <c r="P2" s="24"/>
      <c r="Q2" s="24"/>
      <c r="R2" s="24"/>
    </row>
    <row r="3" spans="1:18" ht="15" customHeight="1">
      <c r="A3" s="7"/>
      <c r="B3" s="24" t="s">
        <v>82</v>
      </c>
      <c r="C3" s="24"/>
      <c r="D3" s="72"/>
      <c r="E3" s="72"/>
      <c r="F3" s="72"/>
      <c r="M3" s="7"/>
      <c r="N3" s="24" t="s">
        <v>82</v>
      </c>
      <c r="O3" s="24"/>
      <c r="P3" s="24"/>
      <c r="Q3" s="24"/>
      <c r="R3" s="24"/>
    </row>
    <row r="4" spans="1:18" ht="15" customHeight="1">
      <c r="A4" s="7"/>
      <c r="B4" s="24"/>
      <c r="C4" s="24"/>
      <c r="D4" s="72"/>
      <c r="E4" s="72"/>
      <c r="F4" s="72"/>
      <c r="M4" s="7"/>
      <c r="N4" s="24"/>
      <c r="O4" s="24"/>
      <c r="P4" s="24"/>
      <c r="Q4" s="24"/>
      <c r="R4" s="24"/>
    </row>
    <row r="5" spans="1:22" ht="15" customHeight="1">
      <c r="A5" s="7"/>
      <c r="B5" s="32"/>
      <c r="C5" s="115" t="s">
        <v>70</v>
      </c>
      <c r="D5" s="116"/>
      <c r="E5" s="116"/>
      <c r="F5" s="116"/>
      <c r="G5" s="116"/>
      <c r="H5" s="116"/>
      <c r="I5" s="116"/>
      <c r="J5" s="117"/>
      <c r="M5" s="7"/>
      <c r="N5" s="32"/>
      <c r="O5" s="115" t="s">
        <v>70</v>
      </c>
      <c r="P5" s="116"/>
      <c r="Q5" s="116"/>
      <c r="R5" s="116"/>
      <c r="S5" s="116"/>
      <c r="T5" s="116"/>
      <c r="U5" s="116"/>
      <c r="V5" s="117"/>
    </row>
    <row r="6" spans="1:22" ht="43.5" customHeight="1">
      <c r="A6" s="7"/>
      <c r="B6" s="22" t="s">
        <v>5</v>
      </c>
      <c r="C6" s="38" t="s">
        <v>19</v>
      </c>
      <c r="D6" s="74">
        <v>2011</v>
      </c>
      <c r="E6" s="74">
        <v>2010</v>
      </c>
      <c r="F6" s="74">
        <v>2009</v>
      </c>
      <c r="G6" s="74" t="s">
        <v>67</v>
      </c>
      <c r="H6" s="74" t="s">
        <v>68</v>
      </c>
      <c r="I6" s="74" t="s">
        <v>69</v>
      </c>
      <c r="J6" s="111" t="s">
        <v>71</v>
      </c>
      <c r="M6" s="7"/>
      <c r="N6" s="22" t="s">
        <v>5</v>
      </c>
      <c r="O6" s="38" t="s">
        <v>19</v>
      </c>
      <c r="P6" s="39">
        <v>2011</v>
      </c>
      <c r="Q6" s="39">
        <v>2010</v>
      </c>
      <c r="R6" s="39">
        <v>2009</v>
      </c>
      <c r="S6" s="39" t="s">
        <v>67</v>
      </c>
      <c r="T6" s="39" t="s">
        <v>68</v>
      </c>
      <c r="U6" s="39" t="s">
        <v>69</v>
      </c>
      <c r="V6" s="52" t="s">
        <v>166</v>
      </c>
    </row>
    <row r="7" spans="1:22" ht="15" customHeight="1">
      <c r="A7" s="7"/>
      <c r="B7" s="23"/>
      <c r="C7" s="118" t="s">
        <v>87</v>
      </c>
      <c r="D7" s="119"/>
      <c r="E7" s="119"/>
      <c r="F7" s="119"/>
      <c r="G7" s="119"/>
      <c r="H7" s="119"/>
      <c r="I7" s="119"/>
      <c r="J7" s="120"/>
      <c r="M7" s="7"/>
      <c r="N7" s="23"/>
      <c r="O7" s="118" t="s">
        <v>84</v>
      </c>
      <c r="P7" s="119"/>
      <c r="Q7" s="119"/>
      <c r="R7" s="119"/>
      <c r="S7" s="119"/>
      <c r="T7" s="119"/>
      <c r="U7" s="119"/>
      <c r="V7" s="120"/>
    </row>
    <row r="8" spans="1:22" ht="6.75" customHeight="1">
      <c r="A8" s="7"/>
      <c r="B8" s="16"/>
      <c r="C8" s="6"/>
      <c r="D8" s="6"/>
      <c r="E8" s="6"/>
      <c r="F8" s="35"/>
      <c r="G8" s="36"/>
      <c r="H8" s="36"/>
      <c r="I8" s="36"/>
      <c r="J8" s="37"/>
      <c r="M8" s="7"/>
      <c r="N8" s="16"/>
      <c r="O8" s="6"/>
      <c r="P8" s="6"/>
      <c r="Q8" s="6"/>
      <c r="R8" s="35"/>
      <c r="S8" s="36"/>
      <c r="T8" s="36"/>
      <c r="U8" s="36"/>
      <c r="V8" s="37"/>
    </row>
    <row r="9" spans="1:22" ht="15">
      <c r="A9" s="7"/>
      <c r="B9" s="16" t="s">
        <v>19</v>
      </c>
      <c r="C9" s="6">
        <f>SUM(C11:C25)</f>
        <v>1673390</v>
      </c>
      <c r="D9" s="6">
        <f>SUM(D11:D25)</f>
        <v>71674</v>
      </c>
      <c r="E9" s="6">
        <f aca="true" t="shared" si="0" ref="E9:J9">SUM(E11:E25)</f>
        <v>225572</v>
      </c>
      <c r="F9" s="6">
        <f t="shared" si="0"/>
        <v>178736</v>
      </c>
      <c r="G9" s="6">
        <f t="shared" si="0"/>
        <v>546561.0000000001</v>
      </c>
      <c r="H9" s="6">
        <f t="shared" si="0"/>
        <v>277950</v>
      </c>
      <c r="I9" s="6">
        <f t="shared" si="0"/>
        <v>210833</v>
      </c>
      <c r="J9" s="46">
        <f t="shared" si="0"/>
        <v>162064.00000000003</v>
      </c>
      <c r="M9" s="7"/>
      <c r="N9" s="16" t="s">
        <v>19</v>
      </c>
      <c r="O9" s="53">
        <f>C9/$C$9*100</f>
        <v>100</v>
      </c>
      <c r="P9" s="53">
        <f aca="true" t="shared" si="1" ref="P9:V9">D9/$C$9*100</f>
        <v>4.283161725598934</v>
      </c>
      <c r="Q9" s="53">
        <f t="shared" si="1"/>
        <v>13.479941914317642</v>
      </c>
      <c r="R9" s="53">
        <f t="shared" si="1"/>
        <v>10.681072553319908</v>
      </c>
      <c r="S9" s="53">
        <f t="shared" si="1"/>
        <v>32.66190188778468</v>
      </c>
      <c r="T9" s="53">
        <f t="shared" si="1"/>
        <v>16.609995279044334</v>
      </c>
      <c r="U9" s="53">
        <f t="shared" si="1"/>
        <v>12.599155008694924</v>
      </c>
      <c r="V9" s="54">
        <f t="shared" si="1"/>
        <v>9.684771631239581</v>
      </c>
    </row>
    <row r="10" spans="1:22" ht="6.75" customHeight="1">
      <c r="A10" s="7"/>
      <c r="B10" s="16"/>
      <c r="C10" s="6"/>
      <c r="D10" s="6"/>
      <c r="E10" s="6"/>
      <c r="F10" s="33"/>
      <c r="G10" s="34"/>
      <c r="H10" s="34"/>
      <c r="I10" s="34"/>
      <c r="J10" s="45"/>
      <c r="M10" s="7"/>
      <c r="N10" s="16"/>
      <c r="O10" s="6"/>
      <c r="P10" s="6"/>
      <c r="Q10" s="6"/>
      <c r="R10" s="33"/>
      <c r="S10" s="34"/>
      <c r="T10" s="34"/>
      <c r="U10" s="34"/>
      <c r="V10" s="45"/>
    </row>
    <row r="11" spans="1:22" ht="15">
      <c r="A11" s="7"/>
      <c r="B11" s="16" t="s">
        <v>9</v>
      </c>
      <c r="C11" s="6">
        <f>SUM(D11:J11)</f>
        <v>222167</v>
      </c>
      <c r="D11" s="6">
        <v>16388</v>
      </c>
      <c r="E11" s="6">
        <v>40978</v>
      </c>
      <c r="F11" s="6">
        <v>28619</v>
      </c>
      <c r="G11" s="6">
        <v>67024</v>
      </c>
      <c r="H11" s="6">
        <v>33249</v>
      </c>
      <c r="I11" s="6">
        <v>18243</v>
      </c>
      <c r="J11" s="46">
        <v>17666</v>
      </c>
      <c r="M11" s="7"/>
      <c r="N11" s="16" t="s">
        <v>9</v>
      </c>
      <c r="O11" s="53">
        <f aca="true" t="shared" si="2" ref="O11:O25">C11/$C$9*100</f>
        <v>13.276462749269447</v>
      </c>
      <c r="P11" s="53">
        <f aca="true" t="shared" si="3" ref="P11:P25">D11/$C$9*100</f>
        <v>0.9793293852598617</v>
      </c>
      <c r="Q11" s="53">
        <f aca="true" t="shared" si="4" ref="Q11:Q25">E11/$C$9*100</f>
        <v>2.4488015346093857</v>
      </c>
      <c r="R11" s="53">
        <f aca="true" t="shared" si="5" ref="R11:R25">F11/$C$9*100</f>
        <v>1.7102408882567723</v>
      </c>
      <c r="S11" s="53">
        <f aca="true" t="shared" si="6" ref="S11:S25">G11/$C$9*100</f>
        <v>4.005282689630032</v>
      </c>
      <c r="T11" s="53">
        <f aca="true" t="shared" si="7" ref="T11:T25">H11/$C$9*100</f>
        <v>1.986924745576345</v>
      </c>
      <c r="U11" s="53">
        <f aca="true" t="shared" si="8" ref="U11:U25">I11/$C$9*100</f>
        <v>1.0901822049850902</v>
      </c>
      <c r="V11" s="54">
        <f aca="true" t="shared" si="9" ref="V11:V25">J11/$C$9*100</f>
        <v>1.0557013009519598</v>
      </c>
    </row>
    <row r="12" spans="1:22" ht="15">
      <c r="A12" s="7"/>
      <c r="B12" s="16">
        <v>2</v>
      </c>
      <c r="C12" s="6">
        <f aca="true" t="shared" si="10" ref="C12:C25">SUM(D12:J12)</f>
        <v>352428</v>
      </c>
      <c r="D12" s="6">
        <v>21802</v>
      </c>
      <c r="E12" s="6">
        <v>60600</v>
      </c>
      <c r="F12" s="6">
        <v>44918</v>
      </c>
      <c r="G12" s="6">
        <v>114746</v>
      </c>
      <c r="H12" s="6">
        <v>55932</v>
      </c>
      <c r="I12" s="6">
        <v>30170</v>
      </c>
      <c r="J12" s="46">
        <v>24260</v>
      </c>
      <c r="M12" s="7"/>
      <c r="N12" s="16">
        <v>2</v>
      </c>
      <c r="O12" s="53">
        <f t="shared" si="2"/>
        <v>21.060721051279142</v>
      </c>
      <c r="P12" s="53">
        <f t="shared" si="3"/>
        <v>1.302864245633116</v>
      </c>
      <c r="Q12" s="53">
        <f t="shared" si="4"/>
        <v>3.6213913074656836</v>
      </c>
      <c r="R12" s="53">
        <f t="shared" si="5"/>
        <v>2.6842517285271215</v>
      </c>
      <c r="S12" s="53">
        <f t="shared" si="6"/>
        <v>6.857098464793025</v>
      </c>
      <c r="T12" s="53">
        <f t="shared" si="7"/>
        <v>3.342436610712386</v>
      </c>
      <c r="U12" s="53">
        <f t="shared" si="8"/>
        <v>1.8029269925122056</v>
      </c>
      <c r="V12" s="54">
        <f t="shared" si="9"/>
        <v>1.449751701635602</v>
      </c>
    </row>
    <row r="13" spans="1:22" ht="15">
      <c r="A13" s="7"/>
      <c r="B13" s="16">
        <v>3</v>
      </c>
      <c r="C13" s="6">
        <f t="shared" si="10"/>
        <v>139140</v>
      </c>
      <c r="D13" s="6">
        <v>7407</v>
      </c>
      <c r="E13" s="6">
        <v>22071</v>
      </c>
      <c r="F13" s="6">
        <v>16152</v>
      </c>
      <c r="G13" s="6">
        <v>45267</v>
      </c>
      <c r="H13" s="6">
        <v>23088</v>
      </c>
      <c r="I13" s="6">
        <v>13563</v>
      </c>
      <c r="J13" s="46">
        <v>11592</v>
      </c>
      <c r="M13" s="7"/>
      <c r="N13" s="16">
        <v>3</v>
      </c>
      <c r="O13" s="53">
        <f t="shared" si="2"/>
        <v>8.314857863379128</v>
      </c>
      <c r="P13" s="53">
        <f t="shared" si="3"/>
        <v>0.4426344127788502</v>
      </c>
      <c r="Q13" s="53">
        <f t="shared" si="4"/>
        <v>1.3189393984665858</v>
      </c>
      <c r="R13" s="53">
        <f t="shared" si="5"/>
        <v>0.9652262771977841</v>
      </c>
      <c r="S13" s="53">
        <f t="shared" si="6"/>
        <v>2.705107595957906</v>
      </c>
      <c r="T13" s="53">
        <f t="shared" si="7"/>
        <v>1.3797142327849456</v>
      </c>
      <c r="U13" s="53">
        <f t="shared" si="8"/>
        <v>0.8105104010421958</v>
      </c>
      <c r="V13" s="54">
        <f t="shared" si="9"/>
        <v>0.6927255451508615</v>
      </c>
    </row>
    <row r="14" spans="1:22" ht="15">
      <c r="A14" s="7"/>
      <c r="B14" s="16">
        <v>4</v>
      </c>
      <c r="C14" s="6">
        <f t="shared" si="10"/>
        <v>83508</v>
      </c>
      <c r="D14" s="6">
        <v>4216</v>
      </c>
      <c r="E14" s="6">
        <v>12988</v>
      </c>
      <c r="F14" s="6">
        <v>9540</v>
      </c>
      <c r="G14" s="6">
        <v>27024</v>
      </c>
      <c r="H14" s="6">
        <v>14264</v>
      </c>
      <c r="I14" s="6">
        <v>8516</v>
      </c>
      <c r="J14" s="46">
        <v>6960</v>
      </c>
      <c r="M14" s="7"/>
      <c r="N14" s="16">
        <v>4</v>
      </c>
      <c r="O14" s="53">
        <f t="shared" si="2"/>
        <v>4.990348932406671</v>
      </c>
      <c r="P14" s="53">
        <f t="shared" si="3"/>
        <v>0.2519436592784707</v>
      </c>
      <c r="Q14" s="53">
        <f t="shared" si="4"/>
        <v>0.7761490148739983</v>
      </c>
      <c r="R14" s="53">
        <f t="shared" si="5"/>
        <v>0.5701002157297461</v>
      </c>
      <c r="S14" s="53">
        <f t="shared" si="6"/>
        <v>1.6149253909728156</v>
      </c>
      <c r="T14" s="53">
        <f t="shared" si="7"/>
        <v>0.8524014127011635</v>
      </c>
      <c r="U14" s="53">
        <f t="shared" si="8"/>
        <v>0.5089070688841214</v>
      </c>
      <c r="V14" s="54">
        <f t="shared" si="9"/>
        <v>0.4159221699663557</v>
      </c>
    </row>
    <row r="15" spans="1:22" ht="15">
      <c r="A15" s="7"/>
      <c r="B15" s="16" t="s">
        <v>20</v>
      </c>
      <c r="C15" s="6">
        <f t="shared" si="10"/>
        <v>53765</v>
      </c>
      <c r="D15" s="6">
        <v>2695</v>
      </c>
      <c r="E15" s="6">
        <v>8175</v>
      </c>
      <c r="F15" s="6">
        <v>6325</v>
      </c>
      <c r="G15" s="6">
        <v>17215</v>
      </c>
      <c r="H15" s="6">
        <v>9160</v>
      </c>
      <c r="I15" s="6">
        <v>5230</v>
      </c>
      <c r="J15" s="46">
        <v>4965</v>
      </c>
      <c r="M15" s="7"/>
      <c r="N15" s="16" t="s">
        <v>20</v>
      </c>
      <c r="O15" s="53">
        <f t="shared" si="2"/>
        <v>3.2129390040576316</v>
      </c>
      <c r="P15" s="53">
        <f t="shared" si="3"/>
        <v>0.16105032299702998</v>
      </c>
      <c r="Q15" s="53">
        <f t="shared" si="4"/>
        <v>0.4885292729130687</v>
      </c>
      <c r="R15" s="53">
        <f t="shared" si="5"/>
        <v>0.3779752478501724</v>
      </c>
      <c r="S15" s="53">
        <f t="shared" si="6"/>
        <v>1.0287500224095996</v>
      </c>
      <c r="T15" s="53">
        <f t="shared" si="7"/>
        <v>0.5473918213925026</v>
      </c>
      <c r="U15" s="53">
        <f t="shared" si="8"/>
        <v>0.3125392167994311</v>
      </c>
      <c r="V15" s="54">
        <f t="shared" si="9"/>
        <v>0.29670309969582703</v>
      </c>
    </row>
    <row r="16" spans="1:22" ht="15">
      <c r="A16" s="7"/>
      <c r="B16" s="16" t="s">
        <v>21</v>
      </c>
      <c r="C16" s="6">
        <f t="shared" si="10"/>
        <v>39702</v>
      </c>
      <c r="D16" s="6">
        <v>1830</v>
      </c>
      <c r="E16" s="6">
        <v>5844</v>
      </c>
      <c r="F16" s="6">
        <v>4212</v>
      </c>
      <c r="G16" s="6">
        <v>12822</v>
      </c>
      <c r="H16" s="6">
        <v>6576</v>
      </c>
      <c r="I16" s="6">
        <v>4158</v>
      </c>
      <c r="J16" s="46">
        <v>4260</v>
      </c>
      <c r="M16" s="7"/>
      <c r="N16" s="16" t="s">
        <v>21</v>
      </c>
      <c r="O16" s="53">
        <f t="shared" si="2"/>
        <v>2.3725491367822205</v>
      </c>
      <c r="P16" s="53">
        <f t="shared" si="3"/>
        <v>0.10935884641356766</v>
      </c>
      <c r="Q16" s="53">
        <f t="shared" si="4"/>
        <v>0.3492312013338194</v>
      </c>
      <c r="R16" s="53">
        <f t="shared" si="5"/>
        <v>0.2517046235486049</v>
      </c>
      <c r="S16" s="53">
        <f t="shared" si="6"/>
        <v>0.7662290320845708</v>
      </c>
      <c r="T16" s="53">
        <f t="shared" si="7"/>
        <v>0.3929747398992464</v>
      </c>
      <c r="U16" s="53">
        <f t="shared" si="8"/>
        <v>0.24847764119541765</v>
      </c>
      <c r="V16" s="54">
        <f t="shared" si="9"/>
        <v>0.25457305230699356</v>
      </c>
    </row>
    <row r="17" spans="1:22" ht="15">
      <c r="A17" s="7"/>
      <c r="B17" s="16" t="s">
        <v>22</v>
      </c>
      <c r="C17" s="6">
        <f t="shared" si="10"/>
        <v>28994</v>
      </c>
      <c r="D17" s="6">
        <v>1246</v>
      </c>
      <c r="E17" s="6">
        <v>4340</v>
      </c>
      <c r="F17" s="6">
        <v>2877</v>
      </c>
      <c r="G17" s="6">
        <v>9100</v>
      </c>
      <c r="H17" s="6">
        <v>4830</v>
      </c>
      <c r="I17" s="6">
        <v>2989</v>
      </c>
      <c r="J17" s="46">
        <v>3612</v>
      </c>
      <c r="M17" s="7"/>
      <c r="N17" s="16" t="s">
        <v>22</v>
      </c>
      <c r="O17" s="53">
        <f t="shared" si="2"/>
        <v>1.7326504879316837</v>
      </c>
      <c r="P17" s="53">
        <f t="shared" si="3"/>
        <v>0.07445962985317231</v>
      </c>
      <c r="Q17" s="53">
        <f t="shared" si="4"/>
        <v>0.25935376690430806</v>
      </c>
      <c r="R17" s="53">
        <f t="shared" si="5"/>
        <v>0.1719264487059203</v>
      </c>
      <c r="S17" s="53">
        <f t="shared" si="6"/>
        <v>0.5438062854445168</v>
      </c>
      <c r="T17" s="53">
        <f t="shared" si="7"/>
        <v>0.28863564381285894</v>
      </c>
      <c r="U17" s="53">
        <f t="shared" si="8"/>
        <v>0.17861944914216052</v>
      </c>
      <c r="V17" s="54">
        <f t="shared" si="9"/>
        <v>0.2158492640687467</v>
      </c>
    </row>
    <row r="18" spans="1:22" ht="15">
      <c r="A18" s="7"/>
      <c r="B18" s="16" t="s">
        <v>23</v>
      </c>
      <c r="C18" s="6">
        <f t="shared" si="10"/>
        <v>22520</v>
      </c>
      <c r="D18" s="6">
        <v>992</v>
      </c>
      <c r="E18" s="6">
        <v>2928</v>
      </c>
      <c r="F18" s="6">
        <v>2376</v>
      </c>
      <c r="G18" s="6">
        <v>6744</v>
      </c>
      <c r="H18" s="6">
        <v>3328</v>
      </c>
      <c r="I18" s="6">
        <v>2880</v>
      </c>
      <c r="J18" s="46">
        <v>3272</v>
      </c>
      <c r="M18" s="7"/>
      <c r="N18" s="16" t="s">
        <v>23</v>
      </c>
      <c r="O18" s="53">
        <f t="shared" si="2"/>
        <v>1.3457711591440131</v>
      </c>
      <c r="P18" s="53">
        <f t="shared" si="3"/>
        <v>0.05928086100669898</v>
      </c>
      <c r="Q18" s="53">
        <f t="shared" si="4"/>
        <v>0.1749741542617083</v>
      </c>
      <c r="R18" s="53">
        <f t="shared" si="5"/>
        <v>0.14198722354023868</v>
      </c>
      <c r="S18" s="53">
        <f t="shared" si="6"/>
        <v>0.4030142405536068</v>
      </c>
      <c r="T18" s="53">
        <f t="shared" si="7"/>
        <v>0.19887772724828043</v>
      </c>
      <c r="U18" s="53">
        <f t="shared" si="8"/>
        <v>0.17210572550331962</v>
      </c>
      <c r="V18" s="54">
        <f t="shared" si="9"/>
        <v>0.19553122703016035</v>
      </c>
    </row>
    <row r="19" spans="1:22" ht="15">
      <c r="A19" s="7"/>
      <c r="B19" s="16" t="s">
        <v>24</v>
      </c>
      <c r="C19" s="6">
        <f t="shared" si="10"/>
        <v>18306</v>
      </c>
      <c r="D19" s="6">
        <v>540</v>
      </c>
      <c r="E19" s="6">
        <v>2340</v>
      </c>
      <c r="F19" s="6">
        <v>1836</v>
      </c>
      <c r="G19" s="6">
        <v>5256</v>
      </c>
      <c r="H19" s="6">
        <v>3015</v>
      </c>
      <c r="I19" s="6">
        <v>2187</v>
      </c>
      <c r="J19" s="46">
        <v>3132</v>
      </c>
      <c r="M19" s="7"/>
      <c r="N19" s="16" t="s">
        <v>24</v>
      </c>
      <c r="O19" s="53">
        <f t="shared" si="2"/>
        <v>1.0939470177304753</v>
      </c>
      <c r="P19" s="53">
        <f t="shared" si="3"/>
        <v>0.032269823531872424</v>
      </c>
      <c r="Q19" s="53">
        <f t="shared" si="4"/>
        <v>0.13983590197144719</v>
      </c>
      <c r="R19" s="53">
        <f t="shared" si="5"/>
        <v>0.10971740000836624</v>
      </c>
      <c r="S19" s="53">
        <f t="shared" si="6"/>
        <v>0.3140929490435583</v>
      </c>
      <c r="T19" s="53">
        <f t="shared" si="7"/>
        <v>0.18017318138628774</v>
      </c>
      <c r="U19" s="53">
        <f t="shared" si="8"/>
        <v>0.13069278530408332</v>
      </c>
      <c r="V19" s="54">
        <f t="shared" si="9"/>
        <v>0.18716497648486008</v>
      </c>
    </row>
    <row r="20" spans="1:22" ht="15">
      <c r="A20" s="7"/>
      <c r="B20" s="16" t="s">
        <v>0</v>
      </c>
      <c r="C20" s="6">
        <f t="shared" si="10"/>
        <v>105871.00000000003</v>
      </c>
      <c r="D20" s="6">
        <v>3670.9999999999995</v>
      </c>
      <c r="E20" s="6">
        <v>11105.999999999996</v>
      </c>
      <c r="F20" s="6">
        <v>9201.999999999996</v>
      </c>
      <c r="G20" s="6">
        <v>31651.000000000033</v>
      </c>
      <c r="H20" s="6">
        <v>15682.999999999985</v>
      </c>
      <c r="I20" s="6">
        <v>12313.00000000001</v>
      </c>
      <c r="J20" s="46">
        <v>22245.000000000007</v>
      </c>
      <c r="M20" s="7"/>
      <c r="N20" s="16" t="s">
        <v>0</v>
      </c>
      <c r="O20" s="53">
        <f t="shared" si="2"/>
        <v>6.326737939153457</v>
      </c>
      <c r="P20" s="53">
        <f t="shared" si="3"/>
        <v>0.21937504108426606</v>
      </c>
      <c r="Q20" s="53">
        <f t="shared" si="4"/>
        <v>0.663682703972176</v>
      </c>
      <c r="R20" s="53">
        <f t="shared" si="5"/>
        <v>0.5499016965560926</v>
      </c>
      <c r="S20" s="53">
        <f t="shared" si="6"/>
        <v>1.8914299714949911</v>
      </c>
      <c r="T20" s="53">
        <f t="shared" si="7"/>
        <v>0.9371993378710274</v>
      </c>
      <c r="U20" s="53">
        <f t="shared" si="8"/>
        <v>0.7358117354591582</v>
      </c>
      <c r="V20" s="54">
        <f t="shared" si="9"/>
        <v>1.329337452715745</v>
      </c>
    </row>
    <row r="21" spans="1:22" ht="15">
      <c r="A21" s="7"/>
      <c r="B21" s="16" t="s">
        <v>1</v>
      </c>
      <c r="C21" s="6">
        <f t="shared" si="10"/>
        <v>99471</v>
      </c>
      <c r="D21" s="6">
        <v>2803</v>
      </c>
      <c r="E21" s="6">
        <v>10273.999999999998</v>
      </c>
      <c r="F21" s="6">
        <v>7318.999999999997</v>
      </c>
      <c r="G21" s="6">
        <v>29629.99999999999</v>
      </c>
      <c r="H21" s="6">
        <v>14861</v>
      </c>
      <c r="I21" s="6">
        <v>12556.000000000005</v>
      </c>
      <c r="J21" s="46">
        <v>22028.000000000022</v>
      </c>
      <c r="M21" s="7"/>
      <c r="N21" s="16" t="s">
        <v>1</v>
      </c>
      <c r="O21" s="53">
        <f t="shared" si="2"/>
        <v>5.9442807713683</v>
      </c>
      <c r="P21" s="53">
        <f t="shared" si="3"/>
        <v>0.16750428770340448</v>
      </c>
      <c r="Q21" s="53">
        <f t="shared" si="4"/>
        <v>0.613963272160106</v>
      </c>
      <c r="R21" s="53">
        <f t="shared" si="5"/>
        <v>0.4373756267218041</v>
      </c>
      <c r="S21" s="53">
        <f t="shared" si="6"/>
        <v>1.7706571689803325</v>
      </c>
      <c r="T21" s="53">
        <f t="shared" si="7"/>
        <v>0.8880774953836225</v>
      </c>
      <c r="U21" s="53">
        <f t="shared" si="8"/>
        <v>0.7503331560485007</v>
      </c>
      <c r="V21" s="54">
        <f t="shared" si="9"/>
        <v>1.3163697643705305</v>
      </c>
    </row>
    <row r="22" spans="1:22" ht="15">
      <c r="A22" s="7"/>
      <c r="B22" s="16" t="s">
        <v>2</v>
      </c>
      <c r="C22" s="6">
        <f t="shared" si="10"/>
        <v>55279</v>
      </c>
      <c r="D22" s="6">
        <v>1336</v>
      </c>
      <c r="E22" s="6">
        <v>5002.000000000001</v>
      </c>
      <c r="F22" s="6">
        <v>5590.000000000003</v>
      </c>
      <c r="G22" s="6">
        <v>14787.999999999996</v>
      </c>
      <c r="H22" s="6">
        <v>7592.999999999996</v>
      </c>
      <c r="I22" s="6">
        <v>8650.999999999998</v>
      </c>
      <c r="J22" s="46">
        <v>12318.999999999996</v>
      </c>
      <c r="M22" s="7"/>
      <c r="N22" s="16" t="s">
        <v>2</v>
      </c>
      <c r="O22" s="53">
        <f t="shared" si="2"/>
        <v>3.303414027811807</v>
      </c>
      <c r="P22" s="53">
        <f t="shared" si="3"/>
        <v>0.07983793377515104</v>
      </c>
      <c r="Q22" s="53">
        <f t="shared" si="4"/>
        <v>0.29891418019708504</v>
      </c>
      <c r="R22" s="53">
        <f t="shared" si="5"/>
        <v>0.3340524324873462</v>
      </c>
      <c r="S22" s="53">
        <f t="shared" si="6"/>
        <v>0.8837150933135729</v>
      </c>
      <c r="T22" s="53">
        <f t="shared" si="7"/>
        <v>0.4537495742176059</v>
      </c>
      <c r="U22" s="53">
        <f t="shared" si="8"/>
        <v>0.5169745247670894</v>
      </c>
      <c r="V22" s="54">
        <f t="shared" si="9"/>
        <v>0.7361702890539561</v>
      </c>
    </row>
    <row r="23" spans="1:22" ht="15">
      <c r="A23" s="7"/>
      <c r="B23" s="16" t="s">
        <v>3</v>
      </c>
      <c r="C23" s="6">
        <f t="shared" si="10"/>
        <v>110238</v>
      </c>
      <c r="D23" s="6">
        <v>6031</v>
      </c>
      <c r="E23" s="6">
        <v>15488.000000000004</v>
      </c>
      <c r="F23" s="6">
        <v>11588.999999999996</v>
      </c>
      <c r="G23" s="6">
        <v>27301.999999999996</v>
      </c>
      <c r="H23" s="6">
        <v>16721</v>
      </c>
      <c r="I23" s="6">
        <v>17755.999999999996</v>
      </c>
      <c r="J23" s="46">
        <v>15350.999999999996</v>
      </c>
      <c r="M23" s="7"/>
      <c r="N23" s="16" t="s">
        <v>3</v>
      </c>
      <c r="O23" s="53">
        <f t="shared" si="2"/>
        <v>6.587705197234357</v>
      </c>
      <c r="P23" s="53">
        <f t="shared" si="3"/>
        <v>0.3604061217050418</v>
      </c>
      <c r="Q23" s="53">
        <f t="shared" si="4"/>
        <v>0.9255463460400746</v>
      </c>
      <c r="R23" s="53">
        <f t="shared" si="5"/>
        <v>0.6925462683534619</v>
      </c>
      <c r="S23" s="53">
        <f t="shared" si="6"/>
        <v>1.631538374198483</v>
      </c>
      <c r="T23" s="53">
        <f t="shared" si="7"/>
        <v>0.9992291097711831</v>
      </c>
      <c r="U23" s="53">
        <f t="shared" si="8"/>
        <v>1.0610796048739384</v>
      </c>
      <c r="V23" s="54">
        <f t="shared" si="9"/>
        <v>0.9173593722921732</v>
      </c>
    </row>
    <row r="24" spans="1:22" ht="15">
      <c r="A24" s="7"/>
      <c r="B24" s="16" t="s">
        <v>4</v>
      </c>
      <c r="C24" s="6">
        <f t="shared" si="10"/>
        <v>86906</v>
      </c>
      <c r="D24" s="6">
        <v>717</v>
      </c>
      <c r="E24" s="6">
        <v>7788</v>
      </c>
      <c r="F24" s="6">
        <v>9088.999999999998</v>
      </c>
      <c r="G24" s="6">
        <v>35948.00000000001</v>
      </c>
      <c r="H24" s="6">
        <v>15842.999999999998</v>
      </c>
      <c r="I24" s="6">
        <v>13859</v>
      </c>
      <c r="J24" s="46">
        <v>3662</v>
      </c>
      <c r="M24" s="7"/>
      <c r="N24" s="16" t="s">
        <v>4</v>
      </c>
      <c r="O24" s="53">
        <f t="shared" si="2"/>
        <v>5.193409784927602</v>
      </c>
      <c r="P24" s="53">
        <f t="shared" si="3"/>
        <v>0.042847154578430614</v>
      </c>
      <c r="Q24" s="53">
        <f t="shared" si="4"/>
        <v>0.4654025660485601</v>
      </c>
      <c r="R24" s="53">
        <f t="shared" si="5"/>
        <v>0.543148937187386</v>
      </c>
      <c r="S24" s="53">
        <f t="shared" si="6"/>
        <v>2.148214104303241</v>
      </c>
      <c r="T24" s="53">
        <f t="shared" si="7"/>
        <v>0.9467607670656569</v>
      </c>
      <c r="U24" s="53">
        <f t="shared" si="8"/>
        <v>0.8281990450522593</v>
      </c>
      <c r="V24" s="54">
        <f t="shared" si="9"/>
        <v>0.2188372106920682</v>
      </c>
    </row>
    <row r="25" spans="1:22" ht="15">
      <c r="A25" s="7"/>
      <c r="B25" s="16" t="s">
        <v>18</v>
      </c>
      <c r="C25" s="6">
        <f t="shared" si="10"/>
        <v>255095</v>
      </c>
      <c r="D25" s="6">
        <v>0</v>
      </c>
      <c r="E25" s="6">
        <v>15650</v>
      </c>
      <c r="F25" s="6">
        <v>19092</v>
      </c>
      <c r="G25" s="6">
        <v>102044.00000000001</v>
      </c>
      <c r="H25" s="6">
        <v>53807</v>
      </c>
      <c r="I25" s="6">
        <v>57762.00000000001</v>
      </c>
      <c r="J25" s="46">
        <v>6740</v>
      </c>
      <c r="M25" s="7"/>
      <c r="N25" s="16" t="s">
        <v>18</v>
      </c>
      <c r="O25" s="53">
        <f t="shared" si="2"/>
        <v>15.244204877524067</v>
      </c>
      <c r="P25" s="53">
        <f t="shared" si="3"/>
        <v>0</v>
      </c>
      <c r="Q25" s="53">
        <f t="shared" si="4"/>
        <v>0.935227293099636</v>
      </c>
      <c r="R25" s="53">
        <f t="shared" si="5"/>
        <v>1.1409175386490895</v>
      </c>
      <c r="S25" s="53">
        <f t="shared" si="6"/>
        <v>6.098040504604427</v>
      </c>
      <c r="T25" s="53">
        <f t="shared" si="7"/>
        <v>3.2154488792212215</v>
      </c>
      <c r="U25" s="53">
        <f t="shared" si="8"/>
        <v>3.451795457125954</v>
      </c>
      <c r="V25" s="54">
        <f t="shared" si="9"/>
        <v>0.4027752048237411</v>
      </c>
    </row>
    <row r="26" spans="1:22" ht="6.75" customHeight="1">
      <c r="A26" s="7"/>
      <c r="B26" s="16"/>
      <c r="C26" s="6"/>
      <c r="D26" s="6"/>
      <c r="E26" s="6"/>
      <c r="F26" s="33"/>
      <c r="G26" s="34"/>
      <c r="H26" s="34"/>
      <c r="I26" s="34"/>
      <c r="J26" s="45"/>
      <c r="M26" s="7"/>
      <c r="N26" s="16"/>
      <c r="O26" s="6"/>
      <c r="P26" s="6"/>
      <c r="Q26" s="6"/>
      <c r="R26" s="33"/>
      <c r="S26" s="34"/>
      <c r="T26" s="34"/>
      <c r="U26" s="34"/>
      <c r="V26" s="45"/>
    </row>
    <row r="27" spans="1:22" ht="16.5" customHeight="1">
      <c r="A27" s="7"/>
      <c r="B27" s="63" t="s">
        <v>10</v>
      </c>
      <c r="C27" s="6">
        <f aca="true" t="shared" si="11" ref="C27:J27">SUM(C15:C25)</f>
        <v>876147</v>
      </c>
      <c r="D27" s="6">
        <f t="shared" si="11"/>
        <v>21861</v>
      </c>
      <c r="E27" s="6">
        <f t="shared" si="11"/>
        <v>88935</v>
      </c>
      <c r="F27" s="6">
        <f t="shared" si="11"/>
        <v>79506.99999999999</v>
      </c>
      <c r="G27" s="6">
        <f t="shared" si="11"/>
        <v>292500</v>
      </c>
      <c r="H27" s="6">
        <f t="shared" si="11"/>
        <v>151417</v>
      </c>
      <c r="I27" s="6">
        <f t="shared" si="11"/>
        <v>140341.00000000003</v>
      </c>
      <c r="J27" s="46">
        <f t="shared" si="11"/>
        <v>101586.00000000003</v>
      </c>
      <c r="M27" s="7"/>
      <c r="N27" s="63" t="s">
        <v>10</v>
      </c>
      <c r="O27" s="53">
        <f aca="true" t="shared" si="12" ref="O27:O32">C27/$C$9*100</f>
        <v>52.35760940366562</v>
      </c>
      <c r="P27" s="53">
        <f aca="true" t="shared" si="13" ref="P27:P32">D27/$C$9*100</f>
        <v>1.3063900226486354</v>
      </c>
      <c r="Q27" s="53">
        <f aca="true" t="shared" si="14" ref="Q27:Q32">E27/$C$9*100</f>
        <v>5.31466065890199</v>
      </c>
      <c r="R27" s="53">
        <f aca="true" t="shared" si="15" ref="R27:R32">F27/$C$9*100</f>
        <v>4.751253443608483</v>
      </c>
      <c r="S27" s="53">
        <f aca="true" t="shared" si="16" ref="S27:S32">G27/$C$9*100</f>
        <v>17.479487746430898</v>
      </c>
      <c r="T27" s="53">
        <f aca="true" t="shared" si="17" ref="T27:T32">H27/$C$9*100</f>
        <v>9.048518277269494</v>
      </c>
      <c r="U27" s="53">
        <f aca="true" t="shared" si="18" ref="U27:U32">I27/$C$9*100</f>
        <v>8.386628341271313</v>
      </c>
      <c r="V27" s="54">
        <f aca="true" t="shared" si="19" ref="V27:V32">J27/$C$9*100</f>
        <v>6.070670913534802</v>
      </c>
    </row>
    <row r="28" spans="1:22" ht="16.5" customHeight="1">
      <c r="A28" s="7"/>
      <c r="B28" s="16" t="s">
        <v>11</v>
      </c>
      <c r="C28" s="6">
        <f aca="true" t="shared" si="20" ref="C28:J28">SUM(C20:C25)</f>
        <v>712860</v>
      </c>
      <c r="D28" s="6">
        <f t="shared" si="20"/>
        <v>14558</v>
      </c>
      <c r="E28" s="6">
        <f t="shared" si="20"/>
        <v>65308</v>
      </c>
      <c r="F28" s="6">
        <f t="shared" si="20"/>
        <v>61880.99999999999</v>
      </c>
      <c r="G28" s="6">
        <f t="shared" si="20"/>
        <v>241363.00000000006</v>
      </c>
      <c r="H28" s="6">
        <f t="shared" si="20"/>
        <v>124507.99999999999</v>
      </c>
      <c r="I28" s="6">
        <f t="shared" si="20"/>
        <v>122897.00000000003</v>
      </c>
      <c r="J28" s="46">
        <f t="shared" si="20"/>
        <v>82345.00000000003</v>
      </c>
      <c r="M28" s="7"/>
      <c r="N28" s="16" t="s">
        <v>11</v>
      </c>
      <c r="O28" s="53">
        <f t="shared" si="12"/>
        <v>42.59975259801959</v>
      </c>
      <c r="P28" s="53">
        <f t="shared" si="13"/>
        <v>0.869970538846294</v>
      </c>
      <c r="Q28" s="53">
        <f t="shared" si="14"/>
        <v>3.9027363615176376</v>
      </c>
      <c r="R28" s="53">
        <f t="shared" si="15"/>
        <v>3.6979424999551807</v>
      </c>
      <c r="S28" s="53">
        <f t="shared" si="16"/>
        <v>14.42359521689505</v>
      </c>
      <c r="T28" s="53">
        <f t="shared" si="17"/>
        <v>7.440465163530317</v>
      </c>
      <c r="U28" s="53">
        <f t="shared" si="18"/>
        <v>7.344193523326902</v>
      </c>
      <c r="V28" s="54">
        <f t="shared" si="19"/>
        <v>4.920849293948215</v>
      </c>
    </row>
    <row r="29" spans="1:22" ht="16.5" customHeight="1">
      <c r="A29" s="7"/>
      <c r="B29" s="16" t="s">
        <v>12</v>
      </c>
      <c r="C29" s="6">
        <f aca="true" t="shared" si="21" ref="C29:J29">SUM(C21:C25)</f>
        <v>606989</v>
      </c>
      <c r="D29" s="6">
        <f t="shared" si="21"/>
        <v>10887</v>
      </c>
      <c r="E29" s="6">
        <f t="shared" si="21"/>
        <v>54202</v>
      </c>
      <c r="F29" s="6">
        <f t="shared" si="21"/>
        <v>52678.99999999999</v>
      </c>
      <c r="G29" s="6">
        <f t="shared" si="21"/>
        <v>209712</v>
      </c>
      <c r="H29" s="6">
        <f t="shared" si="21"/>
        <v>108825</v>
      </c>
      <c r="I29" s="6">
        <f t="shared" si="21"/>
        <v>110584</v>
      </c>
      <c r="J29" s="46">
        <f t="shared" si="21"/>
        <v>60100.000000000015</v>
      </c>
      <c r="M29" s="7"/>
      <c r="N29" s="16" t="s">
        <v>12</v>
      </c>
      <c r="O29" s="53">
        <f t="shared" si="12"/>
        <v>36.27301465886613</v>
      </c>
      <c r="P29" s="53">
        <f t="shared" si="13"/>
        <v>0.650595497762028</v>
      </c>
      <c r="Q29" s="53">
        <f t="shared" si="14"/>
        <v>3.239053657545462</v>
      </c>
      <c r="R29" s="53">
        <f t="shared" si="15"/>
        <v>3.148040803399087</v>
      </c>
      <c r="S29" s="53">
        <f t="shared" si="16"/>
        <v>12.532165245400057</v>
      </c>
      <c r="T29" s="53">
        <f t="shared" si="17"/>
        <v>6.503265825659291</v>
      </c>
      <c r="U29" s="53">
        <f t="shared" si="18"/>
        <v>6.608381787867741</v>
      </c>
      <c r="V29" s="54">
        <f t="shared" si="19"/>
        <v>3.591511841232469</v>
      </c>
    </row>
    <row r="30" spans="1:22" ht="16.5" customHeight="1">
      <c r="A30" s="7"/>
      <c r="B30" s="16" t="s">
        <v>13</v>
      </c>
      <c r="C30" s="6">
        <f aca="true" t="shared" si="22" ref="C30:J30">SUM(C22:C25)</f>
        <v>507518</v>
      </c>
      <c r="D30" s="6">
        <f t="shared" si="22"/>
        <v>8084</v>
      </c>
      <c r="E30" s="6">
        <f t="shared" si="22"/>
        <v>43928</v>
      </c>
      <c r="F30" s="6">
        <f t="shared" si="22"/>
        <v>45360</v>
      </c>
      <c r="G30" s="6">
        <f t="shared" si="22"/>
        <v>180082</v>
      </c>
      <c r="H30" s="6">
        <f t="shared" si="22"/>
        <v>93964</v>
      </c>
      <c r="I30" s="6">
        <f t="shared" si="22"/>
        <v>98028</v>
      </c>
      <c r="J30" s="46">
        <f t="shared" si="22"/>
        <v>38071.99999999999</v>
      </c>
      <c r="M30" s="7"/>
      <c r="N30" s="16" t="s">
        <v>13</v>
      </c>
      <c r="O30" s="53">
        <f t="shared" si="12"/>
        <v>30.328733887497833</v>
      </c>
      <c r="P30" s="53">
        <f t="shared" si="13"/>
        <v>0.48309121005862354</v>
      </c>
      <c r="Q30" s="53">
        <f t="shared" si="14"/>
        <v>2.6250903853853558</v>
      </c>
      <c r="R30" s="53">
        <f t="shared" si="15"/>
        <v>2.710665176677284</v>
      </c>
      <c r="S30" s="53">
        <f t="shared" si="16"/>
        <v>10.761508076419723</v>
      </c>
      <c r="T30" s="53">
        <f t="shared" si="17"/>
        <v>5.615188330275668</v>
      </c>
      <c r="U30" s="53">
        <f t="shared" si="18"/>
        <v>5.8580486318192415</v>
      </c>
      <c r="V30" s="54">
        <f t="shared" si="19"/>
        <v>2.2751420768619384</v>
      </c>
    </row>
    <row r="31" spans="1:22" ht="16.5" customHeight="1">
      <c r="A31" s="7"/>
      <c r="B31" s="16" t="s">
        <v>14</v>
      </c>
      <c r="C31" s="6">
        <f aca="true" t="shared" si="23" ref="C31:J31">SUM(C23:C25)</f>
        <v>452239</v>
      </c>
      <c r="D31" s="6">
        <f t="shared" si="23"/>
        <v>6748</v>
      </c>
      <c r="E31" s="6">
        <f t="shared" si="23"/>
        <v>38926</v>
      </c>
      <c r="F31" s="6">
        <f t="shared" si="23"/>
        <v>39769.99999999999</v>
      </c>
      <c r="G31" s="6">
        <f t="shared" si="23"/>
        <v>165294</v>
      </c>
      <c r="H31" s="6">
        <f t="shared" si="23"/>
        <v>86371</v>
      </c>
      <c r="I31" s="6">
        <f t="shared" si="23"/>
        <v>89377</v>
      </c>
      <c r="J31" s="46">
        <f t="shared" si="23"/>
        <v>25752.999999999996</v>
      </c>
      <c r="M31" s="7"/>
      <c r="N31" s="16" t="s">
        <v>14</v>
      </c>
      <c r="O31" s="53">
        <f t="shared" si="12"/>
        <v>27.025319859686025</v>
      </c>
      <c r="P31" s="53">
        <f t="shared" si="13"/>
        <v>0.4032532762834724</v>
      </c>
      <c r="Q31" s="53">
        <f t="shared" si="14"/>
        <v>2.3261762051882706</v>
      </c>
      <c r="R31" s="53">
        <f t="shared" si="15"/>
        <v>2.3766127441899374</v>
      </c>
      <c r="S31" s="53">
        <f t="shared" si="16"/>
        <v>9.87779298310615</v>
      </c>
      <c r="T31" s="53">
        <f t="shared" si="17"/>
        <v>5.161438756058061</v>
      </c>
      <c r="U31" s="53">
        <f t="shared" si="18"/>
        <v>5.341074107052152</v>
      </c>
      <c r="V31" s="54">
        <f t="shared" si="19"/>
        <v>1.5389717878079823</v>
      </c>
    </row>
    <row r="32" spans="1:22" ht="16.5" customHeight="1">
      <c r="A32" s="7"/>
      <c r="B32" s="16" t="s">
        <v>15</v>
      </c>
      <c r="C32" s="20">
        <f aca="true" t="shared" si="24" ref="C32:J32">SUM(C24:C25)</f>
        <v>342001</v>
      </c>
      <c r="D32" s="6">
        <f t="shared" si="24"/>
        <v>717</v>
      </c>
      <c r="E32" s="6">
        <f t="shared" si="24"/>
        <v>23438</v>
      </c>
      <c r="F32" s="6">
        <f t="shared" si="24"/>
        <v>28181</v>
      </c>
      <c r="G32" s="6">
        <f t="shared" si="24"/>
        <v>137992.00000000003</v>
      </c>
      <c r="H32" s="6">
        <f t="shared" si="24"/>
        <v>69650</v>
      </c>
      <c r="I32" s="6">
        <f t="shared" si="24"/>
        <v>71621</v>
      </c>
      <c r="J32" s="46">
        <f t="shared" si="24"/>
        <v>10402</v>
      </c>
      <c r="M32" s="7"/>
      <c r="N32" s="16" t="s">
        <v>15</v>
      </c>
      <c r="O32" s="53">
        <f t="shared" si="12"/>
        <v>20.43761466245167</v>
      </c>
      <c r="P32" s="53">
        <f t="shared" si="13"/>
        <v>0.042847154578430614</v>
      </c>
      <c r="Q32" s="53">
        <f t="shared" si="14"/>
        <v>1.400629859148196</v>
      </c>
      <c r="R32" s="53">
        <f t="shared" si="15"/>
        <v>1.6840664758364758</v>
      </c>
      <c r="S32" s="53">
        <f t="shared" si="16"/>
        <v>8.24625460890767</v>
      </c>
      <c r="T32" s="53">
        <f t="shared" si="17"/>
        <v>4.162209646286879</v>
      </c>
      <c r="U32" s="53">
        <f t="shared" si="18"/>
        <v>4.279994502178213</v>
      </c>
      <c r="V32" s="54">
        <f t="shared" si="19"/>
        <v>0.6216124155158093</v>
      </c>
    </row>
    <row r="33" spans="1:22" ht="6.75" customHeight="1">
      <c r="A33" s="7"/>
      <c r="B33" s="16"/>
      <c r="C33" s="6"/>
      <c r="D33" s="6"/>
      <c r="E33" s="6"/>
      <c r="F33" s="33"/>
      <c r="G33" s="34"/>
      <c r="H33" s="34"/>
      <c r="I33" s="34"/>
      <c r="J33" s="45"/>
      <c r="M33" s="7"/>
      <c r="N33" s="16"/>
      <c r="O33" s="6"/>
      <c r="P33" s="6"/>
      <c r="Q33" s="6"/>
      <c r="R33" s="33"/>
      <c r="S33" s="34"/>
      <c r="T33" s="34"/>
      <c r="U33" s="34"/>
      <c r="V33" s="45"/>
    </row>
    <row r="34" spans="1:22" ht="15" customHeight="1">
      <c r="A34" s="7"/>
      <c r="B34" s="64" t="s">
        <v>25</v>
      </c>
      <c r="C34" s="6">
        <f>SUM(D34:J34)</f>
        <v>975979.9999999998</v>
      </c>
      <c r="D34" s="6">
        <v>57606.00000000003</v>
      </c>
      <c r="E34" s="6">
        <v>162234.00000000105</v>
      </c>
      <c r="F34" s="96">
        <v>118444.99999999914</v>
      </c>
      <c r="G34" s="96">
        <v>309507.99999999686</v>
      </c>
      <c r="H34" s="96">
        <v>156022.00000000122</v>
      </c>
      <c r="I34" s="96">
        <v>89696.00000000065</v>
      </c>
      <c r="J34" s="95">
        <v>82469.0000000007</v>
      </c>
      <c r="M34" s="7"/>
      <c r="N34" s="64" t="s">
        <v>25</v>
      </c>
      <c r="O34" s="55">
        <f aca="true" t="shared" si="25" ref="O34:V37">C34/$C$9*100</f>
        <v>58.323522908586746</v>
      </c>
      <c r="P34" s="53">
        <f t="shared" si="25"/>
        <v>3.4424730636611924</v>
      </c>
      <c r="Q34" s="53">
        <f t="shared" si="25"/>
        <v>9.694930649758936</v>
      </c>
      <c r="R34" s="53">
        <f t="shared" si="25"/>
        <v>7.0781467559863005</v>
      </c>
      <c r="S34" s="53">
        <f t="shared" si="25"/>
        <v>18.495867669819756</v>
      </c>
      <c r="T34" s="53">
        <f t="shared" si="25"/>
        <v>9.32370816127748</v>
      </c>
      <c r="U34" s="53">
        <f t="shared" si="25"/>
        <v>5.360137206508982</v>
      </c>
      <c r="V34" s="54">
        <f t="shared" si="25"/>
        <v>4.928259401574092</v>
      </c>
    </row>
    <row r="35" spans="1:22" ht="15">
      <c r="A35" s="7"/>
      <c r="B35" s="16" t="s">
        <v>26</v>
      </c>
      <c r="C35" s="20">
        <f>SUM(D35:J35)</f>
        <v>191792.00000000006</v>
      </c>
      <c r="D35" s="6">
        <v>6083.999999999997</v>
      </c>
      <c r="E35" s="6">
        <v>19659.999999999985</v>
      </c>
      <c r="F35" s="96">
        <v>15081.000000000007</v>
      </c>
      <c r="G35" s="96">
        <v>57371.00000000013</v>
      </c>
      <c r="H35" s="96">
        <v>28163.999999999935</v>
      </c>
      <c r="I35" s="96">
        <v>23409</v>
      </c>
      <c r="J35" s="95">
        <v>42022.99999999999</v>
      </c>
      <c r="M35" s="7"/>
      <c r="N35" s="16" t="s">
        <v>26</v>
      </c>
      <c r="O35" s="55">
        <f t="shared" si="25"/>
        <v>11.461285175601626</v>
      </c>
      <c r="P35" s="53">
        <f t="shared" si="25"/>
        <v>0.3635733451257625</v>
      </c>
      <c r="Q35" s="53">
        <f t="shared" si="25"/>
        <v>1.1748606122900211</v>
      </c>
      <c r="R35" s="53">
        <f t="shared" si="25"/>
        <v>0.9012244605262376</v>
      </c>
      <c r="S35" s="53">
        <f t="shared" si="25"/>
        <v>3.4284297145315876</v>
      </c>
      <c r="T35" s="53">
        <f t="shared" si="25"/>
        <v>1.6830505739845423</v>
      </c>
      <c r="U35" s="53">
        <f t="shared" si="25"/>
        <v>1.3988968501066699</v>
      </c>
      <c r="V35" s="54">
        <f t="shared" si="25"/>
        <v>2.5112496190368048</v>
      </c>
    </row>
    <row r="36" spans="1:22" ht="15">
      <c r="A36" s="7"/>
      <c r="B36" s="16" t="s">
        <v>27</v>
      </c>
      <c r="C36" s="20">
        <f>SUM(D36:J36)</f>
        <v>53879.00000000002</v>
      </c>
      <c r="D36" s="6">
        <v>1236</v>
      </c>
      <c r="E36" s="6">
        <v>4952.000000000002</v>
      </c>
      <c r="F36" s="96">
        <v>5540</v>
      </c>
      <c r="G36" s="96">
        <v>14488.000000000016</v>
      </c>
      <c r="H36" s="96">
        <v>7392.999999999998</v>
      </c>
      <c r="I36" s="96">
        <v>8450.999999999993</v>
      </c>
      <c r="J36" s="95">
        <v>11819.000000000016</v>
      </c>
      <c r="M36" s="7"/>
      <c r="N36" s="16" t="s">
        <v>27</v>
      </c>
      <c r="O36" s="55">
        <f t="shared" si="25"/>
        <v>3.219751522358806</v>
      </c>
      <c r="P36" s="53">
        <f t="shared" si="25"/>
        <v>0.07386204052850799</v>
      </c>
      <c r="Q36" s="53">
        <f t="shared" si="25"/>
        <v>0.2959262335737635</v>
      </c>
      <c r="R36" s="53">
        <f t="shared" si="25"/>
        <v>0.33106448586402454</v>
      </c>
      <c r="S36" s="53">
        <f t="shared" si="25"/>
        <v>0.865787413573645</v>
      </c>
      <c r="T36" s="53">
        <f t="shared" si="25"/>
        <v>0.44179778772432</v>
      </c>
      <c r="U36" s="53">
        <f t="shared" si="25"/>
        <v>0.5050227382738031</v>
      </c>
      <c r="V36" s="54">
        <f t="shared" si="25"/>
        <v>0.7062908228207422</v>
      </c>
    </row>
    <row r="37" spans="2:22" ht="15">
      <c r="B37" s="18" t="s">
        <v>28</v>
      </c>
      <c r="C37" s="19">
        <f>SUM(D37:J37)</f>
        <v>451739</v>
      </c>
      <c r="D37" s="85">
        <v>6748</v>
      </c>
      <c r="E37" s="85">
        <v>38725.99999999999</v>
      </c>
      <c r="F37" s="97">
        <v>39669.99999999996</v>
      </c>
      <c r="G37" s="97">
        <v>165194.00000000006</v>
      </c>
      <c r="H37" s="97">
        <v>86371</v>
      </c>
      <c r="I37" s="97">
        <v>89277</v>
      </c>
      <c r="J37" s="98">
        <v>25752.999999999996</v>
      </c>
      <c r="N37" s="18" t="s">
        <v>28</v>
      </c>
      <c r="O37" s="56">
        <f t="shared" si="25"/>
        <v>26.995440393452814</v>
      </c>
      <c r="P37" s="57">
        <f t="shared" si="25"/>
        <v>0.4032532762834724</v>
      </c>
      <c r="Q37" s="57">
        <f t="shared" si="25"/>
        <v>2.314224418694984</v>
      </c>
      <c r="R37" s="57">
        <f t="shared" si="25"/>
        <v>2.3706368509432925</v>
      </c>
      <c r="S37" s="57">
        <f t="shared" si="25"/>
        <v>9.87181708985951</v>
      </c>
      <c r="T37" s="57">
        <f t="shared" si="25"/>
        <v>5.161438756058061</v>
      </c>
      <c r="U37" s="57">
        <f t="shared" si="25"/>
        <v>5.335098213805509</v>
      </c>
      <c r="V37" s="58">
        <f t="shared" si="25"/>
        <v>1.5389717878079823</v>
      </c>
    </row>
    <row r="38" ht="6.75" customHeight="1"/>
    <row r="39" ht="15">
      <c r="N39" s="81" t="s">
        <v>167</v>
      </c>
    </row>
  </sheetData>
  <sheetProtection/>
  <mergeCells count="4">
    <mergeCell ref="C5:J5"/>
    <mergeCell ref="C7:J7"/>
    <mergeCell ref="O5:V5"/>
    <mergeCell ref="O7:V7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  <headerFooter>
    <oddFooter>&amp;CIV-1-21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8" width="10.7109375" style="1" customWidth="1"/>
    <col min="9" max="9" width="2.7109375" style="1" customWidth="1"/>
    <col min="10" max="16384" width="9.140625" style="1" customWidth="1"/>
  </cols>
  <sheetData>
    <row r="1" spans="1:9" ht="15" customHeight="1">
      <c r="A1" s="7"/>
      <c r="B1" s="7"/>
      <c r="C1" s="7"/>
      <c r="D1" s="7"/>
      <c r="E1" s="7"/>
      <c r="F1" s="7"/>
      <c r="G1" s="7"/>
      <c r="H1" s="7"/>
      <c r="I1" s="7"/>
    </row>
    <row r="2" spans="1:9" ht="15" customHeight="1">
      <c r="A2" s="7"/>
      <c r="B2" s="8" t="s">
        <v>88</v>
      </c>
      <c r="C2" s="8"/>
      <c r="D2" s="8"/>
      <c r="E2" s="8"/>
      <c r="F2" s="8"/>
      <c r="G2" s="8"/>
      <c r="H2" s="8"/>
      <c r="I2" s="7"/>
    </row>
    <row r="3" spans="1:9" ht="15" customHeight="1">
      <c r="A3" s="7"/>
      <c r="B3" s="8" t="s">
        <v>95</v>
      </c>
      <c r="C3" s="8"/>
      <c r="D3" s="8"/>
      <c r="E3" s="8"/>
      <c r="F3" s="8"/>
      <c r="G3" s="8"/>
      <c r="H3" s="8"/>
      <c r="I3" s="7"/>
    </row>
    <row r="4" spans="1:9" ht="15" customHeight="1">
      <c r="A4" s="7"/>
      <c r="B4" s="8"/>
      <c r="C4" s="8"/>
      <c r="D4" s="8"/>
      <c r="E4" s="8"/>
      <c r="F4" s="8"/>
      <c r="G4" s="8"/>
      <c r="H4" s="8"/>
      <c r="I4" s="7"/>
    </row>
    <row r="5" spans="1:9" ht="15" customHeight="1">
      <c r="A5" s="7"/>
      <c r="B5" s="112" t="s">
        <v>5</v>
      </c>
      <c r="C5" s="115" t="s">
        <v>16</v>
      </c>
      <c r="D5" s="116"/>
      <c r="E5" s="116"/>
      <c r="F5" s="116"/>
      <c r="G5" s="116"/>
      <c r="H5" s="117"/>
      <c r="I5" s="7"/>
    </row>
    <row r="6" spans="1:9" ht="29.25" customHeight="1">
      <c r="A6" s="7"/>
      <c r="B6" s="113"/>
      <c r="C6" s="9" t="s">
        <v>17</v>
      </c>
      <c r="D6" s="10" t="s">
        <v>6</v>
      </c>
      <c r="E6" s="11" t="s">
        <v>7</v>
      </c>
      <c r="F6" s="12" t="s">
        <v>17</v>
      </c>
      <c r="G6" s="10" t="s">
        <v>6</v>
      </c>
      <c r="H6" s="11" t="s">
        <v>7</v>
      </c>
      <c r="I6" s="7"/>
    </row>
    <row r="7" spans="1:9" ht="15" customHeight="1">
      <c r="A7" s="7"/>
      <c r="B7" s="114"/>
      <c r="C7" s="13"/>
      <c r="D7" s="14" t="s">
        <v>87</v>
      </c>
      <c r="E7" s="15"/>
      <c r="F7" s="66"/>
      <c r="G7" s="67" t="s">
        <v>8</v>
      </c>
      <c r="H7" s="68"/>
      <c r="I7" s="7"/>
    </row>
    <row r="8" spans="1:9" ht="6.75" customHeight="1">
      <c r="A8" s="7"/>
      <c r="B8" s="16"/>
      <c r="C8" s="6"/>
      <c r="D8" s="6"/>
      <c r="E8" s="6"/>
      <c r="F8" s="2"/>
      <c r="G8" s="2"/>
      <c r="H8" s="3"/>
      <c r="I8" s="7"/>
    </row>
    <row r="9" spans="1:9" ht="15">
      <c r="A9" s="7"/>
      <c r="B9" s="16" t="s">
        <v>19</v>
      </c>
      <c r="C9" s="69">
        <f>SUM(C11:C25)</f>
        <v>1673390.0000000002</v>
      </c>
      <c r="D9" s="6">
        <f>SUM(D11:D25)</f>
        <v>947946.0000000001</v>
      </c>
      <c r="E9" s="6">
        <f>SUM(E11:E25)</f>
        <v>725443.9999999999</v>
      </c>
      <c r="F9" s="2">
        <f>C9/$C$9*100</f>
        <v>100</v>
      </c>
      <c r="G9" s="2">
        <f>D9/$C$9*100</f>
        <v>56.64824099582285</v>
      </c>
      <c r="H9" s="3">
        <f>E9/$C$9*100</f>
        <v>43.35175900417714</v>
      </c>
      <c r="I9" s="7"/>
    </row>
    <row r="10" spans="1:9" ht="6.75" customHeight="1">
      <c r="A10" s="7"/>
      <c r="B10" s="16"/>
      <c r="C10" s="6"/>
      <c r="D10" s="6"/>
      <c r="E10" s="6"/>
      <c r="F10" s="2"/>
      <c r="G10" s="2"/>
      <c r="H10" s="3"/>
      <c r="I10" s="7"/>
    </row>
    <row r="11" spans="1:9" ht="15">
      <c r="A11" s="7"/>
      <c r="B11" s="16" t="s">
        <v>9</v>
      </c>
      <c r="C11" s="6">
        <f>D11+E11</f>
        <v>222167</v>
      </c>
      <c r="D11" s="6">
        <v>54888</v>
      </c>
      <c r="E11" s="6">
        <v>167279</v>
      </c>
      <c r="F11" s="2">
        <f aca="true" t="shared" si="0" ref="F11:H25">C11/$C$9*100</f>
        <v>13.276462749269447</v>
      </c>
      <c r="G11" s="2">
        <f t="shared" si="0"/>
        <v>3.280048285217432</v>
      </c>
      <c r="H11" s="3">
        <f t="shared" si="0"/>
        <v>9.996414464052013</v>
      </c>
      <c r="I11" s="7"/>
    </row>
    <row r="12" spans="1:9" ht="15">
      <c r="A12" s="7"/>
      <c r="B12" s="16">
        <v>2</v>
      </c>
      <c r="C12" s="6">
        <f>D12+E12</f>
        <v>352428</v>
      </c>
      <c r="D12" s="6">
        <v>132886</v>
      </c>
      <c r="E12" s="6">
        <v>219542</v>
      </c>
      <c r="F12" s="2">
        <f t="shared" si="0"/>
        <v>21.06072105127914</v>
      </c>
      <c r="G12" s="2">
        <f t="shared" si="0"/>
        <v>7.9411254997340714</v>
      </c>
      <c r="H12" s="3">
        <f t="shared" si="0"/>
        <v>13.119595551545066</v>
      </c>
      <c r="I12" s="7"/>
    </row>
    <row r="13" spans="1:9" ht="15">
      <c r="A13" s="7"/>
      <c r="B13" s="16">
        <v>3</v>
      </c>
      <c r="C13" s="6">
        <f>D13+E13</f>
        <v>139140</v>
      </c>
      <c r="D13" s="6">
        <v>57999</v>
      </c>
      <c r="E13" s="6">
        <v>81141</v>
      </c>
      <c r="F13" s="2">
        <f t="shared" si="0"/>
        <v>8.314857863379126</v>
      </c>
      <c r="G13" s="2">
        <f t="shared" si="0"/>
        <v>3.465958324120497</v>
      </c>
      <c r="H13" s="3">
        <f t="shared" si="0"/>
        <v>4.84889953925863</v>
      </c>
      <c r="I13" s="7"/>
    </row>
    <row r="14" spans="1:9" ht="15">
      <c r="A14" s="7"/>
      <c r="B14" s="16">
        <v>4</v>
      </c>
      <c r="C14" s="6">
        <f aca="true" t="shared" si="1" ref="C14:C25">D14+E14</f>
        <v>83508</v>
      </c>
      <c r="D14" s="6">
        <v>40404</v>
      </c>
      <c r="E14" s="6">
        <v>43104</v>
      </c>
      <c r="F14" s="2">
        <f t="shared" si="0"/>
        <v>4.990348932406671</v>
      </c>
      <c r="G14" s="2">
        <f t="shared" si="0"/>
        <v>2.4144999073736546</v>
      </c>
      <c r="H14" s="3">
        <f t="shared" si="0"/>
        <v>2.5758490250330164</v>
      </c>
      <c r="I14" s="7"/>
    </row>
    <row r="15" spans="1:9" ht="15">
      <c r="A15" s="7"/>
      <c r="B15" s="16" t="s">
        <v>20</v>
      </c>
      <c r="C15" s="6">
        <f t="shared" si="1"/>
        <v>53765</v>
      </c>
      <c r="D15" s="6">
        <v>28780</v>
      </c>
      <c r="E15" s="6">
        <v>24985</v>
      </c>
      <c r="F15" s="2">
        <f t="shared" si="0"/>
        <v>3.2129390040576316</v>
      </c>
      <c r="G15" s="2">
        <f t="shared" si="0"/>
        <v>1.719862076383867</v>
      </c>
      <c r="H15" s="3">
        <f t="shared" si="0"/>
        <v>1.4930769276737639</v>
      </c>
      <c r="I15" s="7"/>
    </row>
    <row r="16" spans="1:9" ht="15">
      <c r="A16" s="7"/>
      <c r="B16" s="16" t="s">
        <v>21</v>
      </c>
      <c r="C16" s="6">
        <f t="shared" si="1"/>
        <v>39702</v>
      </c>
      <c r="D16" s="6">
        <v>22794</v>
      </c>
      <c r="E16" s="6">
        <v>16908</v>
      </c>
      <c r="F16" s="2">
        <f t="shared" si="0"/>
        <v>2.37254913678222</v>
      </c>
      <c r="G16" s="2">
        <f t="shared" si="0"/>
        <v>1.362145106639815</v>
      </c>
      <c r="H16" s="3">
        <f t="shared" si="0"/>
        <v>1.0104040301424053</v>
      </c>
      <c r="I16" s="7"/>
    </row>
    <row r="17" spans="1:9" ht="15">
      <c r="A17" s="7"/>
      <c r="B17" s="16" t="s">
        <v>22</v>
      </c>
      <c r="C17" s="6">
        <f t="shared" si="1"/>
        <v>28994</v>
      </c>
      <c r="D17" s="6">
        <v>18319</v>
      </c>
      <c r="E17" s="6">
        <v>10675</v>
      </c>
      <c r="F17" s="2">
        <f t="shared" si="0"/>
        <v>1.7326504879316835</v>
      </c>
      <c r="G17" s="2">
        <f t="shared" si="0"/>
        <v>1.0947238838525388</v>
      </c>
      <c r="H17" s="3">
        <f t="shared" si="0"/>
        <v>0.6379266040791446</v>
      </c>
      <c r="I17" s="7"/>
    </row>
    <row r="18" spans="1:9" ht="15">
      <c r="A18" s="7"/>
      <c r="B18" s="16" t="s">
        <v>23</v>
      </c>
      <c r="C18" s="6">
        <f t="shared" si="1"/>
        <v>22520</v>
      </c>
      <c r="D18" s="6">
        <v>14704</v>
      </c>
      <c r="E18" s="6">
        <v>7816</v>
      </c>
      <c r="F18" s="2">
        <f t="shared" si="0"/>
        <v>1.345771159144013</v>
      </c>
      <c r="G18" s="2">
        <f t="shared" si="0"/>
        <v>0.8786953429863927</v>
      </c>
      <c r="H18" s="3">
        <f t="shared" si="0"/>
        <v>0.46707581615762006</v>
      </c>
      <c r="I18" s="7"/>
    </row>
    <row r="19" spans="1:9" ht="15">
      <c r="A19" s="7"/>
      <c r="B19" s="16" t="s">
        <v>24</v>
      </c>
      <c r="C19" s="6">
        <f t="shared" si="1"/>
        <v>18306</v>
      </c>
      <c r="D19" s="6">
        <v>12312</v>
      </c>
      <c r="E19" s="6">
        <v>5994</v>
      </c>
      <c r="F19" s="2">
        <f t="shared" si="0"/>
        <v>1.093947017730475</v>
      </c>
      <c r="G19" s="2">
        <f t="shared" si="0"/>
        <v>0.7357519765266912</v>
      </c>
      <c r="H19" s="3">
        <f t="shared" si="0"/>
        <v>0.35819504120378387</v>
      </c>
      <c r="I19" s="7"/>
    </row>
    <row r="20" spans="1:9" ht="15">
      <c r="A20" s="7"/>
      <c r="B20" s="16" t="s">
        <v>0</v>
      </c>
      <c r="C20" s="6">
        <f t="shared" si="1"/>
        <v>105871.00000000013</v>
      </c>
      <c r="D20" s="6">
        <v>78788.0000000002</v>
      </c>
      <c r="E20" s="6">
        <v>27082.999999999924</v>
      </c>
      <c r="F20" s="2">
        <f t="shared" si="0"/>
        <v>6.326737939153462</v>
      </c>
      <c r="G20" s="2">
        <f t="shared" si="0"/>
        <v>4.708286771165131</v>
      </c>
      <c r="H20" s="3">
        <f t="shared" si="0"/>
        <v>1.6184511679883302</v>
      </c>
      <c r="I20" s="7"/>
    </row>
    <row r="21" spans="1:9" ht="15">
      <c r="A21" s="7"/>
      <c r="B21" s="16" t="s">
        <v>1</v>
      </c>
      <c r="C21" s="6">
        <f t="shared" si="1"/>
        <v>99471.00000000004</v>
      </c>
      <c r="D21" s="6">
        <v>78692.00000000004</v>
      </c>
      <c r="E21" s="6">
        <v>20779.000000000004</v>
      </c>
      <c r="F21" s="2">
        <f t="shared" si="0"/>
        <v>5.944280771368303</v>
      </c>
      <c r="G21" s="2">
        <f t="shared" si="0"/>
        <v>4.702549913648345</v>
      </c>
      <c r="H21" s="3">
        <f t="shared" si="0"/>
        <v>1.2417308577199577</v>
      </c>
      <c r="I21" s="7"/>
    </row>
    <row r="22" spans="1:9" ht="15">
      <c r="A22" s="7"/>
      <c r="B22" s="16" t="s">
        <v>2</v>
      </c>
      <c r="C22" s="6">
        <f t="shared" si="1"/>
        <v>55279.00000000004</v>
      </c>
      <c r="D22" s="6">
        <v>44476.000000000044</v>
      </c>
      <c r="E22" s="6">
        <v>10802.999999999995</v>
      </c>
      <c r="F22" s="2">
        <f t="shared" si="0"/>
        <v>3.303414027811809</v>
      </c>
      <c r="G22" s="2">
        <f t="shared" si="0"/>
        <v>2.6578382803769616</v>
      </c>
      <c r="H22" s="3">
        <f t="shared" si="0"/>
        <v>0.6455757474348474</v>
      </c>
      <c r="I22" s="7"/>
    </row>
    <row r="23" spans="1:9" ht="15">
      <c r="A23" s="7"/>
      <c r="B23" s="16" t="s">
        <v>3</v>
      </c>
      <c r="C23" s="6">
        <f t="shared" si="1"/>
        <v>110237.99999999991</v>
      </c>
      <c r="D23" s="6">
        <v>90743.99999999991</v>
      </c>
      <c r="E23" s="6">
        <v>19493.999999999993</v>
      </c>
      <c r="F23" s="2">
        <f t="shared" si="0"/>
        <v>6.58770519723435</v>
      </c>
      <c r="G23" s="2">
        <f t="shared" si="0"/>
        <v>5.422764567733756</v>
      </c>
      <c r="H23" s="3">
        <f t="shared" si="0"/>
        <v>1.1649406295005942</v>
      </c>
      <c r="I23" s="7"/>
    </row>
    <row r="24" spans="1:9" ht="15">
      <c r="A24" s="7"/>
      <c r="B24" s="16" t="s">
        <v>4</v>
      </c>
      <c r="C24" s="6">
        <f t="shared" si="1"/>
        <v>86905.99999999997</v>
      </c>
      <c r="D24" s="6">
        <v>76491.99999999997</v>
      </c>
      <c r="E24" s="6">
        <v>10414.000000000002</v>
      </c>
      <c r="F24" s="2">
        <f t="shared" si="0"/>
        <v>5.193409784927599</v>
      </c>
      <c r="G24" s="2">
        <f t="shared" si="0"/>
        <v>4.5710802622221935</v>
      </c>
      <c r="H24" s="3">
        <f t="shared" si="0"/>
        <v>0.6223295227054064</v>
      </c>
      <c r="I24" s="7"/>
    </row>
    <row r="25" spans="1:9" ht="15">
      <c r="A25" s="7"/>
      <c r="B25" s="16" t="s">
        <v>18</v>
      </c>
      <c r="C25" s="6">
        <f t="shared" si="1"/>
        <v>255095.00000000006</v>
      </c>
      <c r="D25" s="6">
        <v>195668.00000000003</v>
      </c>
      <c r="E25" s="6">
        <v>59427.00000000002</v>
      </c>
      <c r="F25" s="2">
        <f t="shared" si="0"/>
        <v>15.24420487752407</v>
      </c>
      <c r="G25" s="2">
        <f t="shared" si="0"/>
        <v>11.692910797841508</v>
      </c>
      <c r="H25" s="3">
        <f t="shared" si="0"/>
        <v>3.5512940796825614</v>
      </c>
      <c r="I25" s="7"/>
    </row>
    <row r="26" spans="1:9" ht="6.75" customHeight="1">
      <c r="A26" s="7"/>
      <c r="B26" s="16"/>
      <c r="C26" s="6"/>
      <c r="D26" s="6"/>
      <c r="E26" s="6"/>
      <c r="F26" s="2"/>
      <c r="G26" s="2"/>
      <c r="H26" s="3"/>
      <c r="I26" s="7"/>
    </row>
    <row r="27" spans="1:9" ht="16.5" customHeight="1">
      <c r="A27" s="7"/>
      <c r="B27" s="63" t="s">
        <v>10</v>
      </c>
      <c r="C27" s="6">
        <f>SUM(C15:C25)</f>
        <v>876147.0000000002</v>
      </c>
      <c r="D27" s="6">
        <f>SUM(D15:D25)</f>
        <v>661769.0000000002</v>
      </c>
      <c r="E27" s="6">
        <f>SUM(E15:E25)</f>
        <v>214377.99999999994</v>
      </c>
      <c r="F27" s="2">
        <f aca="true" t="shared" si="2" ref="F27:H32">C27/$C$9*100</f>
        <v>52.35760940366562</v>
      </c>
      <c r="G27" s="2">
        <f t="shared" si="2"/>
        <v>39.546608979377204</v>
      </c>
      <c r="H27" s="3">
        <f t="shared" si="2"/>
        <v>12.811000424288416</v>
      </c>
      <c r="I27" s="7"/>
    </row>
    <row r="28" spans="1:9" ht="16.5" customHeight="1">
      <c r="A28" s="7"/>
      <c r="B28" s="16" t="s">
        <v>11</v>
      </c>
      <c r="C28" s="6">
        <f>SUM(C20:C25)</f>
        <v>712860.0000000002</v>
      </c>
      <c r="D28" s="6">
        <f>SUM(D20:D25)</f>
        <v>564860.0000000002</v>
      </c>
      <c r="E28" s="6">
        <f>SUM(E20:E25)</f>
        <v>147999.99999999994</v>
      </c>
      <c r="F28" s="2">
        <f t="shared" si="2"/>
        <v>42.5997525980196</v>
      </c>
      <c r="G28" s="2">
        <f t="shared" si="2"/>
        <v>33.75543059298789</v>
      </c>
      <c r="H28" s="3">
        <f t="shared" si="2"/>
        <v>8.844322005031698</v>
      </c>
      <c r="I28" s="7"/>
    </row>
    <row r="29" spans="1:9" ht="16.5" customHeight="1">
      <c r="A29" s="7"/>
      <c r="B29" s="16" t="s">
        <v>12</v>
      </c>
      <c r="C29" s="6">
        <f>SUM(C21:C25)</f>
        <v>606989</v>
      </c>
      <c r="D29" s="6">
        <f>SUM(D21:D25)</f>
        <v>486072</v>
      </c>
      <c r="E29" s="6">
        <f>SUM(E21:E25)</f>
        <v>120917.00000000001</v>
      </c>
      <c r="F29" s="2">
        <f t="shared" si="2"/>
        <v>36.27301465886613</v>
      </c>
      <c r="G29" s="2">
        <f t="shared" si="2"/>
        <v>29.047143821822765</v>
      </c>
      <c r="H29" s="3">
        <f t="shared" si="2"/>
        <v>7.2258708370433675</v>
      </c>
      <c r="I29" s="7"/>
    </row>
    <row r="30" spans="1:9" ht="16.5" customHeight="1">
      <c r="A30" s="7"/>
      <c r="B30" s="16" t="s">
        <v>13</v>
      </c>
      <c r="C30" s="6">
        <f>SUM(C22:C25)</f>
        <v>507518</v>
      </c>
      <c r="D30" s="6">
        <f>SUM(D22:D25)</f>
        <v>407379.99999999994</v>
      </c>
      <c r="E30" s="6">
        <f>SUM(E22:E25)</f>
        <v>100138</v>
      </c>
      <c r="F30" s="2">
        <f t="shared" si="2"/>
        <v>30.328733887497826</v>
      </c>
      <c r="G30" s="2">
        <f t="shared" si="2"/>
        <v>24.344593908174417</v>
      </c>
      <c r="H30" s="3">
        <f t="shared" si="2"/>
        <v>5.984139979323409</v>
      </c>
      <c r="I30" s="7"/>
    </row>
    <row r="31" spans="1:9" ht="16.5" customHeight="1">
      <c r="A31" s="7"/>
      <c r="B31" s="16" t="s">
        <v>14</v>
      </c>
      <c r="C31" s="6">
        <f>SUM(C23:C25)</f>
        <v>452238.99999999994</v>
      </c>
      <c r="D31" s="6">
        <f>SUM(D23:D25)</f>
        <v>362903.9999999999</v>
      </c>
      <c r="E31" s="6">
        <f>SUM(E23:E25)</f>
        <v>89335.00000000001</v>
      </c>
      <c r="F31" s="2">
        <f t="shared" si="2"/>
        <v>27.02531985968602</v>
      </c>
      <c r="G31" s="2">
        <f t="shared" si="2"/>
        <v>21.686755627797456</v>
      </c>
      <c r="H31" s="3">
        <f t="shared" si="2"/>
        <v>5.3385642318885616</v>
      </c>
      <c r="I31" s="7"/>
    </row>
    <row r="32" spans="1:9" ht="16.5" customHeight="1">
      <c r="A32" s="7"/>
      <c r="B32" s="16" t="s">
        <v>15</v>
      </c>
      <c r="C32" s="20">
        <f>SUM(C24:C25)</f>
        <v>342001</v>
      </c>
      <c r="D32" s="6">
        <f>SUM(D24:D25)</f>
        <v>272160</v>
      </c>
      <c r="E32" s="6">
        <f>SUM(E24:E25)</f>
        <v>69841.00000000003</v>
      </c>
      <c r="F32" s="2">
        <f t="shared" si="2"/>
        <v>20.43761466245167</v>
      </c>
      <c r="G32" s="2">
        <f t="shared" si="2"/>
        <v>16.263991060063702</v>
      </c>
      <c r="H32" s="3">
        <f t="shared" si="2"/>
        <v>4.173623602387968</v>
      </c>
      <c r="I32" s="7"/>
    </row>
    <row r="33" spans="1:9" ht="6.75" customHeight="1">
      <c r="A33" s="7"/>
      <c r="B33" s="16"/>
      <c r="C33" s="6"/>
      <c r="D33" s="6"/>
      <c r="E33" s="6"/>
      <c r="F33" s="2"/>
      <c r="G33" s="2"/>
      <c r="H33" s="3"/>
      <c r="I33" s="7"/>
    </row>
    <row r="34" spans="1:9" ht="15" customHeight="1">
      <c r="A34" s="7"/>
      <c r="B34" s="64" t="s">
        <v>25</v>
      </c>
      <c r="C34" s="6">
        <f>D34+E34</f>
        <v>975980.0000000077</v>
      </c>
      <c r="D34" s="6">
        <v>394246.0000000074</v>
      </c>
      <c r="E34" s="6">
        <v>581734.0000000003</v>
      </c>
      <c r="F34" s="2">
        <f aca="true" t="shared" si="3" ref="F34:H37">C34/$C$9*100</f>
        <v>58.32352290858721</v>
      </c>
      <c r="G34" s="2">
        <f t="shared" si="3"/>
        <v>23.559720089160766</v>
      </c>
      <c r="H34" s="3">
        <f t="shared" si="3"/>
        <v>34.763802819426445</v>
      </c>
      <c r="I34" s="7"/>
    </row>
    <row r="35" spans="1:9" ht="15">
      <c r="A35" s="7"/>
      <c r="B35" s="16" t="s">
        <v>26</v>
      </c>
      <c r="C35" s="6">
        <f>D35+E35</f>
        <v>191792.00000000012</v>
      </c>
      <c r="D35" s="6">
        <v>147920.00000000023</v>
      </c>
      <c r="E35" s="6">
        <v>43871.99999999989</v>
      </c>
      <c r="F35" s="2">
        <f t="shared" si="3"/>
        <v>11.461285175601628</v>
      </c>
      <c r="G35" s="2">
        <f t="shared" si="3"/>
        <v>8.8395412904344</v>
      </c>
      <c r="H35" s="3">
        <f t="shared" si="3"/>
        <v>2.6217438851672283</v>
      </c>
      <c r="I35" s="7"/>
    </row>
    <row r="36" spans="1:9" ht="15">
      <c r="A36" s="7"/>
      <c r="B36" s="16" t="s">
        <v>27</v>
      </c>
      <c r="C36" s="6">
        <f>D36+E36</f>
        <v>53879.00000000002</v>
      </c>
      <c r="D36" s="6">
        <v>43276.00000000002</v>
      </c>
      <c r="E36" s="6">
        <v>10602.999999999998</v>
      </c>
      <c r="F36" s="2">
        <f t="shared" si="3"/>
        <v>3.2197515223588056</v>
      </c>
      <c r="G36" s="2">
        <f t="shared" si="3"/>
        <v>2.5861275614172436</v>
      </c>
      <c r="H36" s="3">
        <f t="shared" si="3"/>
        <v>0.6336239609415616</v>
      </c>
      <c r="I36" s="7"/>
    </row>
    <row r="37" spans="2:8" ht="15">
      <c r="B37" s="18" t="s">
        <v>28</v>
      </c>
      <c r="C37" s="19">
        <f>D37+E37</f>
        <v>451739</v>
      </c>
      <c r="D37" s="85">
        <v>362504</v>
      </c>
      <c r="E37" s="85">
        <v>89235</v>
      </c>
      <c r="F37" s="4">
        <f t="shared" si="3"/>
        <v>26.995440393452807</v>
      </c>
      <c r="G37" s="4">
        <f t="shared" si="3"/>
        <v>21.66285205481089</v>
      </c>
      <c r="H37" s="5">
        <f t="shared" si="3"/>
        <v>5.3325883386419175</v>
      </c>
    </row>
  </sheetData>
  <sheetProtection/>
  <mergeCells count="2">
    <mergeCell ref="B5:B7"/>
    <mergeCell ref="C5:H5"/>
  </mergeCells>
  <printOptions/>
  <pageMargins left="0.7" right="0.7" top="0.75" bottom="0.75" header="0.3" footer="0.3"/>
  <pageSetup horizontalDpi="600" verticalDpi="600" orientation="portrait" paperSize="9" r:id="rId1"/>
  <headerFooter>
    <oddFooter>&amp;CIV-1-4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8" width="10.7109375" style="1" customWidth="1"/>
    <col min="9" max="9" width="2.7109375" style="1" customWidth="1"/>
    <col min="10" max="16384" width="9.140625" style="1" customWidth="1"/>
  </cols>
  <sheetData>
    <row r="1" spans="1:9" ht="15" customHeight="1">
      <c r="A1" s="7"/>
      <c r="B1" s="7"/>
      <c r="C1" s="7"/>
      <c r="D1" s="7"/>
      <c r="E1" s="7"/>
      <c r="F1" s="7"/>
      <c r="G1" s="7"/>
      <c r="H1" s="7"/>
      <c r="I1" s="7"/>
    </row>
    <row r="2" spans="1:9" ht="15" customHeight="1">
      <c r="A2" s="7"/>
      <c r="B2" s="24" t="s">
        <v>96</v>
      </c>
      <c r="C2" s="24"/>
      <c r="D2" s="72"/>
      <c r="E2" s="72"/>
      <c r="F2" s="24"/>
      <c r="G2" s="24"/>
      <c r="H2" s="24"/>
      <c r="I2" s="24"/>
    </row>
    <row r="3" spans="1:9" ht="15" customHeight="1">
      <c r="A3" s="7"/>
      <c r="B3" s="24" t="s">
        <v>123</v>
      </c>
      <c r="C3" s="24"/>
      <c r="D3" s="72"/>
      <c r="E3" s="72"/>
      <c r="F3" s="24"/>
      <c r="G3" s="24"/>
      <c r="H3" s="24"/>
      <c r="I3" s="24"/>
    </row>
    <row r="4" spans="1:9" ht="15" customHeight="1">
      <c r="A4" s="7"/>
      <c r="B4" s="24"/>
      <c r="C4" s="24"/>
      <c r="D4" s="72"/>
      <c r="E4" s="72"/>
      <c r="F4" s="24"/>
      <c r="G4" s="24"/>
      <c r="H4" s="24"/>
      <c r="I4" s="24"/>
    </row>
    <row r="5" spans="1:9" ht="15" customHeight="1">
      <c r="A5" s="7"/>
      <c r="B5" s="32"/>
      <c r="C5" s="115" t="s">
        <v>90</v>
      </c>
      <c r="D5" s="116"/>
      <c r="E5" s="116"/>
      <c r="F5" s="116"/>
      <c r="G5" s="116"/>
      <c r="H5" s="117"/>
      <c r="I5" s="7"/>
    </row>
    <row r="6" spans="1:9" ht="29.25" customHeight="1">
      <c r="A6" s="7"/>
      <c r="B6" s="22" t="s">
        <v>5</v>
      </c>
      <c r="C6" s="25" t="s">
        <v>19</v>
      </c>
      <c r="D6" s="86" t="s">
        <v>31</v>
      </c>
      <c r="E6" s="87" t="s">
        <v>32</v>
      </c>
      <c r="F6" s="25" t="s">
        <v>19</v>
      </c>
      <c r="G6" s="26" t="s">
        <v>31</v>
      </c>
      <c r="H6" s="27" t="s">
        <v>32</v>
      </c>
      <c r="I6" s="7"/>
    </row>
    <row r="7" spans="1:9" ht="15" customHeight="1">
      <c r="A7" s="7"/>
      <c r="B7" s="23"/>
      <c r="C7" s="28"/>
      <c r="D7" s="88" t="s">
        <v>87</v>
      </c>
      <c r="E7" s="89"/>
      <c r="F7" s="29"/>
      <c r="G7" s="30" t="s">
        <v>8</v>
      </c>
      <c r="H7" s="31"/>
      <c r="I7" s="7"/>
    </row>
    <row r="8" spans="1:9" ht="6.75" customHeight="1">
      <c r="A8" s="7"/>
      <c r="B8" s="16"/>
      <c r="C8" s="6"/>
      <c r="D8" s="6"/>
      <c r="E8" s="6"/>
      <c r="F8" s="2"/>
      <c r="G8" s="2"/>
      <c r="H8" s="3"/>
      <c r="I8" s="7"/>
    </row>
    <row r="9" spans="1:9" ht="15">
      <c r="A9" s="7"/>
      <c r="B9" s="16" t="s">
        <v>112</v>
      </c>
      <c r="C9" s="6">
        <f>SUM(C11:C25)</f>
        <v>1673389.9999999995</v>
      </c>
      <c r="D9" s="6">
        <f>SUM(D11:D25)</f>
        <v>1381253.9999999995</v>
      </c>
      <c r="E9" s="6">
        <f>SUM(E11:E25)</f>
        <v>292136</v>
      </c>
      <c r="F9" s="2">
        <f>C9/$C$9*100</f>
        <v>100</v>
      </c>
      <c r="G9" s="2">
        <f>D9/$C$9*100</f>
        <v>82.54226450498687</v>
      </c>
      <c r="H9" s="3">
        <f>E9/$C$9*100</f>
        <v>17.45773549501312</v>
      </c>
      <c r="I9" s="7"/>
    </row>
    <row r="10" spans="1:9" ht="6.75" customHeight="1">
      <c r="A10" s="7"/>
      <c r="B10" s="16"/>
      <c r="C10" s="6"/>
      <c r="D10" s="6"/>
      <c r="E10" s="6"/>
      <c r="F10" s="2"/>
      <c r="G10" s="2"/>
      <c r="H10" s="3"/>
      <c r="I10" s="7"/>
    </row>
    <row r="11" spans="1:9" ht="15">
      <c r="A11" s="7"/>
      <c r="B11" s="16" t="s">
        <v>9</v>
      </c>
      <c r="C11" s="6">
        <f>D11+E11</f>
        <v>222167</v>
      </c>
      <c r="D11" s="6">
        <v>220596</v>
      </c>
      <c r="E11" s="6">
        <v>1571</v>
      </c>
      <c r="F11" s="2">
        <f aca="true" t="shared" si="0" ref="F11:H25">C11/$C$9*100</f>
        <v>13.276462749269452</v>
      </c>
      <c r="G11" s="2">
        <f t="shared" si="0"/>
        <v>13.182581466364688</v>
      </c>
      <c r="H11" s="3">
        <f t="shared" si="0"/>
        <v>0.09388128290476222</v>
      </c>
      <c r="I11" s="7"/>
    </row>
    <row r="12" spans="1:9" ht="15">
      <c r="A12" s="7"/>
      <c r="B12" s="16">
        <v>2</v>
      </c>
      <c r="C12" s="6">
        <f>D12+E12</f>
        <v>352428</v>
      </c>
      <c r="D12" s="6">
        <v>349774</v>
      </c>
      <c r="E12" s="6">
        <v>2654</v>
      </c>
      <c r="F12" s="2">
        <f t="shared" si="0"/>
        <v>21.060721051279145</v>
      </c>
      <c r="G12" s="2">
        <f t="shared" si="0"/>
        <v>20.902120844513238</v>
      </c>
      <c r="H12" s="3">
        <f t="shared" si="0"/>
        <v>0.1586002067659064</v>
      </c>
      <c r="I12" s="7"/>
    </row>
    <row r="13" spans="1:9" ht="15">
      <c r="A13" s="7"/>
      <c r="B13" s="16">
        <v>3</v>
      </c>
      <c r="C13" s="6">
        <f>D13+E13</f>
        <v>139140</v>
      </c>
      <c r="D13" s="6">
        <v>137547</v>
      </c>
      <c r="E13" s="6">
        <v>1593</v>
      </c>
      <c r="F13" s="2">
        <f t="shared" si="0"/>
        <v>8.314857863379132</v>
      </c>
      <c r="G13" s="2">
        <f t="shared" si="0"/>
        <v>8.219661883960107</v>
      </c>
      <c r="H13" s="3">
        <f t="shared" si="0"/>
        <v>0.09519597941902369</v>
      </c>
      <c r="I13" s="7"/>
    </row>
    <row r="14" spans="1:9" ht="15">
      <c r="A14" s="7"/>
      <c r="B14" s="16">
        <v>4</v>
      </c>
      <c r="C14" s="6">
        <f aca="true" t="shared" si="1" ref="C14:C25">D14+E14</f>
        <v>83508</v>
      </c>
      <c r="D14" s="6">
        <v>81968</v>
      </c>
      <c r="E14" s="6">
        <v>1540</v>
      </c>
      <c r="F14" s="2">
        <f t="shared" si="0"/>
        <v>4.990348932406673</v>
      </c>
      <c r="G14" s="2">
        <f t="shared" si="0"/>
        <v>4.898320176408371</v>
      </c>
      <c r="H14" s="3">
        <f t="shared" si="0"/>
        <v>0.09202875599830287</v>
      </c>
      <c r="I14" s="7"/>
    </row>
    <row r="15" spans="1:9" ht="15">
      <c r="A15" s="7"/>
      <c r="B15" s="16" t="s">
        <v>113</v>
      </c>
      <c r="C15" s="6">
        <f t="shared" si="1"/>
        <v>53765</v>
      </c>
      <c r="D15" s="6">
        <v>52470</v>
      </c>
      <c r="E15" s="6">
        <v>1295</v>
      </c>
      <c r="F15" s="2">
        <f t="shared" si="0"/>
        <v>3.212939004057632</v>
      </c>
      <c r="G15" s="2">
        <f t="shared" si="0"/>
        <v>3.135551186513605</v>
      </c>
      <c r="H15" s="3">
        <f t="shared" si="0"/>
        <v>0.07738781754402742</v>
      </c>
      <c r="I15" s="7"/>
    </row>
    <row r="16" spans="1:9" ht="15">
      <c r="A16" s="7"/>
      <c r="B16" s="16" t="s">
        <v>114</v>
      </c>
      <c r="C16" s="6">
        <f t="shared" si="1"/>
        <v>39702</v>
      </c>
      <c r="D16" s="6">
        <v>38616</v>
      </c>
      <c r="E16" s="6">
        <v>1086</v>
      </c>
      <c r="F16" s="2">
        <f t="shared" si="0"/>
        <v>2.3725491367822213</v>
      </c>
      <c r="G16" s="2">
        <f t="shared" si="0"/>
        <v>2.307650936123678</v>
      </c>
      <c r="H16" s="3">
        <f t="shared" si="0"/>
        <v>0.06489820065854346</v>
      </c>
      <c r="I16" s="7"/>
    </row>
    <row r="17" spans="1:9" ht="15">
      <c r="A17" s="7"/>
      <c r="B17" s="16" t="s">
        <v>115</v>
      </c>
      <c r="C17" s="6">
        <f t="shared" si="1"/>
        <v>28994</v>
      </c>
      <c r="D17" s="6">
        <v>28098</v>
      </c>
      <c r="E17" s="6">
        <v>896</v>
      </c>
      <c r="F17" s="2">
        <f t="shared" si="0"/>
        <v>1.7326504879316842</v>
      </c>
      <c r="G17" s="2">
        <f t="shared" si="0"/>
        <v>1.6791064844417625</v>
      </c>
      <c r="H17" s="3">
        <f t="shared" si="0"/>
        <v>0.05354400348992167</v>
      </c>
      <c r="I17" s="7"/>
    </row>
    <row r="18" spans="1:9" ht="15">
      <c r="A18" s="7"/>
      <c r="B18" s="16" t="s">
        <v>116</v>
      </c>
      <c r="C18" s="6">
        <f t="shared" si="1"/>
        <v>22520</v>
      </c>
      <c r="D18" s="6">
        <v>21704</v>
      </c>
      <c r="E18" s="6">
        <v>816</v>
      </c>
      <c r="F18" s="2">
        <f t="shared" si="0"/>
        <v>1.3457711591440134</v>
      </c>
      <c r="G18" s="2">
        <f t="shared" si="0"/>
        <v>1.2970078702514063</v>
      </c>
      <c r="H18" s="3">
        <f t="shared" si="0"/>
        <v>0.04876328889260723</v>
      </c>
      <c r="I18" s="7"/>
    </row>
    <row r="19" spans="1:9" ht="15">
      <c r="A19" s="7"/>
      <c r="B19" s="16" t="s">
        <v>117</v>
      </c>
      <c r="C19" s="6">
        <f t="shared" si="1"/>
        <v>18306</v>
      </c>
      <c r="D19" s="6">
        <v>17514</v>
      </c>
      <c r="E19" s="6">
        <v>792</v>
      </c>
      <c r="F19" s="2">
        <f t="shared" si="0"/>
        <v>1.0939470177304755</v>
      </c>
      <c r="G19" s="2">
        <f t="shared" si="0"/>
        <v>1.0466179432170626</v>
      </c>
      <c r="H19" s="3">
        <f t="shared" si="0"/>
        <v>0.04732907451341291</v>
      </c>
      <c r="I19" s="7"/>
    </row>
    <row r="20" spans="1:9" ht="15">
      <c r="A20" s="7"/>
      <c r="B20" s="16" t="s">
        <v>0</v>
      </c>
      <c r="C20" s="6">
        <f t="shared" si="1"/>
        <v>105870.99999999983</v>
      </c>
      <c r="D20" s="6">
        <v>101247.99999999983</v>
      </c>
      <c r="E20" s="6">
        <v>4623</v>
      </c>
      <c r="F20" s="2">
        <f t="shared" si="0"/>
        <v>6.326737939153445</v>
      </c>
      <c r="G20" s="2">
        <f t="shared" si="0"/>
        <v>6.0504723943611385</v>
      </c>
      <c r="H20" s="3">
        <f t="shared" si="0"/>
        <v>0.2762655447923079</v>
      </c>
      <c r="I20" s="7"/>
    </row>
    <row r="21" spans="1:9" ht="15">
      <c r="A21" s="7"/>
      <c r="B21" s="16" t="s">
        <v>1</v>
      </c>
      <c r="C21" s="6">
        <f t="shared" si="1"/>
        <v>99470.99999999984</v>
      </c>
      <c r="D21" s="6">
        <v>91619.99999999984</v>
      </c>
      <c r="E21" s="6">
        <v>7851</v>
      </c>
      <c r="F21" s="2">
        <f t="shared" si="0"/>
        <v>5.944280771368293</v>
      </c>
      <c r="G21" s="2">
        <f t="shared" si="0"/>
        <v>5.475113392574347</v>
      </c>
      <c r="H21" s="3">
        <f t="shared" si="0"/>
        <v>0.4691673787939454</v>
      </c>
      <c r="I21" s="7"/>
    </row>
    <row r="22" spans="1:9" ht="15">
      <c r="A22" s="7"/>
      <c r="B22" s="16" t="s">
        <v>2</v>
      </c>
      <c r="C22" s="6">
        <f t="shared" si="1"/>
        <v>55279.00000000003</v>
      </c>
      <c r="D22" s="6">
        <v>46404.00000000002</v>
      </c>
      <c r="E22" s="6">
        <v>8875.000000000004</v>
      </c>
      <c r="F22" s="2">
        <f t="shared" si="0"/>
        <v>3.3034140278118103</v>
      </c>
      <c r="G22" s="2">
        <f t="shared" si="0"/>
        <v>2.7730535021722393</v>
      </c>
      <c r="H22" s="3">
        <f t="shared" si="0"/>
        <v>0.5303605256395704</v>
      </c>
      <c r="I22" s="7"/>
    </row>
    <row r="23" spans="1:9" ht="15">
      <c r="A23" s="7"/>
      <c r="B23" s="16" t="s">
        <v>3</v>
      </c>
      <c r="C23" s="6">
        <f t="shared" si="1"/>
        <v>110238</v>
      </c>
      <c r="D23" s="6">
        <v>67020</v>
      </c>
      <c r="E23" s="6">
        <v>43218</v>
      </c>
      <c r="F23" s="2">
        <f t="shared" si="0"/>
        <v>6.587705197234358</v>
      </c>
      <c r="G23" s="2">
        <f t="shared" si="0"/>
        <v>4.0050436539001675</v>
      </c>
      <c r="H23" s="3">
        <f t="shared" si="0"/>
        <v>2.5826615433341904</v>
      </c>
      <c r="I23" s="7"/>
    </row>
    <row r="24" spans="1:9" ht="15">
      <c r="A24" s="7"/>
      <c r="B24" s="16" t="s">
        <v>4</v>
      </c>
      <c r="C24" s="6">
        <f t="shared" si="1"/>
        <v>86906</v>
      </c>
      <c r="D24" s="6">
        <v>40272</v>
      </c>
      <c r="E24" s="6">
        <v>46634</v>
      </c>
      <c r="F24" s="2">
        <f t="shared" si="0"/>
        <v>5.193409784927604</v>
      </c>
      <c r="G24" s="2">
        <f t="shared" si="0"/>
        <v>2.4066117282880866</v>
      </c>
      <c r="H24" s="3">
        <f t="shared" si="0"/>
        <v>2.786798056639517</v>
      </c>
      <c r="I24" s="7"/>
    </row>
    <row r="25" spans="1:9" ht="15">
      <c r="A25" s="7"/>
      <c r="B25" s="16" t="s">
        <v>118</v>
      </c>
      <c r="C25" s="6">
        <f t="shared" si="1"/>
        <v>255095.00000000003</v>
      </c>
      <c r="D25" s="6">
        <v>86403</v>
      </c>
      <c r="E25" s="6">
        <v>168692.00000000003</v>
      </c>
      <c r="F25" s="2">
        <f t="shared" si="0"/>
        <v>15.244204877524073</v>
      </c>
      <c r="G25" s="2">
        <f t="shared" si="0"/>
        <v>5.163351041896989</v>
      </c>
      <c r="H25" s="3">
        <f t="shared" si="0"/>
        <v>10.080853835627085</v>
      </c>
      <c r="I25" s="7"/>
    </row>
    <row r="26" spans="1:9" ht="6.75" customHeight="1">
      <c r="A26" s="7"/>
      <c r="B26" s="16"/>
      <c r="C26" s="6"/>
      <c r="D26" s="6"/>
      <c r="E26" s="6"/>
      <c r="F26" s="2"/>
      <c r="G26" s="2"/>
      <c r="H26" s="3"/>
      <c r="I26" s="7"/>
    </row>
    <row r="27" spans="1:9" ht="16.5" customHeight="1">
      <c r="A27" s="7"/>
      <c r="B27" s="63" t="s">
        <v>10</v>
      </c>
      <c r="C27" s="6">
        <f>SUM(C15:C25)</f>
        <v>876146.9999999997</v>
      </c>
      <c r="D27" s="6">
        <f>SUM(D15:D25)</f>
        <v>591368.9999999997</v>
      </c>
      <c r="E27" s="6">
        <f>SUM(E15:E25)</f>
        <v>284778</v>
      </c>
      <c r="F27" s="2">
        <f aca="true" t="shared" si="2" ref="F27:H32">C27/$C$9*100</f>
        <v>52.357609403665606</v>
      </c>
      <c r="G27" s="2">
        <f t="shared" si="2"/>
        <v>35.339580133740476</v>
      </c>
      <c r="H27" s="3">
        <f t="shared" si="2"/>
        <v>17.01802926992513</v>
      </c>
      <c r="I27" s="7"/>
    </row>
    <row r="28" spans="1:9" ht="16.5" customHeight="1">
      <c r="A28" s="7"/>
      <c r="B28" s="16" t="s">
        <v>11</v>
      </c>
      <c r="C28" s="6">
        <f>SUM(C20:C25)</f>
        <v>712859.9999999997</v>
      </c>
      <c r="D28" s="6">
        <f>SUM(D20:D25)</f>
        <v>432966.99999999965</v>
      </c>
      <c r="E28" s="6">
        <f>SUM(E20:E25)</f>
        <v>279893</v>
      </c>
      <c r="F28" s="2">
        <f t="shared" si="2"/>
        <v>42.59975259801958</v>
      </c>
      <c r="G28" s="2">
        <f t="shared" si="2"/>
        <v>25.873645713192968</v>
      </c>
      <c r="H28" s="3">
        <f t="shared" si="2"/>
        <v>16.726106884826613</v>
      </c>
      <c r="I28" s="7"/>
    </row>
    <row r="29" spans="1:9" ht="16.5" customHeight="1">
      <c r="A29" s="7"/>
      <c r="B29" s="16" t="s">
        <v>12</v>
      </c>
      <c r="C29" s="6">
        <f>SUM(C21:C25)</f>
        <v>606988.9999999999</v>
      </c>
      <c r="D29" s="6">
        <f>SUM(D21:D25)</f>
        <v>331718.9999999999</v>
      </c>
      <c r="E29" s="6">
        <f>SUM(E21:E25)</f>
        <v>275270</v>
      </c>
      <c r="F29" s="2">
        <f t="shared" si="2"/>
        <v>36.27301465886614</v>
      </c>
      <c r="G29" s="2">
        <f t="shared" si="2"/>
        <v>19.82317331883183</v>
      </c>
      <c r="H29" s="3">
        <f t="shared" si="2"/>
        <v>16.449841340034308</v>
      </c>
      <c r="I29" s="7"/>
    </row>
    <row r="30" spans="1:9" ht="16.5" customHeight="1">
      <c r="A30" s="7"/>
      <c r="B30" s="16" t="s">
        <v>13</v>
      </c>
      <c r="C30" s="6">
        <f>SUM(C22:C25)</f>
        <v>507518.00000000006</v>
      </c>
      <c r="D30" s="6">
        <f>SUM(D22:D25)</f>
        <v>240099.00000000003</v>
      </c>
      <c r="E30" s="6">
        <f>SUM(E22:E25)</f>
        <v>267419</v>
      </c>
      <c r="F30" s="2">
        <f t="shared" si="2"/>
        <v>30.328733887497844</v>
      </c>
      <c r="G30" s="2">
        <f t="shared" si="2"/>
        <v>14.348059926257484</v>
      </c>
      <c r="H30" s="3">
        <f t="shared" si="2"/>
        <v>15.98067396124036</v>
      </c>
      <c r="I30" s="7"/>
    </row>
    <row r="31" spans="1:9" ht="16.5" customHeight="1">
      <c r="A31" s="7"/>
      <c r="B31" s="16" t="s">
        <v>14</v>
      </c>
      <c r="C31" s="6">
        <f>SUM(C23:C25)</f>
        <v>452239</v>
      </c>
      <c r="D31" s="6">
        <f>SUM(D23:D25)</f>
        <v>193695</v>
      </c>
      <c r="E31" s="6">
        <f>SUM(E23:E25)</f>
        <v>258544.00000000003</v>
      </c>
      <c r="F31" s="2">
        <f t="shared" si="2"/>
        <v>27.025319859686036</v>
      </c>
      <c r="G31" s="2">
        <f t="shared" si="2"/>
        <v>11.575006424085243</v>
      </c>
      <c r="H31" s="3">
        <f t="shared" si="2"/>
        <v>15.450313435600794</v>
      </c>
      <c r="I31" s="7"/>
    </row>
    <row r="32" spans="1:9" ht="16.5" customHeight="1">
      <c r="A32" s="7"/>
      <c r="B32" s="16" t="s">
        <v>15</v>
      </c>
      <c r="C32" s="20">
        <f>SUM(C24:C25)</f>
        <v>342001</v>
      </c>
      <c r="D32" s="6">
        <f>SUM(D24:D25)</f>
        <v>126675</v>
      </c>
      <c r="E32" s="6">
        <f>SUM(E24:E25)</f>
        <v>215326.00000000003</v>
      </c>
      <c r="F32" s="2">
        <f t="shared" si="2"/>
        <v>20.437614662451676</v>
      </c>
      <c r="G32" s="2">
        <f t="shared" si="2"/>
        <v>7.569962770185075</v>
      </c>
      <c r="H32" s="3">
        <f t="shared" si="2"/>
        <v>12.867651892266602</v>
      </c>
      <c r="I32" s="7"/>
    </row>
    <row r="33" spans="1:9" ht="6.75" customHeight="1">
      <c r="A33" s="7"/>
      <c r="B33" s="16"/>
      <c r="C33" s="6"/>
      <c r="D33" s="6"/>
      <c r="E33" s="6"/>
      <c r="F33" s="2"/>
      <c r="G33" s="2"/>
      <c r="H33" s="3"/>
      <c r="I33" s="7"/>
    </row>
    <row r="34" spans="1:9" ht="15" customHeight="1">
      <c r="A34" s="7"/>
      <c r="B34" s="64" t="s">
        <v>119</v>
      </c>
      <c r="C34" s="6">
        <f>D34+E34</f>
        <v>975979.9999999957</v>
      </c>
      <c r="D34" s="6">
        <v>963166.9999999957</v>
      </c>
      <c r="E34" s="6">
        <v>12812.999999999993</v>
      </c>
      <c r="F34" s="2">
        <f aca="true" t="shared" si="3" ref="F34:H37">C34/$C$9*100</f>
        <v>58.323522908586526</v>
      </c>
      <c r="G34" s="2">
        <f t="shared" si="3"/>
        <v>57.55783170689415</v>
      </c>
      <c r="H34" s="3">
        <f t="shared" si="3"/>
        <v>0.7656912016923727</v>
      </c>
      <c r="I34" s="7"/>
    </row>
    <row r="35" spans="1:9" ht="15">
      <c r="A35" s="7"/>
      <c r="B35" s="16" t="s">
        <v>120</v>
      </c>
      <c r="C35" s="6">
        <f>D35+E35</f>
        <v>191792.00000000044</v>
      </c>
      <c r="D35" s="6">
        <v>179738.00000000044</v>
      </c>
      <c r="E35" s="6">
        <v>12054.000000000002</v>
      </c>
      <c r="F35" s="2">
        <f t="shared" si="3"/>
        <v>11.461285175601652</v>
      </c>
      <c r="G35" s="2">
        <f t="shared" si="3"/>
        <v>10.7409510036513</v>
      </c>
      <c r="H35" s="3">
        <f t="shared" si="3"/>
        <v>0.7203341719503525</v>
      </c>
      <c r="I35" s="7"/>
    </row>
    <row r="36" spans="1:9" ht="15">
      <c r="A36" s="7"/>
      <c r="B36" s="16" t="s">
        <v>121</v>
      </c>
      <c r="C36" s="6">
        <f>D36+E36</f>
        <v>53878.999999999935</v>
      </c>
      <c r="D36" s="6">
        <v>45053.999999999935</v>
      </c>
      <c r="E36" s="6">
        <v>8825</v>
      </c>
      <c r="F36" s="2">
        <f t="shared" si="3"/>
        <v>3.219751522358802</v>
      </c>
      <c r="G36" s="2">
        <f t="shared" si="3"/>
        <v>2.6923789433425527</v>
      </c>
      <c r="H36" s="3">
        <f t="shared" si="3"/>
        <v>0.5273725790162486</v>
      </c>
      <c r="I36" s="7"/>
    </row>
    <row r="37" spans="2:8" ht="15">
      <c r="B37" s="18" t="s">
        <v>122</v>
      </c>
      <c r="C37" s="19">
        <f>D37+E37</f>
        <v>451739.0000000001</v>
      </c>
      <c r="D37" s="85">
        <v>193295.0000000001</v>
      </c>
      <c r="E37" s="85">
        <v>258444.00000000006</v>
      </c>
      <c r="F37" s="4">
        <f t="shared" si="3"/>
        <v>26.995440393452824</v>
      </c>
      <c r="G37" s="4">
        <f t="shared" si="3"/>
        <v>11.551102851098676</v>
      </c>
      <c r="H37" s="5">
        <f t="shared" si="3"/>
        <v>15.44433754235415</v>
      </c>
    </row>
  </sheetData>
  <sheetProtection/>
  <mergeCells count="1">
    <mergeCell ref="C5:H5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>
    <oddFooter>&amp;C&amp;"Arial Unicode MS,標準"IV-1-5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4" width="10.7109375" style="1" customWidth="1"/>
    <col min="5" max="10" width="8.7109375" style="1" customWidth="1"/>
    <col min="11" max="11" width="2.140625" style="1" customWidth="1"/>
    <col min="12" max="16384" width="9.140625" style="1" customWidth="1"/>
  </cols>
  <sheetData>
    <row r="1" spans="1:6" ht="15" customHeight="1">
      <c r="A1" s="7"/>
      <c r="B1" s="7"/>
      <c r="C1" s="7"/>
      <c r="D1" s="7"/>
      <c r="E1" s="7"/>
      <c r="F1" s="7"/>
    </row>
    <row r="2" spans="1:6" ht="15" customHeight="1">
      <c r="A2" s="7"/>
      <c r="B2" s="24" t="s">
        <v>97</v>
      </c>
      <c r="C2" s="24"/>
      <c r="D2" s="72"/>
      <c r="E2" s="72"/>
      <c r="F2" s="72"/>
    </row>
    <row r="3" spans="1:6" ht="15" customHeight="1">
      <c r="A3" s="7"/>
      <c r="B3" s="24" t="s">
        <v>124</v>
      </c>
      <c r="C3" s="24"/>
      <c r="D3" s="72"/>
      <c r="E3" s="72"/>
      <c r="F3" s="72"/>
    </row>
    <row r="4" spans="1:6" ht="15" customHeight="1">
      <c r="A4" s="7"/>
      <c r="B4" s="24"/>
      <c r="C4" s="24"/>
      <c r="D4" s="72"/>
      <c r="E4" s="72"/>
      <c r="F4" s="72"/>
    </row>
    <row r="5" spans="1:10" ht="15" customHeight="1">
      <c r="A5" s="7"/>
      <c r="B5" s="32"/>
      <c r="C5" s="115" t="s">
        <v>91</v>
      </c>
      <c r="D5" s="116"/>
      <c r="E5" s="116"/>
      <c r="F5" s="116"/>
      <c r="G5" s="116"/>
      <c r="H5" s="116"/>
      <c r="I5" s="116"/>
      <c r="J5" s="117"/>
    </row>
    <row r="6" spans="1:10" ht="43.5" customHeight="1">
      <c r="A6" s="7"/>
      <c r="B6" s="22" t="s">
        <v>5</v>
      </c>
      <c r="C6" s="38" t="s">
        <v>19</v>
      </c>
      <c r="D6" s="74" t="s">
        <v>31</v>
      </c>
      <c r="E6" s="75" t="s">
        <v>75</v>
      </c>
      <c r="F6" s="41" t="s">
        <v>76</v>
      </c>
      <c r="G6" s="76" t="s">
        <v>77</v>
      </c>
      <c r="H6" s="76" t="s">
        <v>33</v>
      </c>
      <c r="I6" s="90" t="s">
        <v>34</v>
      </c>
      <c r="J6" s="91" t="s">
        <v>35</v>
      </c>
    </row>
    <row r="7" spans="1:10" ht="15" customHeight="1">
      <c r="A7" s="7"/>
      <c r="B7" s="23"/>
      <c r="C7" s="118" t="s">
        <v>87</v>
      </c>
      <c r="D7" s="119"/>
      <c r="E7" s="119"/>
      <c r="F7" s="119"/>
      <c r="G7" s="119"/>
      <c r="H7" s="119"/>
      <c r="I7" s="119"/>
      <c r="J7" s="120"/>
    </row>
    <row r="8" spans="1:10" ht="6.75" customHeight="1">
      <c r="A8" s="7"/>
      <c r="B8" s="16"/>
      <c r="C8" s="6"/>
      <c r="D8" s="6"/>
      <c r="E8" s="6"/>
      <c r="F8" s="35"/>
      <c r="G8" s="36"/>
      <c r="H8" s="36"/>
      <c r="I8" s="36"/>
      <c r="J8" s="37"/>
    </row>
    <row r="9" spans="1:10" ht="15">
      <c r="A9" s="7"/>
      <c r="B9" s="16" t="s">
        <v>19</v>
      </c>
      <c r="C9" s="6">
        <f>SUM(C11:C25)</f>
        <v>1673389.9999999995</v>
      </c>
      <c r="D9" s="6">
        <f>SUM(D11:D25)</f>
        <v>1381253.9999999995</v>
      </c>
      <c r="E9" s="6">
        <f aca="true" t="shared" si="0" ref="E9:J9">SUM(E11:E25)</f>
        <v>187926</v>
      </c>
      <c r="F9" s="6">
        <f t="shared" si="0"/>
        <v>19444</v>
      </c>
      <c r="G9" s="6">
        <f t="shared" si="0"/>
        <v>8014</v>
      </c>
      <c r="H9" s="6">
        <f t="shared" si="0"/>
        <v>55740.00000000001</v>
      </c>
      <c r="I9" s="6">
        <f t="shared" si="0"/>
        <v>18687</v>
      </c>
      <c r="J9" s="46">
        <f t="shared" si="0"/>
        <v>2325</v>
      </c>
    </row>
    <row r="10" spans="1:10" ht="6.75" customHeight="1">
      <c r="A10" s="7"/>
      <c r="B10" s="16"/>
      <c r="C10" s="6"/>
      <c r="D10" s="6"/>
      <c r="E10" s="6"/>
      <c r="F10" s="33"/>
      <c r="G10" s="34"/>
      <c r="H10" s="34"/>
      <c r="I10" s="34"/>
      <c r="J10" s="45"/>
    </row>
    <row r="11" spans="1:10" ht="15">
      <c r="A11" s="7"/>
      <c r="B11" s="16" t="s">
        <v>9</v>
      </c>
      <c r="C11" s="6">
        <f>SUM(D11:J11)</f>
        <v>222167</v>
      </c>
      <c r="D11" s="6">
        <v>220596</v>
      </c>
      <c r="E11" s="6">
        <v>561</v>
      </c>
      <c r="F11" s="6">
        <v>6</v>
      </c>
      <c r="G11" s="6">
        <v>982</v>
      </c>
      <c r="H11" s="6">
        <v>12</v>
      </c>
      <c r="I11" s="6">
        <v>6</v>
      </c>
      <c r="J11" s="46">
        <v>4</v>
      </c>
    </row>
    <row r="12" spans="1:10" ht="15">
      <c r="A12" s="7"/>
      <c r="B12" s="16">
        <v>2</v>
      </c>
      <c r="C12" s="6">
        <f aca="true" t="shared" si="1" ref="C12:C25">SUM(D12:J12)</f>
        <v>352428</v>
      </c>
      <c r="D12" s="6">
        <v>349774</v>
      </c>
      <c r="E12" s="6">
        <v>938</v>
      </c>
      <c r="F12" s="6">
        <v>18</v>
      </c>
      <c r="G12" s="6">
        <v>1590</v>
      </c>
      <c r="H12" s="6">
        <v>50</v>
      </c>
      <c r="I12" s="6">
        <v>56</v>
      </c>
      <c r="J12" s="46">
        <v>2</v>
      </c>
    </row>
    <row r="13" spans="1:10" ht="15">
      <c r="A13" s="7"/>
      <c r="B13" s="16">
        <v>3</v>
      </c>
      <c r="C13" s="6">
        <f t="shared" si="1"/>
        <v>139140</v>
      </c>
      <c r="D13" s="6">
        <v>137547</v>
      </c>
      <c r="E13" s="6">
        <v>570</v>
      </c>
      <c r="F13" s="6">
        <v>33</v>
      </c>
      <c r="G13" s="6">
        <v>786</v>
      </c>
      <c r="H13" s="6">
        <v>129</v>
      </c>
      <c r="I13" s="6">
        <v>69</v>
      </c>
      <c r="J13" s="46">
        <v>6</v>
      </c>
    </row>
    <row r="14" spans="1:10" ht="15">
      <c r="A14" s="7"/>
      <c r="B14" s="16">
        <v>4</v>
      </c>
      <c r="C14" s="6">
        <f t="shared" si="1"/>
        <v>83508</v>
      </c>
      <c r="D14" s="6">
        <v>81968</v>
      </c>
      <c r="E14" s="6">
        <v>516</v>
      </c>
      <c r="F14" s="6">
        <v>60</v>
      </c>
      <c r="G14" s="6">
        <v>736</v>
      </c>
      <c r="H14" s="6">
        <v>100</v>
      </c>
      <c r="I14" s="6">
        <v>100</v>
      </c>
      <c r="J14" s="46">
        <v>28</v>
      </c>
    </row>
    <row r="15" spans="1:10" ht="15">
      <c r="A15" s="7"/>
      <c r="B15" s="16" t="s">
        <v>20</v>
      </c>
      <c r="C15" s="6">
        <f t="shared" si="1"/>
        <v>53765</v>
      </c>
      <c r="D15" s="6">
        <v>52470</v>
      </c>
      <c r="E15" s="6">
        <v>485</v>
      </c>
      <c r="F15" s="6">
        <v>40</v>
      </c>
      <c r="G15" s="6">
        <v>490</v>
      </c>
      <c r="H15" s="6">
        <v>120</v>
      </c>
      <c r="I15" s="6">
        <v>135</v>
      </c>
      <c r="J15" s="46">
        <v>25</v>
      </c>
    </row>
    <row r="16" spans="1:10" ht="15">
      <c r="A16" s="7"/>
      <c r="B16" s="16" t="s">
        <v>21</v>
      </c>
      <c r="C16" s="6">
        <f t="shared" si="1"/>
        <v>39702</v>
      </c>
      <c r="D16" s="6">
        <v>38616</v>
      </c>
      <c r="E16" s="6">
        <v>318</v>
      </c>
      <c r="F16" s="6">
        <v>42</v>
      </c>
      <c r="G16" s="6">
        <v>390</v>
      </c>
      <c r="H16" s="6">
        <v>126</v>
      </c>
      <c r="I16" s="6">
        <v>180</v>
      </c>
      <c r="J16" s="46">
        <v>30</v>
      </c>
    </row>
    <row r="17" spans="1:10" ht="15">
      <c r="A17" s="7"/>
      <c r="B17" s="16" t="s">
        <v>22</v>
      </c>
      <c r="C17" s="6">
        <f t="shared" si="1"/>
        <v>28994</v>
      </c>
      <c r="D17" s="6">
        <v>28098</v>
      </c>
      <c r="E17" s="6">
        <v>224</v>
      </c>
      <c r="F17" s="6">
        <v>98</v>
      </c>
      <c r="G17" s="6">
        <v>231</v>
      </c>
      <c r="H17" s="6">
        <v>147</v>
      </c>
      <c r="I17" s="6">
        <v>168</v>
      </c>
      <c r="J17" s="46">
        <v>28</v>
      </c>
    </row>
    <row r="18" spans="1:10" ht="15">
      <c r="A18" s="7"/>
      <c r="B18" s="16" t="s">
        <v>23</v>
      </c>
      <c r="C18" s="6">
        <f t="shared" si="1"/>
        <v>22520</v>
      </c>
      <c r="D18" s="6">
        <v>21704</v>
      </c>
      <c r="E18" s="6">
        <v>296</v>
      </c>
      <c r="F18" s="6">
        <v>48</v>
      </c>
      <c r="G18" s="6">
        <v>152</v>
      </c>
      <c r="H18" s="6">
        <v>128</v>
      </c>
      <c r="I18" s="6">
        <v>176</v>
      </c>
      <c r="J18" s="46">
        <v>16</v>
      </c>
    </row>
    <row r="19" spans="1:10" ht="15">
      <c r="A19" s="7"/>
      <c r="B19" s="16" t="s">
        <v>24</v>
      </c>
      <c r="C19" s="6">
        <f t="shared" si="1"/>
        <v>18306</v>
      </c>
      <c r="D19" s="6">
        <v>17514</v>
      </c>
      <c r="E19" s="6">
        <v>342</v>
      </c>
      <c r="F19" s="6">
        <v>90</v>
      </c>
      <c r="G19" s="6">
        <v>153</v>
      </c>
      <c r="H19" s="6">
        <v>72</v>
      </c>
      <c r="I19" s="6">
        <v>117</v>
      </c>
      <c r="J19" s="46">
        <v>18</v>
      </c>
    </row>
    <row r="20" spans="1:10" ht="15">
      <c r="A20" s="7"/>
      <c r="B20" s="16" t="s">
        <v>0</v>
      </c>
      <c r="C20" s="6">
        <f t="shared" si="1"/>
        <v>105870.99999999983</v>
      </c>
      <c r="D20" s="6">
        <v>101247.99999999983</v>
      </c>
      <c r="E20" s="6">
        <v>1670.9999999999998</v>
      </c>
      <c r="F20" s="6">
        <v>512</v>
      </c>
      <c r="G20" s="6">
        <v>449.99999999999994</v>
      </c>
      <c r="H20" s="6">
        <v>759.9999999999998</v>
      </c>
      <c r="I20" s="6">
        <v>1083.9999999999998</v>
      </c>
      <c r="J20" s="46">
        <v>146</v>
      </c>
    </row>
    <row r="21" spans="1:10" ht="15">
      <c r="A21" s="7"/>
      <c r="B21" s="16" t="s">
        <v>1</v>
      </c>
      <c r="C21" s="6">
        <f t="shared" si="1"/>
        <v>99470.99999999984</v>
      </c>
      <c r="D21" s="6">
        <v>91619.99999999984</v>
      </c>
      <c r="E21" s="6">
        <v>3341.9999999999995</v>
      </c>
      <c r="F21" s="6">
        <v>663.0000000000001</v>
      </c>
      <c r="G21" s="6">
        <v>471.00000000000006</v>
      </c>
      <c r="H21" s="6">
        <v>1337.0000000000002</v>
      </c>
      <c r="I21" s="6">
        <v>1969</v>
      </c>
      <c r="J21" s="46">
        <v>69</v>
      </c>
    </row>
    <row r="22" spans="1:10" ht="15">
      <c r="A22" s="7"/>
      <c r="B22" s="16" t="s">
        <v>2</v>
      </c>
      <c r="C22" s="6">
        <f t="shared" si="1"/>
        <v>55279.00000000002</v>
      </c>
      <c r="D22" s="6">
        <v>46404.00000000002</v>
      </c>
      <c r="E22" s="6">
        <v>5419.000000000003</v>
      </c>
      <c r="F22" s="6">
        <v>144</v>
      </c>
      <c r="G22" s="6">
        <v>517</v>
      </c>
      <c r="H22" s="6">
        <v>1149.0000000000002</v>
      </c>
      <c r="I22" s="6">
        <v>1326</v>
      </c>
      <c r="J22" s="46">
        <v>320</v>
      </c>
    </row>
    <row r="23" spans="1:10" ht="15">
      <c r="A23" s="7"/>
      <c r="B23" s="16" t="s">
        <v>3</v>
      </c>
      <c r="C23" s="6">
        <f t="shared" si="1"/>
        <v>110238</v>
      </c>
      <c r="D23" s="6">
        <v>67020</v>
      </c>
      <c r="E23" s="6">
        <v>29342</v>
      </c>
      <c r="F23" s="6">
        <v>2994</v>
      </c>
      <c r="G23" s="6">
        <v>413</v>
      </c>
      <c r="H23" s="6">
        <v>5774</v>
      </c>
      <c r="I23" s="6">
        <v>3062</v>
      </c>
      <c r="J23" s="46">
        <v>1633</v>
      </c>
    </row>
    <row r="24" spans="1:10" ht="15">
      <c r="A24" s="7"/>
      <c r="B24" s="16" t="s">
        <v>4</v>
      </c>
      <c r="C24" s="6">
        <f t="shared" si="1"/>
        <v>86906</v>
      </c>
      <c r="D24" s="6">
        <v>40272</v>
      </c>
      <c r="E24" s="6">
        <v>31837.999999999996</v>
      </c>
      <c r="F24" s="6">
        <v>4613</v>
      </c>
      <c r="G24" s="6">
        <v>653</v>
      </c>
      <c r="H24" s="6">
        <v>6699</v>
      </c>
      <c r="I24" s="6">
        <v>2831</v>
      </c>
      <c r="J24" s="46" t="s">
        <v>168</v>
      </c>
    </row>
    <row r="25" spans="1:10" ht="15">
      <c r="A25" s="7"/>
      <c r="B25" s="16" t="s">
        <v>18</v>
      </c>
      <c r="C25" s="6">
        <f t="shared" si="1"/>
        <v>255095</v>
      </c>
      <c r="D25" s="6">
        <v>86403</v>
      </c>
      <c r="E25" s="6">
        <v>112064.00000000001</v>
      </c>
      <c r="F25" s="6">
        <v>10083</v>
      </c>
      <c r="G25" s="6" t="s">
        <v>168</v>
      </c>
      <c r="H25" s="6">
        <v>39137.00000000001</v>
      </c>
      <c r="I25" s="6">
        <v>7408</v>
      </c>
      <c r="J25" s="46" t="s">
        <v>168</v>
      </c>
    </row>
    <row r="26" spans="1:10" ht="6.75" customHeight="1">
      <c r="A26" s="7"/>
      <c r="B26" s="16"/>
      <c r="C26" s="6"/>
      <c r="D26" s="6"/>
      <c r="E26" s="6"/>
      <c r="F26" s="33"/>
      <c r="G26" s="34"/>
      <c r="H26" s="34"/>
      <c r="I26" s="34"/>
      <c r="J26" s="45"/>
    </row>
    <row r="27" spans="1:10" ht="16.5" customHeight="1">
      <c r="A27" s="7"/>
      <c r="B27" s="63" t="s">
        <v>10</v>
      </c>
      <c r="C27" s="6">
        <f aca="true" t="shared" si="2" ref="C27:J27">SUM(C15:C25)</f>
        <v>876146.9999999997</v>
      </c>
      <c r="D27" s="6">
        <f t="shared" si="2"/>
        <v>591368.9999999997</v>
      </c>
      <c r="E27" s="6">
        <f t="shared" si="2"/>
        <v>185341</v>
      </c>
      <c r="F27" s="6">
        <f t="shared" si="2"/>
        <v>19327</v>
      </c>
      <c r="G27" s="6">
        <f t="shared" si="2"/>
        <v>3920</v>
      </c>
      <c r="H27" s="6">
        <f t="shared" si="2"/>
        <v>55449.00000000001</v>
      </c>
      <c r="I27" s="6">
        <f t="shared" si="2"/>
        <v>18456</v>
      </c>
      <c r="J27" s="46">
        <f t="shared" si="2"/>
        <v>2285</v>
      </c>
    </row>
    <row r="28" spans="1:10" ht="16.5" customHeight="1">
      <c r="A28" s="7"/>
      <c r="B28" s="16" t="s">
        <v>11</v>
      </c>
      <c r="C28" s="6">
        <f aca="true" t="shared" si="3" ref="C28:J28">SUM(C20:C25)</f>
        <v>712859.9999999997</v>
      </c>
      <c r="D28" s="6">
        <f t="shared" si="3"/>
        <v>432966.99999999965</v>
      </c>
      <c r="E28" s="6">
        <f t="shared" si="3"/>
        <v>183676</v>
      </c>
      <c r="F28" s="6">
        <f t="shared" si="3"/>
        <v>19009</v>
      </c>
      <c r="G28" s="6">
        <f t="shared" si="3"/>
        <v>2504</v>
      </c>
      <c r="H28" s="6">
        <f t="shared" si="3"/>
        <v>54856.00000000001</v>
      </c>
      <c r="I28" s="6">
        <f t="shared" si="3"/>
        <v>17680</v>
      </c>
      <c r="J28" s="46">
        <f t="shared" si="3"/>
        <v>2168</v>
      </c>
    </row>
    <row r="29" spans="1:10" ht="16.5" customHeight="1">
      <c r="A29" s="7"/>
      <c r="B29" s="16" t="s">
        <v>12</v>
      </c>
      <c r="C29" s="6">
        <f aca="true" t="shared" si="4" ref="C29:J29">SUM(C21:C25)</f>
        <v>606988.9999999999</v>
      </c>
      <c r="D29" s="6">
        <f t="shared" si="4"/>
        <v>331718.9999999999</v>
      </c>
      <c r="E29" s="6">
        <f t="shared" si="4"/>
        <v>182005</v>
      </c>
      <c r="F29" s="6">
        <f t="shared" si="4"/>
        <v>18497</v>
      </c>
      <c r="G29" s="6">
        <f t="shared" si="4"/>
        <v>2054</v>
      </c>
      <c r="H29" s="6">
        <f t="shared" si="4"/>
        <v>54096.00000000001</v>
      </c>
      <c r="I29" s="6">
        <f t="shared" si="4"/>
        <v>16596</v>
      </c>
      <c r="J29" s="46">
        <f t="shared" si="4"/>
        <v>2022</v>
      </c>
    </row>
    <row r="30" spans="1:10" ht="16.5" customHeight="1">
      <c r="A30" s="7"/>
      <c r="B30" s="16" t="s">
        <v>13</v>
      </c>
      <c r="C30" s="6">
        <f aca="true" t="shared" si="5" ref="C30:J30">SUM(C22:C25)</f>
        <v>507518</v>
      </c>
      <c r="D30" s="6">
        <f t="shared" si="5"/>
        <v>240099.00000000003</v>
      </c>
      <c r="E30" s="6">
        <f t="shared" si="5"/>
        <v>178663</v>
      </c>
      <c r="F30" s="6">
        <f t="shared" si="5"/>
        <v>17834</v>
      </c>
      <c r="G30" s="6">
        <f t="shared" si="5"/>
        <v>1583</v>
      </c>
      <c r="H30" s="6">
        <f t="shared" si="5"/>
        <v>52759.00000000001</v>
      </c>
      <c r="I30" s="6">
        <f t="shared" si="5"/>
        <v>14627</v>
      </c>
      <c r="J30" s="46">
        <f t="shared" si="5"/>
        <v>1953</v>
      </c>
    </row>
    <row r="31" spans="1:10" ht="16.5" customHeight="1">
      <c r="A31" s="7"/>
      <c r="B31" s="16" t="s">
        <v>14</v>
      </c>
      <c r="C31" s="6">
        <f aca="true" t="shared" si="6" ref="C31:J31">SUM(C23:C25)</f>
        <v>452239</v>
      </c>
      <c r="D31" s="6">
        <f t="shared" si="6"/>
        <v>193695</v>
      </c>
      <c r="E31" s="6">
        <f t="shared" si="6"/>
        <v>173244</v>
      </c>
      <c r="F31" s="6">
        <f t="shared" si="6"/>
        <v>17690</v>
      </c>
      <c r="G31" s="6">
        <f t="shared" si="6"/>
        <v>1066</v>
      </c>
      <c r="H31" s="6">
        <f t="shared" si="6"/>
        <v>51610.00000000001</v>
      </c>
      <c r="I31" s="6">
        <f t="shared" si="6"/>
        <v>13301</v>
      </c>
      <c r="J31" s="46">
        <f t="shared" si="6"/>
        <v>1633</v>
      </c>
    </row>
    <row r="32" spans="1:10" ht="16.5" customHeight="1">
      <c r="A32" s="7"/>
      <c r="B32" s="16" t="s">
        <v>15</v>
      </c>
      <c r="C32" s="20">
        <f aca="true" t="shared" si="7" ref="C32:J32">SUM(C24:C25)</f>
        <v>342001</v>
      </c>
      <c r="D32" s="6">
        <f t="shared" si="7"/>
        <v>126675</v>
      </c>
      <c r="E32" s="6">
        <f t="shared" si="7"/>
        <v>143902</v>
      </c>
      <c r="F32" s="6">
        <f t="shared" si="7"/>
        <v>14696</v>
      </c>
      <c r="G32" s="6">
        <f t="shared" si="7"/>
        <v>653</v>
      </c>
      <c r="H32" s="6">
        <f t="shared" si="7"/>
        <v>45836.00000000001</v>
      </c>
      <c r="I32" s="6">
        <f t="shared" si="7"/>
        <v>10239</v>
      </c>
      <c r="J32" s="46">
        <f t="shared" si="7"/>
        <v>0</v>
      </c>
    </row>
    <row r="33" spans="1:10" ht="6.75" customHeight="1">
      <c r="A33" s="7"/>
      <c r="B33" s="16"/>
      <c r="C33" s="6"/>
      <c r="D33" s="6"/>
      <c r="E33" s="6"/>
      <c r="F33" s="33"/>
      <c r="G33" s="34"/>
      <c r="H33" s="34"/>
      <c r="I33" s="34"/>
      <c r="J33" s="45"/>
    </row>
    <row r="34" spans="1:10" ht="15" customHeight="1">
      <c r="A34" s="7"/>
      <c r="B34" s="64" t="s">
        <v>25</v>
      </c>
      <c r="C34" s="6">
        <f>SUM(D34:J34)</f>
        <v>975979.9999999957</v>
      </c>
      <c r="D34" s="6">
        <v>963166.9999999957</v>
      </c>
      <c r="E34" s="6">
        <v>4420.000000000002</v>
      </c>
      <c r="F34" s="6">
        <v>505.0000000000002</v>
      </c>
      <c r="G34" s="6">
        <v>5629.999999999992</v>
      </c>
      <c r="H34" s="6">
        <v>983.9999999999994</v>
      </c>
      <c r="I34" s="6">
        <v>1087.000000000001</v>
      </c>
      <c r="J34" s="46">
        <v>187.00000000000003</v>
      </c>
    </row>
    <row r="35" spans="1:10" ht="15">
      <c r="A35" s="7"/>
      <c r="B35" s="16" t="s">
        <v>26</v>
      </c>
      <c r="C35" s="20">
        <f>SUM(D35:J35)</f>
        <v>191792.00000000044</v>
      </c>
      <c r="D35" s="6">
        <v>179738.00000000044</v>
      </c>
      <c r="E35" s="6">
        <v>4843.000000000001</v>
      </c>
      <c r="F35" s="6">
        <v>1105.0000000000002</v>
      </c>
      <c r="G35" s="6">
        <v>801</v>
      </c>
      <c r="H35" s="6">
        <v>2097</v>
      </c>
      <c r="I35" s="6">
        <v>3023.0000000000014</v>
      </c>
      <c r="J35" s="46">
        <v>185</v>
      </c>
    </row>
    <row r="36" spans="1:10" ht="15">
      <c r="A36" s="7"/>
      <c r="B36" s="16" t="s">
        <v>27</v>
      </c>
      <c r="C36" s="20">
        <f>SUM(D36:J36)</f>
        <v>53878.999999999935</v>
      </c>
      <c r="D36" s="6">
        <v>45053.999999999935</v>
      </c>
      <c r="E36" s="6">
        <v>5518.999999999999</v>
      </c>
      <c r="F36" s="6">
        <v>144</v>
      </c>
      <c r="G36" s="6">
        <v>517</v>
      </c>
      <c r="H36" s="6">
        <v>1049</v>
      </c>
      <c r="I36" s="6">
        <v>1276</v>
      </c>
      <c r="J36" s="46">
        <v>320</v>
      </c>
    </row>
    <row r="37" spans="2:10" ht="15">
      <c r="B37" s="18" t="s">
        <v>28</v>
      </c>
      <c r="C37" s="19">
        <f>SUM(D37:J37)</f>
        <v>451739.0000000001</v>
      </c>
      <c r="D37" s="85">
        <v>193295.0000000001</v>
      </c>
      <c r="E37" s="85">
        <v>173144.00000000003</v>
      </c>
      <c r="F37" s="85">
        <v>17690</v>
      </c>
      <c r="G37" s="85">
        <v>1066</v>
      </c>
      <c r="H37" s="85">
        <v>51610.000000000015</v>
      </c>
      <c r="I37" s="85">
        <v>13301</v>
      </c>
      <c r="J37" s="92">
        <v>1633</v>
      </c>
    </row>
  </sheetData>
  <sheetProtection/>
  <mergeCells count="2">
    <mergeCell ref="C7:J7"/>
    <mergeCell ref="C5:J5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&amp;C&amp;"Arial Unicode MS,標準"IV-1-6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8" width="10.7109375" style="1" customWidth="1"/>
    <col min="9" max="9" width="2.7109375" style="1" customWidth="1"/>
    <col min="10" max="16384" width="9.140625" style="1" customWidth="1"/>
  </cols>
  <sheetData>
    <row r="1" spans="1:9" ht="15" customHeight="1">
      <c r="A1" s="7"/>
      <c r="B1" s="7"/>
      <c r="C1" s="7"/>
      <c r="D1" s="7"/>
      <c r="E1" s="7"/>
      <c r="F1" s="7"/>
      <c r="G1" s="7"/>
      <c r="H1" s="7"/>
      <c r="I1" s="7"/>
    </row>
    <row r="2" spans="1:9" ht="15" customHeight="1">
      <c r="A2" s="7"/>
      <c r="B2" s="24" t="s">
        <v>98</v>
      </c>
      <c r="C2" s="24"/>
      <c r="D2" s="72"/>
      <c r="E2" s="72"/>
      <c r="F2" s="24"/>
      <c r="G2" s="24"/>
      <c r="H2" s="24"/>
      <c r="I2" s="24"/>
    </row>
    <row r="3" spans="1:9" ht="15" customHeight="1">
      <c r="A3" s="7"/>
      <c r="B3" s="24" t="s">
        <v>125</v>
      </c>
      <c r="C3" s="24"/>
      <c r="D3" s="72"/>
      <c r="E3" s="72"/>
      <c r="F3" s="24"/>
      <c r="G3" s="24"/>
      <c r="H3" s="24"/>
      <c r="I3" s="24"/>
    </row>
    <row r="4" spans="1:9" ht="15" customHeight="1">
      <c r="A4" s="7"/>
      <c r="B4" s="24"/>
      <c r="C4" s="24"/>
      <c r="D4" s="72"/>
      <c r="E4" s="72"/>
      <c r="F4" s="24"/>
      <c r="G4" s="24"/>
      <c r="H4" s="24"/>
      <c r="I4" s="24"/>
    </row>
    <row r="5" spans="1:9" ht="15" customHeight="1">
      <c r="A5" s="7"/>
      <c r="B5" s="32"/>
      <c r="C5" s="115" t="s">
        <v>73</v>
      </c>
      <c r="D5" s="116"/>
      <c r="E5" s="116"/>
      <c r="F5" s="116"/>
      <c r="G5" s="116"/>
      <c r="H5" s="117"/>
      <c r="I5" s="7"/>
    </row>
    <row r="6" spans="1:9" ht="29.25" customHeight="1">
      <c r="A6" s="7"/>
      <c r="B6" s="22" t="s">
        <v>5</v>
      </c>
      <c r="C6" s="25" t="s">
        <v>19</v>
      </c>
      <c r="D6" s="86" t="s">
        <v>29</v>
      </c>
      <c r="E6" s="87" t="s">
        <v>30</v>
      </c>
      <c r="F6" s="25" t="s">
        <v>19</v>
      </c>
      <c r="G6" s="26" t="s">
        <v>29</v>
      </c>
      <c r="H6" s="27" t="s">
        <v>30</v>
      </c>
      <c r="I6" s="7"/>
    </row>
    <row r="7" spans="1:9" ht="15" customHeight="1">
      <c r="A7" s="7"/>
      <c r="B7" s="23"/>
      <c r="C7" s="28"/>
      <c r="D7" s="88" t="s">
        <v>87</v>
      </c>
      <c r="E7" s="89"/>
      <c r="F7" s="29"/>
      <c r="G7" s="30" t="s">
        <v>8</v>
      </c>
      <c r="H7" s="31"/>
      <c r="I7" s="7"/>
    </row>
    <row r="8" spans="1:9" ht="6.75" customHeight="1">
      <c r="A8" s="7"/>
      <c r="B8" s="16"/>
      <c r="C8" s="6"/>
      <c r="D8" s="6"/>
      <c r="E8" s="6"/>
      <c r="F8" s="2"/>
      <c r="G8" s="2"/>
      <c r="H8" s="3"/>
      <c r="I8" s="7"/>
    </row>
    <row r="9" spans="1:9" ht="15">
      <c r="A9" s="7"/>
      <c r="B9" s="16" t="s">
        <v>112</v>
      </c>
      <c r="C9" s="6">
        <f>SUM(C11:C25)</f>
        <v>1673390</v>
      </c>
      <c r="D9" s="6">
        <f>SUM(D11:D25)</f>
        <v>561504</v>
      </c>
      <c r="E9" s="6">
        <f>SUM(E11:E25)</f>
        <v>1111886</v>
      </c>
      <c r="F9" s="2">
        <f>C9/$C$9*100</f>
        <v>100</v>
      </c>
      <c r="G9" s="2">
        <f>D9/$C$9*100</f>
        <v>33.55487961563055</v>
      </c>
      <c r="H9" s="3">
        <f>E9/$C$9*100</f>
        <v>66.44512038436945</v>
      </c>
      <c r="I9" s="7"/>
    </row>
    <row r="10" spans="1:9" ht="6.75" customHeight="1">
      <c r="A10" s="7"/>
      <c r="B10" s="16"/>
      <c r="C10" s="6"/>
      <c r="D10" s="6"/>
      <c r="E10" s="6"/>
      <c r="F10" s="2"/>
      <c r="G10" s="2"/>
      <c r="H10" s="3"/>
      <c r="I10" s="7"/>
    </row>
    <row r="11" spans="1:9" ht="15">
      <c r="A11" s="7"/>
      <c r="B11" s="16" t="s">
        <v>9</v>
      </c>
      <c r="C11" s="6">
        <f>D11+E11</f>
        <v>222167</v>
      </c>
      <c r="D11" s="6">
        <v>3253</v>
      </c>
      <c r="E11" s="6">
        <v>218914</v>
      </c>
      <c r="F11" s="2">
        <f aca="true" t="shared" si="0" ref="F11:H25">C11/$C$9*100</f>
        <v>13.276462749269447</v>
      </c>
      <c r="G11" s="2">
        <f t="shared" si="0"/>
        <v>0.19439580731329817</v>
      </c>
      <c r="H11" s="3">
        <f t="shared" si="0"/>
        <v>13.08206694195615</v>
      </c>
      <c r="I11" s="7"/>
    </row>
    <row r="12" spans="1:9" ht="15">
      <c r="A12" s="7"/>
      <c r="B12" s="16">
        <v>2</v>
      </c>
      <c r="C12" s="6">
        <f>D12+E12</f>
        <v>352428</v>
      </c>
      <c r="D12" s="6">
        <v>5742</v>
      </c>
      <c r="E12" s="6">
        <v>346686</v>
      </c>
      <c r="F12" s="2">
        <f t="shared" si="0"/>
        <v>21.060721051279142</v>
      </c>
      <c r="G12" s="2">
        <f t="shared" si="0"/>
        <v>0.34313579022224344</v>
      </c>
      <c r="H12" s="3">
        <f t="shared" si="0"/>
        <v>20.717585261056897</v>
      </c>
      <c r="I12" s="7"/>
    </row>
    <row r="13" spans="1:9" ht="15">
      <c r="A13" s="7"/>
      <c r="B13" s="16">
        <v>3</v>
      </c>
      <c r="C13" s="6">
        <f>D13+E13</f>
        <v>139140</v>
      </c>
      <c r="D13" s="6">
        <v>4698</v>
      </c>
      <c r="E13" s="6">
        <v>134442</v>
      </c>
      <c r="F13" s="2">
        <f t="shared" si="0"/>
        <v>8.314857863379128</v>
      </c>
      <c r="G13" s="2">
        <f t="shared" si="0"/>
        <v>0.2807474647272901</v>
      </c>
      <c r="H13" s="3">
        <f t="shared" si="0"/>
        <v>8.034110398651837</v>
      </c>
      <c r="I13" s="7"/>
    </row>
    <row r="14" spans="1:9" ht="15">
      <c r="A14" s="7"/>
      <c r="B14" s="16">
        <v>4</v>
      </c>
      <c r="C14" s="6">
        <f aca="true" t="shared" si="1" ref="C14:C25">D14+E14</f>
        <v>83508</v>
      </c>
      <c r="D14" s="6">
        <v>4940</v>
      </c>
      <c r="E14" s="6">
        <v>78568</v>
      </c>
      <c r="F14" s="2">
        <f t="shared" si="0"/>
        <v>4.990348932406671</v>
      </c>
      <c r="G14" s="2">
        <f t="shared" si="0"/>
        <v>0.2952091263841663</v>
      </c>
      <c r="H14" s="3">
        <f t="shared" si="0"/>
        <v>4.695139806022505</v>
      </c>
      <c r="I14" s="7"/>
    </row>
    <row r="15" spans="1:9" ht="15">
      <c r="A15" s="7"/>
      <c r="B15" s="16" t="s">
        <v>113</v>
      </c>
      <c r="C15" s="6">
        <f t="shared" si="1"/>
        <v>53765</v>
      </c>
      <c r="D15" s="6">
        <v>5115</v>
      </c>
      <c r="E15" s="6">
        <v>48650</v>
      </c>
      <c r="F15" s="2">
        <f t="shared" si="0"/>
        <v>3.2129390040576316</v>
      </c>
      <c r="G15" s="2">
        <f t="shared" si="0"/>
        <v>0.3056669395657916</v>
      </c>
      <c r="H15" s="3">
        <f t="shared" si="0"/>
        <v>2.90727206449184</v>
      </c>
      <c r="I15" s="7"/>
    </row>
    <row r="16" spans="1:9" ht="15">
      <c r="A16" s="7"/>
      <c r="B16" s="16" t="s">
        <v>114</v>
      </c>
      <c r="C16" s="6">
        <f t="shared" si="1"/>
        <v>39702</v>
      </c>
      <c r="D16" s="6">
        <v>5796</v>
      </c>
      <c r="E16" s="6">
        <v>33906</v>
      </c>
      <c r="F16" s="2">
        <f t="shared" si="0"/>
        <v>2.3725491367822205</v>
      </c>
      <c r="G16" s="2">
        <f t="shared" si="0"/>
        <v>0.34636277257543074</v>
      </c>
      <c r="H16" s="3">
        <f t="shared" si="0"/>
        <v>2.0261863642067897</v>
      </c>
      <c r="I16" s="7"/>
    </row>
    <row r="17" spans="1:9" ht="15">
      <c r="A17" s="7"/>
      <c r="B17" s="16" t="s">
        <v>115</v>
      </c>
      <c r="C17" s="6">
        <f t="shared" si="1"/>
        <v>28994</v>
      </c>
      <c r="D17" s="6">
        <v>4851</v>
      </c>
      <c r="E17" s="6">
        <v>24143</v>
      </c>
      <c r="F17" s="2">
        <f t="shared" si="0"/>
        <v>1.7326504879316837</v>
      </c>
      <c r="G17" s="2">
        <f>D17/$C$9*100</f>
        <v>0.28989058139465396</v>
      </c>
      <c r="H17" s="3">
        <f t="shared" si="0"/>
        <v>1.4427599065370298</v>
      </c>
      <c r="I17" s="7"/>
    </row>
    <row r="18" spans="1:9" ht="15">
      <c r="A18" s="7"/>
      <c r="B18" s="16" t="s">
        <v>116</v>
      </c>
      <c r="C18" s="6">
        <f t="shared" si="1"/>
        <v>22520</v>
      </c>
      <c r="D18" s="6">
        <v>4456</v>
      </c>
      <c r="E18" s="6">
        <v>18064</v>
      </c>
      <c r="F18" s="2">
        <f t="shared" si="0"/>
        <v>1.3457711591440131</v>
      </c>
      <c r="G18" s="2">
        <f t="shared" si="0"/>
        <v>0.26628580307041394</v>
      </c>
      <c r="H18" s="3">
        <f t="shared" si="0"/>
        <v>1.079485356073599</v>
      </c>
      <c r="I18" s="7"/>
    </row>
    <row r="19" spans="1:9" ht="15">
      <c r="A19" s="7"/>
      <c r="B19" s="16" t="s">
        <v>117</v>
      </c>
      <c r="C19" s="6">
        <f t="shared" si="1"/>
        <v>18306</v>
      </c>
      <c r="D19" s="6">
        <v>4077</v>
      </c>
      <c r="E19" s="6">
        <v>14229</v>
      </c>
      <c r="F19" s="2">
        <f t="shared" si="0"/>
        <v>1.0939470177304753</v>
      </c>
      <c r="G19" s="2">
        <f t="shared" si="0"/>
        <v>0.2436371676656368</v>
      </c>
      <c r="H19" s="3">
        <f t="shared" si="0"/>
        <v>0.8503098500648385</v>
      </c>
      <c r="I19" s="7"/>
    </row>
    <row r="20" spans="1:9" ht="15">
      <c r="A20" s="7"/>
      <c r="B20" s="16" t="s">
        <v>0</v>
      </c>
      <c r="C20" s="6">
        <f t="shared" si="1"/>
        <v>105871</v>
      </c>
      <c r="D20" s="6">
        <v>30658.999999999993</v>
      </c>
      <c r="E20" s="6">
        <v>75212</v>
      </c>
      <c r="F20" s="2">
        <f t="shared" si="0"/>
        <v>6.326737939153455</v>
      </c>
      <c r="G20" s="2">
        <f t="shared" si="0"/>
        <v>1.8321491104882899</v>
      </c>
      <c r="H20" s="3">
        <f t="shared" si="0"/>
        <v>4.494588828665165</v>
      </c>
      <c r="I20" s="7"/>
    </row>
    <row r="21" spans="1:9" ht="15">
      <c r="A21" s="7"/>
      <c r="B21" s="16" t="s">
        <v>1</v>
      </c>
      <c r="C21" s="6">
        <f t="shared" si="1"/>
        <v>99470.99999999994</v>
      </c>
      <c r="D21" s="6">
        <v>41836</v>
      </c>
      <c r="E21" s="6">
        <v>57634.999999999935</v>
      </c>
      <c r="F21" s="2">
        <f t="shared" si="0"/>
        <v>5.944280771368296</v>
      </c>
      <c r="G21" s="2">
        <f t="shared" si="0"/>
        <v>2.500074698665583</v>
      </c>
      <c r="H21" s="3">
        <f t="shared" si="0"/>
        <v>3.4442060727027135</v>
      </c>
      <c r="I21" s="7"/>
    </row>
    <row r="22" spans="1:9" ht="15">
      <c r="A22" s="7"/>
      <c r="B22" s="16" t="s">
        <v>2</v>
      </c>
      <c r="C22" s="6">
        <f t="shared" si="1"/>
        <v>55278.99999999997</v>
      </c>
      <c r="D22" s="6">
        <v>29543.999999999978</v>
      </c>
      <c r="E22" s="6">
        <v>25734.999999999996</v>
      </c>
      <c r="F22" s="2">
        <f t="shared" si="0"/>
        <v>3.3034140278118054</v>
      </c>
      <c r="G22" s="2">
        <f t="shared" si="0"/>
        <v>1.7655179007882191</v>
      </c>
      <c r="H22" s="3">
        <f t="shared" si="0"/>
        <v>1.5378961270235867</v>
      </c>
      <c r="I22" s="7"/>
    </row>
    <row r="23" spans="1:9" ht="15">
      <c r="A23" s="7"/>
      <c r="B23" s="16" t="s">
        <v>3</v>
      </c>
      <c r="C23" s="6">
        <f t="shared" si="1"/>
        <v>110238.00000000004</v>
      </c>
      <c r="D23" s="6">
        <v>82859.00000000004</v>
      </c>
      <c r="E23" s="6">
        <v>27379</v>
      </c>
      <c r="F23" s="2">
        <f t="shared" si="0"/>
        <v>6.587705197234358</v>
      </c>
      <c r="G23" s="2">
        <f t="shared" si="0"/>
        <v>4.951565385235961</v>
      </c>
      <c r="H23" s="3">
        <f t="shared" si="0"/>
        <v>1.6361398119983983</v>
      </c>
      <c r="I23" s="7"/>
    </row>
    <row r="24" spans="1:9" ht="15">
      <c r="A24" s="7"/>
      <c r="B24" s="16" t="s">
        <v>4</v>
      </c>
      <c r="C24" s="6">
        <f t="shared" si="1"/>
        <v>86905.99999999999</v>
      </c>
      <c r="D24" s="6">
        <v>79898.99999999999</v>
      </c>
      <c r="E24" s="6">
        <v>7007</v>
      </c>
      <c r="F24" s="2">
        <f t="shared" si="0"/>
        <v>5.193409784927601</v>
      </c>
      <c r="G24" s="2">
        <f t="shared" si="0"/>
        <v>4.774678945135323</v>
      </c>
      <c r="H24" s="3">
        <f t="shared" si="0"/>
        <v>0.418730839792278</v>
      </c>
      <c r="I24" s="7"/>
    </row>
    <row r="25" spans="1:9" ht="15">
      <c r="A25" s="7"/>
      <c r="B25" s="16" t="s">
        <v>118</v>
      </c>
      <c r="C25" s="6">
        <f t="shared" si="1"/>
        <v>255095</v>
      </c>
      <c r="D25" s="6">
        <v>253779</v>
      </c>
      <c r="E25" s="6">
        <v>1316</v>
      </c>
      <c r="F25" s="2">
        <f t="shared" si="0"/>
        <v>15.244204877524067</v>
      </c>
      <c r="G25" s="2">
        <f t="shared" si="0"/>
        <v>15.165562122398246</v>
      </c>
      <c r="H25" s="3">
        <f t="shared" si="0"/>
        <v>0.07864275512582243</v>
      </c>
      <c r="I25" s="7"/>
    </row>
    <row r="26" spans="1:9" ht="6.75" customHeight="1">
      <c r="A26" s="7"/>
      <c r="B26" s="16"/>
      <c r="C26" s="6"/>
      <c r="D26" s="6"/>
      <c r="E26" s="6"/>
      <c r="F26" s="2"/>
      <c r="G26" s="2"/>
      <c r="H26" s="3"/>
      <c r="I26" s="7"/>
    </row>
    <row r="27" spans="1:9" ht="16.5" customHeight="1">
      <c r="A27" s="7"/>
      <c r="B27" s="63" t="s">
        <v>10</v>
      </c>
      <c r="C27" s="6">
        <f>SUM(C15:C25)</f>
        <v>876146.9999999999</v>
      </c>
      <c r="D27" s="6">
        <f>SUM(D15:D25)</f>
        <v>542871</v>
      </c>
      <c r="E27" s="6">
        <f>SUM(E15:E25)</f>
        <v>333275.99999999994</v>
      </c>
      <c r="F27" s="2">
        <f aca="true" t="shared" si="2" ref="F27:H32">C27/$C$9*100</f>
        <v>52.357609403665606</v>
      </c>
      <c r="G27" s="2">
        <f t="shared" si="2"/>
        <v>32.44139142698354</v>
      </c>
      <c r="H27" s="3">
        <f t="shared" si="2"/>
        <v>19.91621797668206</v>
      </c>
      <c r="I27" s="7"/>
    </row>
    <row r="28" spans="1:9" ht="16.5" customHeight="1">
      <c r="A28" s="7"/>
      <c r="B28" s="16" t="s">
        <v>11</v>
      </c>
      <c r="C28" s="6">
        <f>SUM(C20:C25)</f>
        <v>712860</v>
      </c>
      <c r="D28" s="6">
        <f>SUM(D20:D25)</f>
        <v>518576</v>
      </c>
      <c r="E28" s="6">
        <f>SUM(E20:E25)</f>
        <v>194283.99999999994</v>
      </c>
      <c r="F28" s="2">
        <f t="shared" si="2"/>
        <v>42.59975259801959</v>
      </c>
      <c r="G28" s="2">
        <f t="shared" si="2"/>
        <v>30.98954816271162</v>
      </c>
      <c r="H28" s="3">
        <f t="shared" si="2"/>
        <v>11.610204435307963</v>
      </c>
      <c r="I28" s="7"/>
    </row>
    <row r="29" spans="1:9" ht="16.5" customHeight="1">
      <c r="A29" s="7"/>
      <c r="B29" s="16" t="s">
        <v>12</v>
      </c>
      <c r="C29" s="6">
        <f>SUM(C21:C25)</f>
        <v>606989</v>
      </c>
      <c r="D29" s="6">
        <f>SUM(D21:D25)</f>
        <v>487917</v>
      </c>
      <c r="E29" s="6">
        <f>SUM(E21:E25)</f>
        <v>119071.99999999993</v>
      </c>
      <c r="F29" s="2">
        <f t="shared" si="2"/>
        <v>36.27301465886613</v>
      </c>
      <c r="G29" s="2">
        <f t="shared" si="2"/>
        <v>29.157399052223333</v>
      </c>
      <c r="H29" s="3">
        <f t="shared" si="2"/>
        <v>7.115615606642798</v>
      </c>
      <c r="I29" s="7"/>
    </row>
    <row r="30" spans="1:9" ht="16.5" customHeight="1">
      <c r="A30" s="7"/>
      <c r="B30" s="16" t="s">
        <v>13</v>
      </c>
      <c r="C30" s="6">
        <f>SUM(C22:C25)</f>
        <v>507518</v>
      </c>
      <c r="D30" s="6">
        <f>SUM(D22:D25)</f>
        <v>446081</v>
      </c>
      <c r="E30" s="6">
        <f>SUM(E22:E25)</f>
        <v>61437</v>
      </c>
      <c r="F30" s="2">
        <f t="shared" si="2"/>
        <v>30.328733887497833</v>
      </c>
      <c r="G30" s="2">
        <f t="shared" si="2"/>
        <v>26.657324353557748</v>
      </c>
      <c r="H30" s="3">
        <f t="shared" si="2"/>
        <v>3.6714095339400856</v>
      </c>
      <c r="I30" s="7"/>
    </row>
    <row r="31" spans="1:9" ht="16.5" customHeight="1">
      <c r="A31" s="7"/>
      <c r="B31" s="16" t="s">
        <v>14</v>
      </c>
      <c r="C31" s="6">
        <f>SUM(C23:C25)</f>
        <v>452239</v>
      </c>
      <c r="D31" s="6">
        <f>SUM(D23:D25)</f>
        <v>416537</v>
      </c>
      <c r="E31" s="6">
        <f>SUM(E23:E25)</f>
        <v>35702</v>
      </c>
      <c r="F31" s="2">
        <f t="shared" si="2"/>
        <v>27.025319859686025</v>
      </c>
      <c r="G31" s="2">
        <f t="shared" si="2"/>
        <v>24.891806452769526</v>
      </c>
      <c r="H31" s="3">
        <f t="shared" si="2"/>
        <v>2.133513406916499</v>
      </c>
      <c r="I31" s="7"/>
    </row>
    <row r="32" spans="1:9" ht="16.5" customHeight="1">
      <c r="A32" s="7"/>
      <c r="B32" s="16" t="s">
        <v>15</v>
      </c>
      <c r="C32" s="20">
        <f>SUM(C24:C25)</f>
        <v>342001</v>
      </c>
      <c r="D32" s="6">
        <f>SUM(D24:D25)</f>
        <v>333678</v>
      </c>
      <c r="E32" s="6">
        <f>SUM(E24:E25)</f>
        <v>8323</v>
      </c>
      <c r="F32" s="2">
        <f t="shared" si="2"/>
        <v>20.43761466245167</v>
      </c>
      <c r="G32" s="2">
        <f t="shared" si="2"/>
        <v>19.94024106753357</v>
      </c>
      <c r="H32" s="3">
        <f t="shared" si="2"/>
        <v>0.49737359491810035</v>
      </c>
      <c r="I32" s="7"/>
    </row>
    <row r="33" spans="1:9" ht="6.75" customHeight="1">
      <c r="A33" s="7"/>
      <c r="B33" s="16"/>
      <c r="C33" s="6"/>
      <c r="D33" s="6"/>
      <c r="E33" s="6"/>
      <c r="F33" s="2"/>
      <c r="G33" s="2"/>
      <c r="H33" s="3"/>
      <c r="I33" s="7"/>
    </row>
    <row r="34" spans="1:9" ht="15" customHeight="1">
      <c r="A34" s="7"/>
      <c r="B34" s="64" t="s">
        <v>119</v>
      </c>
      <c r="C34" s="6">
        <f>D34+E34</f>
        <v>975979.9999999929</v>
      </c>
      <c r="D34" s="6">
        <v>46758.00000000014</v>
      </c>
      <c r="E34" s="6">
        <v>929221.9999999928</v>
      </c>
      <c r="F34" s="2">
        <f aca="true" t="shared" si="3" ref="F34:H37">C34/$C$9*100</f>
        <v>58.323522908586334</v>
      </c>
      <c r="G34" s="2">
        <f t="shared" si="3"/>
        <v>2.794208164265362</v>
      </c>
      <c r="H34" s="3">
        <f t="shared" si="3"/>
        <v>55.52931474432098</v>
      </c>
      <c r="I34" s="7"/>
    </row>
    <row r="35" spans="1:9" ht="15">
      <c r="A35" s="7"/>
      <c r="B35" s="16" t="s">
        <v>120</v>
      </c>
      <c r="C35" s="6">
        <f>D35+E35</f>
        <v>191792</v>
      </c>
      <c r="D35" s="6">
        <v>69715.00000000007</v>
      </c>
      <c r="E35" s="6">
        <v>122076.99999999993</v>
      </c>
      <c r="F35" s="2">
        <f t="shared" si="3"/>
        <v>11.461285175601624</v>
      </c>
      <c r="G35" s="2">
        <f t="shared" si="3"/>
        <v>4.166093976897201</v>
      </c>
      <c r="H35" s="3">
        <f t="shared" si="3"/>
        <v>7.295191198704422</v>
      </c>
      <c r="I35" s="7"/>
    </row>
    <row r="36" spans="1:9" ht="15">
      <c r="A36" s="7"/>
      <c r="B36" s="16" t="s">
        <v>121</v>
      </c>
      <c r="C36" s="6">
        <f>D36+E36</f>
        <v>53878.99999999993</v>
      </c>
      <c r="D36" s="6">
        <v>28793.999999999945</v>
      </c>
      <c r="E36" s="6">
        <v>25084.999999999978</v>
      </c>
      <c r="F36" s="2">
        <f t="shared" si="3"/>
        <v>3.2197515223588007</v>
      </c>
      <c r="G36" s="2">
        <f t="shared" si="3"/>
        <v>1.720698701438394</v>
      </c>
      <c r="H36" s="3">
        <f t="shared" si="3"/>
        <v>1.4990528209204057</v>
      </c>
      <c r="I36" s="7"/>
    </row>
    <row r="37" spans="2:8" ht="15">
      <c r="B37" s="18" t="s">
        <v>122</v>
      </c>
      <c r="C37" s="19">
        <f>D37+E37</f>
        <v>451739.0000000003</v>
      </c>
      <c r="D37" s="85">
        <v>416237.0000000003</v>
      </c>
      <c r="E37" s="85">
        <v>35502.000000000015</v>
      </c>
      <c r="F37" s="4">
        <f t="shared" si="3"/>
        <v>26.99544039345283</v>
      </c>
      <c r="G37" s="4">
        <f t="shared" si="3"/>
        <v>24.873878773029617</v>
      </c>
      <c r="H37" s="5">
        <f t="shared" si="3"/>
        <v>2.121561620423214</v>
      </c>
    </row>
  </sheetData>
  <sheetProtection/>
  <mergeCells count="1">
    <mergeCell ref="C5:H5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>
    <oddFooter>&amp;C&amp;"Arial Unicode MS,標準"IV-1-7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U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3" width="11.7109375" style="1" customWidth="1"/>
    <col min="4" max="9" width="9.7109375" style="1" customWidth="1"/>
    <col min="10" max="10" width="1.8515625" style="1" customWidth="1"/>
    <col min="11" max="11" width="1.7109375" style="1" customWidth="1"/>
    <col min="12" max="12" width="15.7109375" style="1" customWidth="1"/>
    <col min="13" max="19" width="9.7109375" style="1" customWidth="1"/>
    <col min="20" max="20" width="1.8515625" style="1" customWidth="1"/>
    <col min="21" max="21" width="1.7109375" style="1" customWidth="1"/>
    <col min="22" max="22" width="1.8515625" style="1" customWidth="1"/>
    <col min="23" max="16384" width="9.140625" style="1" customWidth="1"/>
  </cols>
  <sheetData>
    <row r="1" spans="1:21" ht="15" customHeight="1">
      <c r="A1" s="7"/>
      <c r="B1" s="7"/>
      <c r="C1" s="7"/>
      <c r="D1" s="7"/>
      <c r="E1" s="7"/>
      <c r="F1" s="7"/>
      <c r="I1" s="70" t="s">
        <v>36</v>
      </c>
      <c r="K1" s="7"/>
      <c r="L1" s="7"/>
      <c r="M1" s="7"/>
      <c r="N1" s="7"/>
      <c r="O1" s="7"/>
      <c r="P1" s="7"/>
      <c r="S1" s="71" t="s">
        <v>37</v>
      </c>
      <c r="U1" s="7"/>
    </row>
    <row r="2" spans="1:21" ht="15" customHeight="1">
      <c r="A2" s="7"/>
      <c r="B2" s="72" t="s">
        <v>99</v>
      </c>
      <c r="C2" s="72"/>
      <c r="D2" s="72"/>
      <c r="E2" s="72"/>
      <c r="F2" s="72"/>
      <c r="K2" s="7"/>
      <c r="L2" s="72" t="s">
        <v>99</v>
      </c>
      <c r="M2" s="72"/>
      <c r="N2" s="72"/>
      <c r="O2" s="72"/>
      <c r="P2" s="72"/>
      <c r="U2" s="7"/>
    </row>
    <row r="3" spans="1:21" ht="15" customHeight="1">
      <c r="A3" s="7"/>
      <c r="B3" s="72" t="s">
        <v>92</v>
      </c>
      <c r="C3" s="72"/>
      <c r="D3" s="72"/>
      <c r="E3" s="72"/>
      <c r="F3" s="72"/>
      <c r="K3" s="7"/>
      <c r="L3" s="72" t="s">
        <v>92</v>
      </c>
      <c r="M3" s="72"/>
      <c r="N3" s="72"/>
      <c r="O3" s="72"/>
      <c r="P3" s="72"/>
      <c r="U3" s="7"/>
    </row>
    <row r="4" spans="1:21" ht="15" customHeight="1">
      <c r="A4" s="7"/>
      <c r="B4" s="72"/>
      <c r="C4" s="72"/>
      <c r="D4" s="72"/>
      <c r="E4" s="72"/>
      <c r="F4" s="72"/>
      <c r="K4" s="7"/>
      <c r="L4" s="72"/>
      <c r="M4" s="72"/>
      <c r="N4" s="72"/>
      <c r="O4" s="72"/>
      <c r="P4" s="72"/>
      <c r="U4" s="7"/>
    </row>
    <row r="5" spans="1:21" ht="15" customHeight="1">
      <c r="A5" s="7"/>
      <c r="B5" s="32"/>
      <c r="C5" s="115" t="s">
        <v>72</v>
      </c>
      <c r="D5" s="116"/>
      <c r="E5" s="116"/>
      <c r="F5" s="116"/>
      <c r="G5" s="116"/>
      <c r="H5" s="116"/>
      <c r="I5" s="117"/>
      <c r="K5" s="7"/>
      <c r="L5" s="32"/>
      <c r="M5" s="115" t="s">
        <v>72</v>
      </c>
      <c r="N5" s="116"/>
      <c r="O5" s="116"/>
      <c r="P5" s="116"/>
      <c r="Q5" s="116"/>
      <c r="R5" s="116"/>
      <c r="S5" s="117"/>
      <c r="U5" s="7"/>
    </row>
    <row r="6" spans="1:21" ht="62.25" customHeight="1">
      <c r="A6" s="7"/>
      <c r="B6" s="22" t="s">
        <v>5</v>
      </c>
      <c r="C6" s="73" t="s">
        <v>19</v>
      </c>
      <c r="D6" s="74" t="s">
        <v>51</v>
      </c>
      <c r="E6" s="75" t="s">
        <v>52</v>
      </c>
      <c r="F6" s="47" t="s">
        <v>53</v>
      </c>
      <c r="G6" s="76" t="s">
        <v>54</v>
      </c>
      <c r="H6" s="76" t="s">
        <v>55</v>
      </c>
      <c r="I6" s="77" t="s">
        <v>56</v>
      </c>
      <c r="K6" s="7"/>
      <c r="L6" s="22" t="s">
        <v>5</v>
      </c>
      <c r="M6" s="73" t="s">
        <v>74</v>
      </c>
      <c r="N6" s="74" t="s">
        <v>40</v>
      </c>
      <c r="O6" s="75" t="s">
        <v>126</v>
      </c>
      <c r="P6" s="47" t="s">
        <v>38</v>
      </c>
      <c r="Q6" s="76" t="s">
        <v>127</v>
      </c>
      <c r="R6" s="76" t="s">
        <v>39</v>
      </c>
      <c r="S6" s="77" t="s">
        <v>35</v>
      </c>
      <c r="U6" s="7"/>
    </row>
    <row r="7" spans="1:21" ht="15" customHeight="1">
      <c r="A7" s="7"/>
      <c r="B7" s="23"/>
      <c r="C7" s="121" t="s">
        <v>87</v>
      </c>
      <c r="D7" s="122"/>
      <c r="E7" s="122"/>
      <c r="F7" s="122"/>
      <c r="G7" s="122"/>
      <c r="H7" s="122"/>
      <c r="I7" s="123"/>
      <c r="K7" s="7"/>
      <c r="L7" s="23"/>
      <c r="M7" s="121" t="s">
        <v>87</v>
      </c>
      <c r="N7" s="122"/>
      <c r="O7" s="122"/>
      <c r="P7" s="122"/>
      <c r="Q7" s="122"/>
      <c r="R7" s="122"/>
      <c r="S7" s="123"/>
      <c r="U7" s="7"/>
    </row>
    <row r="8" spans="1:21" ht="6.75" customHeight="1">
      <c r="A8" s="7"/>
      <c r="B8" s="16"/>
      <c r="C8" s="20"/>
      <c r="D8" s="6"/>
      <c r="E8" s="6"/>
      <c r="F8" s="35"/>
      <c r="G8" s="36"/>
      <c r="H8" s="36"/>
      <c r="I8" s="37"/>
      <c r="K8" s="7"/>
      <c r="L8" s="16"/>
      <c r="M8" s="20"/>
      <c r="N8" s="6"/>
      <c r="O8" s="6"/>
      <c r="P8" s="35"/>
      <c r="Q8" s="36"/>
      <c r="R8" s="36"/>
      <c r="S8" s="37"/>
      <c r="U8" s="7"/>
    </row>
    <row r="9" spans="1:21" ht="15">
      <c r="A9" s="7"/>
      <c r="B9" s="16" t="s">
        <v>19</v>
      </c>
      <c r="C9" s="20">
        <f aca="true" t="shared" si="0" ref="C9:I9">SUM(C11:C25)</f>
        <v>1673390</v>
      </c>
      <c r="D9" s="6">
        <f t="shared" si="0"/>
        <v>977977</v>
      </c>
      <c r="E9" s="6">
        <f t="shared" si="0"/>
        <v>198918.99999999997</v>
      </c>
      <c r="F9" s="6">
        <f t="shared" si="0"/>
        <v>18788</v>
      </c>
      <c r="G9" s="6">
        <f t="shared" si="0"/>
        <v>11530</v>
      </c>
      <c r="H9" s="6">
        <f t="shared" si="0"/>
        <v>286528</v>
      </c>
      <c r="I9" s="46">
        <f t="shared" si="0"/>
        <v>13868</v>
      </c>
      <c r="K9" s="7"/>
      <c r="L9" s="16" t="s">
        <v>19</v>
      </c>
      <c r="M9" s="20">
        <f aca="true" t="shared" si="1" ref="M9:S9">SUM(M11:M25)</f>
        <v>747</v>
      </c>
      <c r="N9" s="6">
        <f t="shared" si="1"/>
        <v>10145</v>
      </c>
      <c r="O9" s="6">
        <f t="shared" si="1"/>
        <v>160</v>
      </c>
      <c r="P9" s="6">
        <f t="shared" si="1"/>
        <v>142</v>
      </c>
      <c r="Q9" s="6">
        <f t="shared" si="1"/>
        <v>127465.99999999999</v>
      </c>
      <c r="R9" s="6">
        <f t="shared" si="1"/>
        <v>19192.000000000004</v>
      </c>
      <c r="S9" s="46">
        <f t="shared" si="1"/>
        <v>7928</v>
      </c>
      <c r="U9" s="7"/>
    </row>
    <row r="10" spans="1:21" ht="6.75" customHeight="1">
      <c r="A10" s="7"/>
      <c r="B10" s="16"/>
      <c r="C10" s="20"/>
      <c r="D10" s="6"/>
      <c r="E10" s="6"/>
      <c r="F10" s="33"/>
      <c r="G10" s="34"/>
      <c r="H10" s="34"/>
      <c r="I10" s="45"/>
      <c r="K10" s="7"/>
      <c r="L10" s="16"/>
      <c r="M10" s="20"/>
      <c r="N10" s="6"/>
      <c r="O10" s="6"/>
      <c r="P10" s="33"/>
      <c r="Q10" s="34"/>
      <c r="R10" s="34"/>
      <c r="S10" s="45"/>
      <c r="U10" s="7"/>
    </row>
    <row r="11" spans="1:21" ht="15">
      <c r="A11" s="7"/>
      <c r="B11" s="16" t="s">
        <v>9</v>
      </c>
      <c r="C11" s="20">
        <f>SUM(D11:I11)+SUM(M11:S11)</f>
        <v>222167</v>
      </c>
      <c r="D11" s="6">
        <v>213950</v>
      </c>
      <c r="E11" s="6">
        <v>1614</v>
      </c>
      <c r="F11" s="6">
        <v>15</v>
      </c>
      <c r="G11" s="93">
        <v>4</v>
      </c>
      <c r="H11" s="6">
        <v>1392</v>
      </c>
      <c r="I11" s="46">
        <v>27</v>
      </c>
      <c r="K11" s="7"/>
      <c r="L11" s="16" t="s">
        <v>9</v>
      </c>
      <c r="M11" s="20">
        <v>1</v>
      </c>
      <c r="N11" s="6">
        <v>1</v>
      </c>
      <c r="O11" s="6">
        <v>1</v>
      </c>
      <c r="P11" s="6">
        <v>17</v>
      </c>
      <c r="Q11" s="6">
        <v>217</v>
      </c>
      <c r="R11" s="6">
        <v>150</v>
      </c>
      <c r="S11" s="46">
        <v>4778</v>
      </c>
      <c r="U11" s="7"/>
    </row>
    <row r="12" spans="1:21" ht="15">
      <c r="A12" s="7"/>
      <c r="B12" s="16">
        <v>2</v>
      </c>
      <c r="C12" s="20">
        <f aca="true" t="shared" si="2" ref="C12:C25">SUM(D12:I12)+SUM(M12:S12)</f>
        <v>352428</v>
      </c>
      <c r="D12" s="6">
        <v>345198</v>
      </c>
      <c r="E12" s="6">
        <v>4642</v>
      </c>
      <c r="F12" s="6">
        <v>30</v>
      </c>
      <c r="G12" s="93">
        <v>14</v>
      </c>
      <c r="H12" s="6">
        <v>942</v>
      </c>
      <c r="I12" s="46">
        <v>28</v>
      </c>
      <c r="K12" s="7"/>
      <c r="L12" s="16">
        <v>2</v>
      </c>
      <c r="M12" s="20">
        <v>0</v>
      </c>
      <c r="N12" s="6">
        <v>4</v>
      </c>
      <c r="O12" s="6">
        <v>4</v>
      </c>
      <c r="P12" s="6">
        <v>6</v>
      </c>
      <c r="Q12" s="6">
        <v>1200</v>
      </c>
      <c r="R12" s="6">
        <v>140</v>
      </c>
      <c r="S12" s="46">
        <v>220</v>
      </c>
      <c r="U12" s="7"/>
    </row>
    <row r="13" spans="1:21" ht="15">
      <c r="A13" s="7"/>
      <c r="B13" s="16">
        <v>3</v>
      </c>
      <c r="C13" s="20">
        <f t="shared" si="2"/>
        <v>139140</v>
      </c>
      <c r="D13" s="6">
        <v>131781</v>
      </c>
      <c r="E13" s="6">
        <v>4218</v>
      </c>
      <c r="F13" s="6">
        <v>24</v>
      </c>
      <c r="G13" s="93">
        <v>12</v>
      </c>
      <c r="H13" s="6">
        <v>237</v>
      </c>
      <c r="I13" s="46">
        <v>39</v>
      </c>
      <c r="K13" s="7"/>
      <c r="L13" s="16">
        <v>3</v>
      </c>
      <c r="M13" s="20">
        <v>0</v>
      </c>
      <c r="N13" s="6">
        <v>12</v>
      </c>
      <c r="O13" s="6">
        <v>6</v>
      </c>
      <c r="P13" s="6">
        <v>24</v>
      </c>
      <c r="Q13" s="6">
        <v>2271</v>
      </c>
      <c r="R13" s="6">
        <v>192</v>
      </c>
      <c r="S13" s="46">
        <v>324</v>
      </c>
      <c r="U13" s="7"/>
    </row>
    <row r="14" spans="1:21" ht="15">
      <c r="A14" s="7"/>
      <c r="B14" s="16">
        <v>4</v>
      </c>
      <c r="C14" s="20">
        <f t="shared" si="2"/>
        <v>83508</v>
      </c>
      <c r="D14" s="6">
        <v>75264</v>
      </c>
      <c r="E14" s="6">
        <v>4260</v>
      </c>
      <c r="F14" s="6">
        <v>28</v>
      </c>
      <c r="G14" s="93">
        <v>20</v>
      </c>
      <c r="H14" s="6">
        <v>336</v>
      </c>
      <c r="I14" s="46">
        <v>60</v>
      </c>
      <c r="K14" s="7"/>
      <c r="L14" s="16">
        <v>4</v>
      </c>
      <c r="M14" s="20">
        <v>0</v>
      </c>
      <c r="N14" s="6">
        <v>12</v>
      </c>
      <c r="O14" s="6">
        <v>12</v>
      </c>
      <c r="P14" s="6">
        <v>12</v>
      </c>
      <c r="Q14" s="6">
        <v>2988</v>
      </c>
      <c r="R14" s="6">
        <v>304</v>
      </c>
      <c r="S14" s="46">
        <v>212</v>
      </c>
      <c r="U14" s="7"/>
    </row>
    <row r="15" spans="1:21" ht="15">
      <c r="A15" s="7"/>
      <c r="B15" s="16" t="s">
        <v>20</v>
      </c>
      <c r="C15" s="20">
        <f>SUM(D15:I15)+SUM(M15:S15)</f>
        <v>53765</v>
      </c>
      <c r="D15" s="6">
        <v>44870</v>
      </c>
      <c r="E15" s="6">
        <v>4100</v>
      </c>
      <c r="F15" s="6">
        <v>45</v>
      </c>
      <c r="G15" s="93">
        <v>45</v>
      </c>
      <c r="H15" s="6">
        <v>465</v>
      </c>
      <c r="I15" s="46">
        <v>130</v>
      </c>
      <c r="K15" s="7"/>
      <c r="L15" s="16" t="s">
        <v>20</v>
      </c>
      <c r="M15" s="20">
        <v>0</v>
      </c>
      <c r="N15" s="6">
        <v>20</v>
      </c>
      <c r="O15" s="6">
        <v>10</v>
      </c>
      <c r="P15" s="6">
        <v>5</v>
      </c>
      <c r="Q15" s="6">
        <v>3445</v>
      </c>
      <c r="R15" s="6">
        <v>355</v>
      </c>
      <c r="S15" s="46">
        <v>275</v>
      </c>
      <c r="U15" s="7"/>
    </row>
    <row r="16" spans="1:21" ht="15">
      <c r="A16" s="7"/>
      <c r="B16" s="16" t="s">
        <v>21</v>
      </c>
      <c r="C16" s="20">
        <f t="shared" si="2"/>
        <v>39702</v>
      </c>
      <c r="D16" s="6">
        <v>29364</v>
      </c>
      <c r="E16" s="6">
        <v>4440</v>
      </c>
      <c r="F16" s="6">
        <v>54</v>
      </c>
      <c r="G16" s="93">
        <v>90</v>
      </c>
      <c r="H16" s="6">
        <v>690</v>
      </c>
      <c r="I16" s="46">
        <v>138</v>
      </c>
      <c r="K16" s="7"/>
      <c r="L16" s="16" t="s">
        <v>21</v>
      </c>
      <c r="M16" s="20">
        <v>0</v>
      </c>
      <c r="N16" s="6">
        <v>54</v>
      </c>
      <c r="O16" s="6">
        <v>6</v>
      </c>
      <c r="P16" s="6">
        <v>12</v>
      </c>
      <c r="Q16" s="6">
        <v>4182</v>
      </c>
      <c r="R16" s="6">
        <v>414</v>
      </c>
      <c r="S16" s="46">
        <v>258</v>
      </c>
      <c r="U16" s="7"/>
    </row>
    <row r="17" spans="1:21" ht="15">
      <c r="A17" s="7"/>
      <c r="B17" s="16" t="s">
        <v>22</v>
      </c>
      <c r="C17" s="20">
        <f t="shared" si="2"/>
        <v>28994</v>
      </c>
      <c r="D17" s="6">
        <v>18844</v>
      </c>
      <c r="E17" s="6">
        <v>3710</v>
      </c>
      <c r="F17" s="6">
        <v>77</v>
      </c>
      <c r="G17" s="93">
        <v>49</v>
      </c>
      <c r="H17" s="6">
        <v>476</v>
      </c>
      <c r="I17" s="46">
        <v>154</v>
      </c>
      <c r="K17" s="7"/>
      <c r="L17" s="16" t="s">
        <v>22</v>
      </c>
      <c r="M17" s="20">
        <v>0</v>
      </c>
      <c r="N17" s="6">
        <v>7</v>
      </c>
      <c r="O17" s="6">
        <v>21</v>
      </c>
      <c r="P17" s="6">
        <v>14</v>
      </c>
      <c r="Q17" s="6">
        <v>5103</v>
      </c>
      <c r="R17" s="6">
        <v>371</v>
      </c>
      <c r="S17" s="46">
        <v>168</v>
      </c>
      <c r="U17" s="7"/>
    </row>
    <row r="18" spans="1:21" ht="15">
      <c r="A18" s="7"/>
      <c r="B18" s="16" t="s">
        <v>23</v>
      </c>
      <c r="C18" s="20">
        <f t="shared" si="2"/>
        <v>22520</v>
      </c>
      <c r="D18" s="6">
        <v>13000</v>
      </c>
      <c r="E18" s="6">
        <v>3240</v>
      </c>
      <c r="F18" s="6">
        <v>72</v>
      </c>
      <c r="G18" s="93">
        <v>32</v>
      </c>
      <c r="H18" s="6">
        <v>520</v>
      </c>
      <c r="I18" s="46">
        <v>152</v>
      </c>
      <c r="K18" s="7"/>
      <c r="L18" s="16" t="s">
        <v>23</v>
      </c>
      <c r="M18" s="20">
        <v>0</v>
      </c>
      <c r="N18" s="6">
        <v>8</v>
      </c>
      <c r="O18" s="6">
        <v>8</v>
      </c>
      <c r="P18" s="6">
        <v>8</v>
      </c>
      <c r="Q18" s="6">
        <v>4920</v>
      </c>
      <c r="R18" s="6">
        <v>432</v>
      </c>
      <c r="S18" s="46">
        <v>128</v>
      </c>
      <c r="U18" s="7"/>
    </row>
    <row r="19" spans="1:21" ht="15">
      <c r="A19" s="7"/>
      <c r="B19" s="16" t="s">
        <v>24</v>
      </c>
      <c r="C19" s="20">
        <f t="shared" si="2"/>
        <v>18306</v>
      </c>
      <c r="D19" s="6">
        <v>9558</v>
      </c>
      <c r="E19" s="6">
        <v>2988</v>
      </c>
      <c r="F19" s="6">
        <v>36</v>
      </c>
      <c r="G19" s="93">
        <v>54</v>
      </c>
      <c r="H19" s="6">
        <v>549</v>
      </c>
      <c r="I19" s="46">
        <v>90</v>
      </c>
      <c r="K19" s="7"/>
      <c r="L19" s="16" t="s">
        <v>24</v>
      </c>
      <c r="M19" s="20">
        <v>0</v>
      </c>
      <c r="N19" s="6">
        <v>9</v>
      </c>
      <c r="O19" s="6">
        <v>0</v>
      </c>
      <c r="P19" s="6">
        <v>9</v>
      </c>
      <c r="Q19" s="6">
        <v>4680</v>
      </c>
      <c r="R19" s="6">
        <v>270</v>
      </c>
      <c r="S19" s="46">
        <v>63</v>
      </c>
      <c r="U19" s="7"/>
    </row>
    <row r="20" spans="1:21" ht="15">
      <c r="A20" s="7"/>
      <c r="B20" s="16" t="s">
        <v>0</v>
      </c>
      <c r="C20" s="20">
        <f t="shared" si="2"/>
        <v>105871.00000000009</v>
      </c>
      <c r="D20" s="6">
        <v>43973.00000000006</v>
      </c>
      <c r="E20" s="6">
        <v>20887</v>
      </c>
      <c r="F20" s="6">
        <v>535</v>
      </c>
      <c r="G20" s="93">
        <v>513.9999999999999</v>
      </c>
      <c r="H20" s="6">
        <v>4564.000000000003</v>
      </c>
      <c r="I20" s="46">
        <v>1327</v>
      </c>
      <c r="K20" s="7"/>
      <c r="L20" s="16" t="s">
        <v>0</v>
      </c>
      <c r="M20" s="20">
        <v>13</v>
      </c>
      <c r="N20" s="6">
        <v>137</v>
      </c>
      <c r="O20" s="6">
        <v>41</v>
      </c>
      <c r="P20" s="6">
        <v>35</v>
      </c>
      <c r="Q20" s="6">
        <v>29696.00000000002</v>
      </c>
      <c r="R20" s="6">
        <v>3433.000000000001</v>
      </c>
      <c r="S20" s="46">
        <v>715.9999999999999</v>
      </c>
      <c r="U20" s="7"/>
    </row>
    <row r="21" spans="1:21" ht="15">
      <c r="A21" s="7"/>
      <c r="B21" s="16" t="s">
        <v>1</v>
      </c>
      <c r="C21" s="20">
        <f t="shared" si="2"/>
        <v>99470.99999999994</v>
      </c>
      <c r="D21" s="6">
        <v>27663.99999999996</v>
      </c>
      <c r="E21" s="6">
        <v>24238</v>
      </c>
      <c r="F21" s="6">
        <v>985.0000000000001</v>
      </c>
      <c r="G21" s="93">
        <v>850</v>
      </c>
      <c r="H21" s="6">
        <v>8814</v>
      </c>
      <c r="I21" s="46">
        <v>2402</v>
      </c>
      <c r="K21" s="7"/>
      <c r="L21" s="16" t="s">
        <v>1</v>
      </c>
      <c r="M21" s="20">
        <v>40</v>
      </c>
      <c r="N21" s="6">
        <v>341.00000000000006</v>
      </c>
      <c r="O21" s="6">
        <v>51</v>
      </c>
      <c r="P21" s="6">
        <v>0</v>
      </c>
      <c r="Q21" s="6">
        <v>28277.99999999998</v>
      </c>
      <c r="R21" s="6">
        <v>5290.000000000002</v>
      </c>
      <c r="S21" s="46">
        <v>518</v>
      </c>
      <c r="U21" s="7"/>
    </row>
    <row r="22" spans="1:21" ht="15">
      <c r="A22" s="7"/>
      <c r="B22" s="16" t="s">
        <v>2</v>
      </c>
      <c r="C22" s="20">
        <f t="shared" si="2"/>
        <v>55278.99999999997</v>
      </c>
      <c r="D22" s="6">
        <v>9622.999999999996</v>
      </c>
      <c r="E22" s="6">
        <v>12601.999999999989</v>
      </c>
      <c r="F22" s="6">
        <v>1095</v>
      </c>
      <c r="G22" s="93">
        <v>1454.0000000000005</v>
      </c>
      <c r="H22" s="6">
        <v>9588.999999999998</v>
      </c>
      <c r="I22" s="46">
        <v>1868.9999999999995</v>
      </c>
      <c r="K22" s="7"/>
      <c r="L22" s="16" t="s">
        <v>2</v>
      </c>
      <c r="M22" s="20">
        <v>204</v>
      </c>
      <c r="N22" s="6">
        <v>490</v>
      </c>
      <c r="O22" s="6">
        <v>0</v>
      </c>
      <c r="P22" s="6">
        <v>0</v>
      </c>
      <c r="Q22" s="6">
        <v>15779.999999999989</v>
      </c>
      <c r="R22" s="6">
        <v>2506.0000000000005</v>
      </c>
      <c r="S22" s="46">
        <v>67</v>
      </c>
      <c r="U22" s="7"/>
    </row>
    <row r="23" spans="1:21" ht="15">
      <c r="A23" s="7"/>
      <c r="B23" s="16" t="s">
        <v>3</v>
      </c>
      <c r="C23" s="20">
        <f t="shared" si="2"/>
        <v>110237.99999999999</v>
      </c>
      <c r="D23" s="6">
        <v>10067</v>
      </c>
      <c r="E23" s="6">
        <v>26966.999999999985</v>
      </c>
      <c r="F23" s="6">
        <v>3692</v>
      </c>
      <c r="G23" s="93">
        <v>1486</v>
      </c>
      <c r="H23" s="6">
        <v>42608</v>
      </c>
      <c r="I23" s="46">
        <v>2740.000000000001</v>
      </c>
      <c r="K23" s="7"/>
      <c r="L23" s="16" t="s">
        <v>3</v>
      </c>
      <c r="M23" s="20">
        <v>489</v>
      </c>
      <c r="N23" s="6">
        <v>1384</v>
      </c>
      <c r="O23" s="6">
        <v>0</v>
      </c>
      <c r="P23" s="6">
        <v>0</v>
      </c>
      <c r="Q23" s="6">
        <v>17390.999999999996</v>
      </c>
      <c r="R23" s="6">
        <v>3213</v>
      </c>
      <c r="S23" s="46">
        <v>201</v>
      </c>
      <c r="U23" s="7"/>
    </row>
    <row r="24" spans="1:21" ht="15">
      <c r="A24" s="7"/>
      <c r="B24" s="16" t="s">
        <v>4</v>
      </c>
      <c r="C24" s="20">
        <f t="shared" si="2"/>
        <v>86905.99999999997</v>
      </c>
      <c r="D24" s="6">
        <v>3505</v>
      </c>
      <c r="E24" s="6">
        <v>27783.99999999999</v>
      </c>
      <c r="F24" s="6">
        <v>3799</v>
      </c>
      <c r="G24" s="93">
        <v>1216</v>
      </c>
      <c r="H24" s="6">
        <v>41449.99999999999</v>
      </c>
      <c r="I24" s="46">
        <v>3644</v>
      </c>
      <c r="K24" s="7"/>
      <c r="L24" s="16" t="s">
        <v>4</v>
      </c>
      <c r="M24" s="20">
        <v>0</v>
      </c>
      <c r="N24" s="6">
        <v>573</v>
      </c>
      <c r="O24" s="6">
        <v>0</v>
      </c>
      <c r="P24" s="6">
        <v>0</v>
      </c>
      <c r="Q24" s="6">
        <v>2813</v>
      </c>
      <c r="R24" s="6">
        <v>2122</v>
      </c>
      <c r="S24" s="46">
        <v>0</v>
      </c>
      <c r="U24" s="7"/>
    </row>
    <row r="25" spans="1:21" ht="15">
      <c r="A25" s="7"/>
      <c r="B25" s="16" t="s">
        <v>18</v>
      </c>
      <c r="C25" s="20">
        <f t="shared" si="2"/>
        <v>255095</v>
      </c>
      <c r="D25" s="6">
        <v>1316</v>
      </c>
      <c r="E25" s="6">
        <v>53229</v>
      </c>
      <c r="F25" s="6">
        <v>8301</v>
      </c>
      <c r="G25" s="93">
        <v>5690</v>
      </c>
      <c r="H25" s="6">
        <v>173896</v>
      </c>
      <c r="I25" s="46">
        <v>1068</v>
      </c>
      <c r="K25" s="7"/>
      <c r="L25" s="16" t="s">
        <v>18</v>
      </c>
      <c r="M25" s="20">
        <v>0</v>
      </c>
      <c r="N25" s="6">
        <v>7093</v>
      </c>
      <c r="O25" s="6">
        <v>0</v>
      </c>
      <c r="P25" s="6">
        <v>0</v>
      </c>
      <c r="Q25" s="6">
        <v>4502</v>
      </c>
      <c r="R25" s="6">
        <v>0</v>
      </c>
      <c r="S25" s="46">
        <v>0</v>
      </c>
      <c r="U25" s="7"/>
    </row>
    <row r="26" spans="1:21" ht="6.75" customHeight="1">
      <c r="A26" s="7"/>
      <c r="B26" s="16"/>
      <c r="C26" s="20"/>
      <c r="D26" s="6"/>
      <c r="E26" s="6"/>
      <c r="F26" s="33"/>
      <c r="G26" s="34"/>
      <c r="H26" s="34"/>
      <c r="I26" s="45"/>
      <c r="K26" s="7"/>
      <c r="L26" s="16"/>
      <c r="M26" s="20"/>
      <c r="N26" s="6"/>
      <c r="O26" s="6"/>
      <c r="P26" s="33"/>
      <c r="Q26" s="34"/>
      <c r="R26" s="34"/>
      <c r="S26" s="45"/>
      <c r="U26" s="7"/>
    </row>
    <row r="27" spans="1:21" ht="16.5" customHeight="1">
      <c r="A27" s="7"/>
      <c r="B27" s="63" t="s">
        <v>10</v>
      </c>
      <c r="C27" s="20">
        <f aca="true" t="shared" si="3" ref="C27:I27">SUM(C15:C25)</f>
        <v>876147</v>
      </c>
      <c r="D27" s="6">
        <f t="shared" si="3"/>
        <v>211784.00000000003</v>
      </c>
      <c r="E27" s="6">
        <f t="shared" si="3"/>
        <v>184184.99999999994</v>
      </c>
      <c r="F27" s="6">
        <f t="shared" si="3"/>
        <v>18691</v>
      </c>
      <c r="G27" s="6">
        <f t="shared" si="3"/>
        <v>11480</v>
      </c>
      <c r="H27" s="6">
        <f t="shared" si="3"/>
        <v>283621</v>
      </c>
      <c r="I27" s="46">
        <f t="shared" si="3"/>
        <v>13714</v>
      </c>
      <c r="K27" s="7"/>
      <c r="L27" s="63" t="s">
        <v>10</v>
      </c>
      <c r="M27" s="20">
        <f aca="true" t="shared" si="4" ref="M27:S27">SUM(M15:M25)</f>
        <v>746</v>
      </c>
      <c r="N27" s="6">
        <f t="shared" si="4"/>
        <v>10116</v>
      </c>
      <c r="O27" s="6">
        <f t="shared" si="4"/>
        <v>137</v>
      </c>
      <c r="P27" s="6">
        <f t="shared" si="4"/>
        <v>83</v>
      </c>
      <c r="Q27" s="6">
        <f t="shared" si="4"/>
        <v>120789.99999999999</v>
      </c>
      <c r="R27" s="6">
        <f t="shared" si="4"/>
        <v>18406.000000000004</v>
      </c>
      <c r="S27" s="46">
        <f t="shared" si="4"/>
        <v>2394</v>
      </c>
      <c r="U27" s="7"/>
    </row>
    <row r="28" spans="1:21" ht="16.5" customHeight="1">
      <c r="A28" s="7"/>
      <c r="B28" s="16" t="s">
        <v>11</v>
      </c>
      <c r="C28" s="20">
        <f aca="true" t="shared" si="5" ref="C28:I28">SUM(C20:C25)</f>
        <v>712860</v>
      </c>
      <c r="D28" s="6">
        <f t="shared" si="5"/>
        <v>96148.00000000001</v>
      </c>
      <c r="E28" s="6">
        <f t="shared" si="5"/>
        <v>165706.99999999994</v>
      </c>
      <c r="F28" s="6">
        <f t="shared" si="5"/>
        <v>18407</v>
      </c>
      <c r="G28" s="6">
        <f t="shared" si="5"/>
        <v>11210</v>
      </c>
      <c r="H28" s="6">
        <f t="shared" si="5"/>
        <v>280921</v>
      </c>
      <c r="I28" s="46">
        <f t="shared" si="5"/>
        <v>13050</v>
      </c>
      <c r="K28" s="7"/>
      <c r="L28" s="16" t="s">
        <v>11</v>
      </c>
      <c r="M28" s="20">
        <f aca="true" t="shared" si="6" ref="M28:S28">SUM(M20:M25)</f>
        <v>746</v>
      </c>
      <c r="N28" s="6">
        <f t="shared" si="6"/>
        <v>10018</v>
      </c>
      <c r="O28" s="6">
        <f t="shared" si="6"/>
        <v>92</v>
      </c>
      <c r="P28" s="6">
        <f t="shared" si="6"/>
        <v>35</v>
      </c>
      <c r="Q28" s="6">
        <f t="shared" si="6"/>
        <v>98459.99999999999</v>
      </c>
      <c r="R28" s="6">
        <f t="shared" si="6"/>
        <v>16564.000000000004</v>
      </c>
      <c r="S28" s="46">
        <f t="shared" si="6"/>
        <v>1502</v>
      </c>
      <c r="U28" s="7"/>
    </row>
    <row r="29" spans="1:21" ht="16.5" customHeight="1">
      <c r="A29" s="7"/>
      <c r="B29" s="16" t="s">
        <v>12</v>
      </c>
      <c r="C29" s="20">
        <f aca="true" t="shared" si="7" ref="C29:I29">SUM(C21:C25)</f>
        <v>606988.9999999999</v>
      </c>
      <c r="D29" s="6">
        <f t="shared" si="7"/>
        <v>52174.999999999956</v>
      </c>
      <c r="E29" s="6">
        <f t="shared" si="7"/>
        <v>144819.99999999994</v>
      </c>
      <c r="F29" s="6">
        <f t="shared" si="7"/>
        <v>17872</v>
      </c>
      <c r="G29" s="6">
        <f t="shared" si="7"/>
        <v>10696</v>
      </c>
      <c r="H29" s="6">
        <f t="shared" si="7"/>
        <v>276357</v>
      </c>
      <c r="I29" s="46">
        <f t="shared" si="7"/>
        <v>11723</v>
      </c>
      <c r="K29" s="7"/>
      <c r="L29" s="16" t="s">
        <v>12</v>
      </c>
      <c r="M29" s="20">
        <f aca="true" t="shared" si="8" ref="M29:S29">SUM(M21:M25)</f>
        <v>733</v>
      </c>
      <c r="N29" s="6">
        <f t="shared" si="8"/>
        <v>9881</v>
      </c>
      <c r="O29" s="6">
        <f t="shared" si="8"/>
        <v>51</v>
      </c>
      <c r="P29" s="6">
        <f t="shared" si="8"/>
        <v>0</v>
      </c>
      <c r="Q29" s="6">
        <f t="shared" si="8"/>
        <v>68763.99999999997</v>
      </c>
      <c r="R29" s="6">
        <f t="shared" si="8"/>
        <v>13131.000000000002</v>
      </c>
      <c r="S29" s="46">
        <f t="shared" si="8"/>
        <v>786</v>
      </c>
      <c r="U29" s="7"/>
    </row>
    <row r="30" spans="1:21" ht="16.5" customHeight="1">
      <c r="A30" s="7"/>
      <c r="B30" s="16" t="s">
        <v>13</v>
      </c>
      <c r="C30" s="20">
        <f aca="true" t="shared" si="9" ref="C30:I30">SUM(C22:C25)</f>
        <v>507517.9999999999</v>
      </c>
      <c r="D30" s="6">
        <f t="shared" si="9"/>
        <v>24510.999999999996</v>
      </c>
      <c r="E30" s="6">
        <f t="shared" si="9"/>
        <v>120581.99999999996</v>
      </c>
      <c r="F30" s="6">
        <f t="shared" si="9"/>
        <v>16887</v>
      </c>
      <c r="G30" s="6">
        <f t="shared" si="9"/>
        <v>9846</v>
      </c>
      <c r="H30" s="6">
        <f t="shared" si="9"/>
        <v>267543</v>
      </c>
      <c r="I30" s="46">
        <f t="shared" si="9"/>
        <v>9321</v>
      </c>
      <c r="K30" s="7"/>
      <c r="L30" s="16" t="s">
        <v>13</v>
      </c>
      <c r="M30" s="20">
        <f aca="true" t="shared" si="10" ref="M30:S30">SUM(M22:M25)</f>
        <v>693</v>
      </c>
      <c r="N30" s="6">
        <f t="shared" si="10"/>
        <v>9540</v>
      </c>
      <c r="O30" s="6">
        <f t="shared" si="10"/>
        <v>0</v>
      </c>
      <c r="P30" s="6">
        <f t="shared" si="10"/>
        <v>0</v>
      </c>
      <c r="Q30" s="6">
        <f t="shared" si="10"/>
        <v>40485.999999999985</v>
      </c>
      <c r="R30" s="6">
        <f t="shared" si="10"/>
        <v>7841</v>
      </c>
      <c r="S30" s="46">
        <f t="shared" si="10"/>
        <v>268</v>
      </c>
      <c r="U30" s="7"/>
    </row>
    <row r="31" spans="1:21" ht="16.5" customHeight="1">
      <c r="A31" s="7"/>
      <c r="B31" s="16" t="s">
        <v>14</v>
      </c>
      <c r="C31" s="20">
        <f aca="true" t="shared" si="11" ref="C31:I31">SUM(C23:C25)</f>
        <v>452238.99999999994</v>
      </c>
      <c r="D31" s="6">
        <f t="shared" si="11"/>
        <v>14888</v>
      </c>
      <c r="E31" s="6">
        <f t="shared" si="11"/>
        <v>107979.99999999997</v>
      </c>
      <c r="F31" s="6">
        <f t="shared" si="11"/>
        <v>15792</v>
      </c>
      <c r="G31" s="6">
        <f t="shared" si="11"/>
        <v>8392</v>
      </c>
      <c r="H31" s="6">
        <f t="shared" si="11"/>
        <v>257954</v>
      </c>
      <c r="I31" s="46">
        <f t="shared" si="11"/>
        <v>7452.000000000001</v>
      </c>
      <c r="K31" s="7"/>
      <c r="L31" s="16" t="s">
        <v>14</v>
      </c>
      <c r="M31" s="20">
        <f aca="true" t="shared" si="12" ref="M31:S31">SUM(M23:M25)</f>
        <v>489</v>
      </c>
      <c r="N31" s="6">
        <f t="shared" si="12"/>
        <v>9050</v>
      </c>
      <c r="O31" s="6">
        <f t="shared" si="12"/>
        <v>0</v>
      </c>
      <c r="P31" s="6">
        <f t="shared" si="12"/>
        <v>0</v>
      </c>
      <c r="Q31" s="6">
        <f t="shared" si="12"/>
        <v>24705.999999999996</v>
      </c>
      <c r="R31" s="6">
        <f t="shared" si="12"/>
        <v>5335</v>
      </c>
      <c r="S31" s="46">
        <f t="shared" si="12"/>
        <v>201</v>
      </c>
      <c r="U31" s="7"/>
    </row>
    <row r="32" spans="1:21" ht="16.5" customHeight="1">
      <c r="A32" s="7"/>
      <c r="B32" s="16" t="s">
        <v>15</v>
      </c>
      <c r="C32" s="20">
        <f aca="true" t="shared" si="13" ref="C32:I32">SUM(C24:C25)</f>
        <v>342001</v>
      </c>
      <c r="D32" s="6">
        <f t="shared" si="13"/>
        <v>4821</v>
      </c>
      <c r="E32" s="6">
        <f t="shared" si="13"/>
        <v>81012.99999999999</v>
      </c>
      <c r="F32" s="6">
        <f t="shared" si="13"/>
        <v>12100</v>
      </c>
      <c r="G32" s="6">
        <f t="shared" si="13"/>
        <v>6906</v>
      </c>
      <c r="H32" s="6">
        <f t="shared" si="13"/>
        <v>215346</v>
      </c>
      <c r="I32" s="46">
        <f t="shared" si="13"/>
        <v>4712</v>
      </c>
      <c r="K32" s="7"/>
      <c r="L32" s="16" t="s">
        <v>15</v>
      </c>
      <c r="M32" s="20">
        <f aca="true" t="shared" si="14" ref="M32:S32">SUM(M24:M25)</f>
        <v>0</v>
      </c>
      <c r="N32" s="6">
        <f t="shared" si="14"/>
        <v>7666</v>
      </c>
      <c r="O32" s="6">
        <f t="shared" si="14"/>
        <v>0</v>
      </c>
      <c r="P32" s="6">
        <f t="shared" si="14"/>
        <v>0</v>
      </c>
      <c r="Q32" s="6">
        <f t="shared" si="14"/>
        <v>7315</v>
      </c>
      <c r="R32" s="6">
        <f t="shared" si="14"/>
        <v>2122</v>
      </c>
      <c r="S32" s="46">
        <f t="shared" si="14"/>
        <v>0</v>
      </c>
      <c r="U32" s="7"/>
    </row>
    <row r="33" spans="1:21" ht="6.75" customHeight="1">
      <c r="A33" s="7"/>
      <c r="B33" s="16"/>
      <c r="C33" s="20"/>
      <c r="D33" s="6"/>
      <c r="E33" s="6"/>
      <c r="F33" s="33"/>
      <c r="G33" s="34"/>
      <c r="H33" s="34"/>
      <c r="I33" s="45"/>
      <c r="K33" s="7"/>
      <c r="L33" s="16"/>
      <c r="M33" s="20"/>
      <c r="N33" s="6"/>
      <c r="O33" s="6"/>
      <c r="P33" s="33"/>
      <c r="Q33" s="34"/>
      <c r="R33" s="34"/>
      <c r="S33" s="45"/>
      <c r="U33" s="7"/>
    </row>
    <row r="34" spans="1:21" ht="15" customHeight="1">
      <c r="A34" s="7"/>
      <c r="B34" s="64" t="s">
        <v>25</v>
      </c>
      <c r="C34" s="20">
        <f>SUM(D34:I34)+SUM(M34:S34)</f>
        <v>975980.0000000038</v>
      </c>
      <c r="D34" s="94">
        <v>889359.0000000038</v>
      </c>
      <c r="E34" s="94">
        <v>35941.999999999956</v>
      </c>
      <c r="F34" s="94">
        <v>461.00000000000006</v>
      </c>
      <c r="G34" s="94">
        <v>340.0000000000001</v>
      </c>
      <c r="H34" s="94">
        <v>6026.999999999987</v>
      </c>
      <c r="I34" s="95">
        <v>1028.0000000000002</v>
      </c>
      <c r="K34" s="7"/>
      <c r="L34" s="64" t="s">
        <v>25</v>
      </c>
      <c r="M34" s="20">
        <v>1</v>
      </c>
      <c r="N34" s="6">
        <v>136.99999999999997</v>
      </c>
      <c r="O34" s="6">
        <v>78.00000000000001</v>
      </c>
      <c r="P34" s="33">
        <v>116.99999999999999</v>
      </c>
      <c r="Q34" s="96">
        <v>32926.00000000004</v>
      </c>
      <c r="R34" s="96">
        <v>2997.9999999999995</v>
      </c>
      <c r="S34" s="95">
        <v>6566.00000000001</v>
      </c>
      <c r="U34" s="7"/>
    </row>
    <row r="35" spans="1:21" ht="15">
      <c r="A35" s="7"/>
      <c r="B35" s="16" t="s">
        <v>26</v>
      </c>
      <c r="C35" s="20">
        <f>SUM(D35:I35)+SUM(M35:S35)</f>
        <v>191791.9999999997</v>
      </c>
      <c r="D35" s="6">
        <v>64356.99999999975</v>
      </c>
      <c r="E35" s="6">
        <v>42945.00000000003</v>
      </c>
      <c r="F35" s="96">
        <v>1439.9999999999995</v>
      </c>
      <c r="G35" s="96">
        <v>1394.0000000000005</v>
      </c>
      <c r="H35" s="96">
        <v>13258</v>
      </c>
      <c r="I35" s="95">
        <v>3569.000000000001</v>
      </c>
      <c r="K35" s="7"/>
      <c r="L35" s="16" t="s">
        <v>26</v>
      </c>
      <c r="M35" s="20">
        <v>53</v>
      </c>
      <c r="N35" s="6">
        <v>468</v>
      </c>
      <c r="O35" s="6">
        <v>82</v>
      </c>
      <c r="P35" s="33">
        <v>25</v>
      </c>
      <c r="Q35" s="96">
        <v>54753.99999999992</v>
      </c>
      <c r="R35" s="96">
        <v>8352.999999999996</v>
      </c>
      <c r="S35" s="95">
        <v>1094</v>
      </c>
      <c r="U35" s="7"/>
    </row>
    <row r="36" spans="1:21" ht="15">
      <c r="A36" s="7"/>
      <c r="B36" s="16" t="s">
        <v>27</v>
      </c>
      <c r="C36" s="20">
        <f>SUM(D36:I36)+SUM(M36:S36)</f>
        <v>53879</v>
      </c>
      <c r="D36" s="6">
        <v>9472.999999999996</v>
      </c>
      <c r="E36" s="6">
        <v>12252</v>
      </c>
      <c r="F36" s="96">
        <v>1095</v>
      </c>
      <c r="G36" s="96">
        <v>1404</v>
      </c>
      <c r="H36" s="96">
        <v>9388.999999999995</v>
      </c>
      <c r="I36" s="95">
        <v>1819.0000000000002</v>
      </c>
      <c r="K36" s="7"/>
      <c r="L36" s="16" t="s">
        <v>27</v>
      </c>
      <c r="M36" s="20">
        <v>204</v>
      </c>
      <c r="N36" s="6">
        <v>490</v>
      </c>
      <c r="O36" s="6">
        <v>0</v>
      </c>
      <c r="P36" s="33">
        <v>0</v>
      </c>
      <c r="Q36" s="96">
        <v>15180.000000000007</v>
      </c>
      <c r="R36" s="96">
        <v>2506.0000000000005</v>
      </c>
      <c r="S36" s="95">
        <v>67</v>
      </c>
      <c r="U36" s="7"/>
    </row>
    <row r="37" spans="2:19" ht="15">
      <c r="B37" s="18" t="s">
        <v>28</v>
      </c>
      <c r="C37" s="19">
        <f>SUM(D37:I37)+SUM(M37:S37)</f>
        <v>451738.9999999999</v>
      </c>
      <c r="D37" s="85">
        <v>14788</v>
      </c>
      <c r="E37" s="85">
        <v>107779.99999999997</v>
      </c>
      <c r="F37" s="97">
        <v>15792</v>
      </c>
      <c r="G37" s="97">
        <v>8392</v>
      </c>
      <c r="H37" s="97">
        <v>257853.9999999999</v>
      </c>
      <c r="I37" s="98">
        <v>7451.999999999999</v>
      </c>
      <c r="L37" s="18" t="s">
        <v>28</v>
      </c>
      <c r="M37" s="19">
        <v>489</v>
      </c>
      <c r="N37" s="85">
        <v>9050</v>
      </c>
      <c r="O37" s="85">
        <v>0</v>
      </c>
      <c r="P37" s="99">
        <v>0</v>
      </c>
      <c r="Q37" s="97">
        <v>24606</v>
      </c>
      <c r="R37" s="97">
        <v>5334.999999999999</v>
      </c>
      <c r="S37" s="98">
        <v>201</v>
      </c>
    </row>
    <row r="38" ht="6.75" customHeight="1"/>
    <row r="39" spans="2:12" ht="12" customHeight="1">
      <c r="B39" s="48"/>
      <c r="L39" s="81" t="s">
        <v>78</v>
      </c>
    </row>
    <row r="40" spans="2:12" ht="12" customHeight="1">
      <c r="B40" s="48"/>
      <c r="L40" s="81" t="s">
        <v>110</v>
      </c>
    </row>
  </sheetData>
  <sheetProtection/>
  <mergeCells count="4">
    <mergeCell ref="C5:I5"/>
    <mergeCell ref="M5:S5"/>
    <mergeCell ref="C7:I7"/>
    <mergeCell ref="M7:S7"/>
  </mergeCells>
  <printOptions/>
  <pageMargins left="0.5905511811023623" right="0.3937007874015748" top="0.7480314960629921" bottom="0.7480314960629921" header="0.31496062992125984" footer="0.31496062992125984"/>
  <pageSetup firstPageNumber="8" useFirstPageNumber="1" horizontalDpi="600" verticalDpi="600" orientation="portrait" paperSize="9" r:id="rId1"/>
  <headerFooter>
    <oddFooter>&amp;CIV-1-&amp;P</oddFooter>
  </headerFooter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M40"/>
  <sheetViews>
    <sheetView showGridLines="0" workbookViewId="0" topLeftCell="U1">
      <selection activeCell="U1" sqref="U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3" width="11.140625" style="1" customWidth="1"/>
    <col min="4" max="9" width="9.7109375" style="1" customWidth="1"/>
    <col min="10" max="10" width="1.8515625" style="1" customWidth="1"/>
    <col min="11" max="11" width="1.7109375" style="1" customWidth="1"/>
    <col min="12" max="12" width="15.7109375" style="1" customWidth="1"/>
    <col min="13" max="19" width="9.7109375" style="1" customWidth="1"/>
    <col min="20" max="20" width="1.8515625" style="1" customWidth="1"/>
    <col min="21" max="21" width="1.7109375" style="1" customWidth="1"/>
    <col min="22" max="22" width="15.7109375" style="1" customWidth="1"/>
    <col min="23" max="29" width="9.7109375" style="1" customWidth="1"/>
    <col min="30" max="30" width="1.8515625" style="1" customWidth="1"/>
    <col min="31" max="31" width="1.7109375" style="1" customWidth="1"/>
    <col min="32" max="32" width="15.7109375" style="1" customWidth="1"/>
    <col min="33" max="39" width="9.7109375" style="1" customWidth="1"/>
    <col min="40" max="40" width="1.8515625" style="1" customWidth="1"/>
    <col min="41" max="16384" width="9.140625" style="1" customWidth="1"/>
  </cols>
  <sheetData>
    <row r="1" spans="1:39" ht="15" customHeight="1">
      <c r="A1" s="7"/>
      <c r="B1" s="7"/>
      <c r="C1" s="7"/>
      <c r="D1" s="7"/>
      <c r="E1" s="7"/>
      <c r="F1" s="7"/>
      <c r="I1" s="70" t="s">
        <v>128</v>
      </c>
      <c r="K1" s="7"/>
      <c r="L1" s="7"/>
      <c r="M1" s="7"/>
      <c r="N1" s="7"/>
      <c r="O1" s="7"/>
      <c r="P1" s="7"/>
      <c r="S1" s="71" t="s">
        <v>129</v>
      </c>
      <c r="U1" s="7"/>
      <c r="V1" s="7"/>
      <c r="W1" s="7"/>
      <c r="X1" s="7"/>
      <c r="Y1" s="7"/>
      <c r="Z1" s="7"/>
      <c r="AC1" s="70" t="s">
        <v>128</v>
      </c>
      <c r="AE1" s="7"/>
      <c r="AF1" s="7"/>
      <c r="AG1" s="7"/>
      <c r="AH1" s="7"/>
      <c r="AI1" s="7"/>
      <c r="AJ1" s="7"/>
      <c r="AM1" s="71" t="s">
        <v>129</v>
      </c>
    </row>
    <row r="2" spans="1:36" ht="15" customHeight="1">
      <c r="A2" s="7"/>
      <c r="B2" s="72" t="s">
        <v>130</v>
      </c>
      <c r="C2" s="72"/>
      <c r="D2" s="72"/>
      <c r="E2" s="72"/>
      <c r="F2" s="72"/>
      <c r="K2" s="7"/>
      <c r="L2" s="72" t="s">
        <v>130</v>
      </c>
      <c r="M2" s="72"/>
      <c r="N2" s="72"/>
      <c r="O2" s="72"/>
      <c r="P2" s="72"/>
      <c r="U2" s="7"/>
      <c r="V2" s="72" t="s">
        <v>131</v>
      </c>
      <c r="W2" s="72"/>
      <c r="X2" s="72"/>
      <c r="Y2" s="72"/>
      <c r="Z2" s="72"/>
      <c r="AE2" s="7"/>
      <c r="AF2" s="72" t="s">
        <v>131</v>
      </c>
      <c r="AG2" s="72"/>
      <c r="AH2" s="72"/>
      <c r="AI2" s="72"/>
      <c r="AJ2" s="72"/>
    </row>
    <row r="3" spans="1:36" ht="15" customHeight="1">
      <c r="A3" s="7"/>
      <c r="B3" s="72" t="s">
        <v>132</v>
      </c>
      <c r="C3" s="72"/>
      <c r="D3" s="72"/>
      <c r="E3" s="72"/>
      <c r="F3" s="72"/>
      <c r="K3" s="7"/>
      <c r="L3" s="72" t="s">
        <v>132</v>
      </c>
      <c r="M3" s="72"/>
      <c r="N3" s="72"/>
      <c r="O3" s="72"/>
      <c r="P3" s="72"/>
      <c r="U3" s="7"/>
      <c r="V3" s="72" t="s">
        <v>132</v>
      </c>
      <c r="W3" s="72"/>
      <c r="X3" s="72"/>
      <c r="Y3" s="72"/>
      <c r="Z3" s="72"/>
      <c r="AE3" s="7"/>
      <c r="AF3" s="72" t="s">
        <v>132</v>
      </c>
      <c r="AG3" s="72"/>
      <c r="AH3" s="72"/>
      <c r="AI3" s="72"/>
      <c r="AJ3" s="72"/>
    </row>
    <row r="4" spans="1:36" ht="15" customHeight="1">
      <c r="A4" s="7"/>
      <c r="B4" s="72"/>
      <c r="C4" s="72"/>
      <c r="D4" s="72"/>
      <c r="E4" s="72"/>
      <c r="F4" s="72"/>
      <c r="K4" s="7"/>
      <c r="L4" s="72"/>
      <c r="M4" s="72"/>
      <c r="N4" s="72"/>
      <c r="O4" s="72"/>
      <c r="P4" s="72"/>
      <c r="U4" s="7"/>
      <c r="V4" s="72"/>
      <c r="W4" s="72"/>
      <c r="X4" s="72"/>
      <c r="Y4" s="72"/>
      <c r="Z4" s="72"/>
      <c r="AE4" s="7"/>
      <c r="AF4" s="72"/>
      <c r="AG4" s="72"/>
      <c r="AH4" s="72"/>
      <c r="AI4" s="72"/>
      <c r="AJ4" s="72"/>
    </row>
    <row r="5" spans="1:39" ht="15" customHeight="1">
      <c r="A5" s="7"/>
      <c r="B5" s="32"/>
      <c r="C5" s="115" t="s">
        <v>133</v>
      </c>
      <c r="D5" s="116"/>
      <c r="E5" s="116"/>
      <c r="F5" s="116"/>
      <c r="G5" s="116"/>
      <c r="H5" s="116"/>
      <c r="I5" s="117"/>
      <c r="K5" s="7"/>
      <c r="L5" s="32"/>
      <c r="M5" s="115" t="s">
        <v>133</v>
      </c>
      <c r="N5" s="116"/>
      <c r="O5" s="116"/>
      <c r="P5" s="116"/>
      <c r="Q5" s="116"/>
      <c r="R5" s="116"/>
      <c r="S5" s="117"/>
      <c r="U5" s="7"/>
      <c r="V5" s="32"/>
      <c r="W5" s="115" t="s">
        <v>133</v>
      </c>
      <c r="X5" s="116"/>
      <c r="Y5" s="116"/>
      <c r="Z5" s="116"/>
      <c r="AA5" s="116"/>
      <c r="AB5" s="116"/>
      <c r="AC5" s="117"/>
      <c r="AE5" s="7"/>
      <c r="AF5" s="32"/>
      <c r="AG5" s="115" t="s">
        <v>133</v>
      </c>
      <c r="AH5" s="116"/>
      <c r="AI5" s="116"/>
      <c r="AJ5" s="116"/>
      <c r="AK5" s="116"/>
      <c r="AL5" s="116"/>
      <c r="AM5" s="117"/>
    </row>
    <row r="6" spans="1:39" ht="62.25" customHeight="1">
      <c r="A6" s="7"/>
      <c r="B6" s="22" t="s">
        <v>134</v>
      </c>
      <c r="C6" s="73" t="s">
        <v>135</v>
      </c>
      <c r="D6" s="74" t="s">
        <v>136</v>
      </c>
      <c r="E6" s="75" t="s">
        <v>137</v>
      </c>
      <c r="F6" s="47" t="s">
        <v>138</v>
      </c>
      <c r="G6" s="76" t="s">
        <v>139</v>
      </c>
      <c r="H6" s="76" t="s">
        <v>140</v>
      </c>
      <c r="I6" s="77" t="s">
        <v>141</v>
      </c>
      <c r="K6" s="7"/>
      <c r="L6" s="22" t="s">
        <v>134</v>
      </c>
      <c r="M6" s="73" t="s">
        <v>142</v>
      </c>
      <c r="N6" s="74" t="s">
        <v>143</v>
      </c>
      <c r="O6" s="75" t="s">
        <v>144</v>
      </c>
      <c r="P6" s="47" t="s">
        <v>145</v>
      </c>
      <c r="Q6" s="76" t="s">
        <v>146</v>
      </c>
      <c r="R6" s="76" t="s">
        <v>147</v>
      </c>
      <c r="S6" s="77" t="s">
        <v>148</v>
      </c>
      <c r="U6" s="7"/>
      <c r="V6" s="22" t="s">
        <v>134</v>
      </c>
      <c r="W6" s="73" t="s">
        <v>135</v>
      </c>
      <c r="X6" s="74" t="s">
        <v>136</v>
      </c>
      <c r="Y6" s="75" t="s">
        <v>137</v>
      </c>
      <c r="Z6" s="47" t="s">
        <v>138</v>
      </c>
      <c r="AA6" s="76" t="s">
        <v>139</v>
      </c>
      <c r="AB6" s="76" t="s">
        <v>140</v>
      </c>
      <c r="AC6" s="77" t="s">
        <v>141</v>
      </c>
      <c r="AE6" s="7"/>
      <c r="AF6" s="22" t="s">
        <v>134</v>
      </c>
      <c r="AG6" s="73" t="s">
        <v>142</v>
      </c>
      <c r="AH6" s="74" t="s">
        <v>143</v>
      </c>
      <c r="AI6" s="75" t="s">
        <v>149</v>
      </c>
      <c r="AJ6" s="47" t="s">
        <v>145</v>
      </c>
      <c r="AK6" s="76" t="s">
        <v>150</v>
      </c>
      <c r="AL6" s="76" t="s">
        <v>147</v>
      </c>
      <c r="AM6" s="77" t="s">
        <v>148</v>
      </c>
    </row>
    <row r="7" spans="1:39" ht="15" customHeight="1">
      <c r="A7" s="7"/>
      <c r="B7" s="23"/>
      <c r="C7" s="121" t="s">
        <v>87</v>
      </c>
      <c r="D7" s="122"/>
      <c r="E7" s="122"/>
      <c r="F7" s="122"/>
      <c r="G7" s="122"/>
      <c r="H7" s="122"/>
      <c r="I7" s="123"/>
      <c r="K7" s="7"/>
      <c r="L7" s="23"/>
      <c r="M7" s="121" t="s">
        <v>87</v>
      </c>
      <c r="N7" s="122"/>
      <c r="O7" s="122"/>
      <c r="P7" s="122"/>
      <c r="Q7" s="122"/>
      <c r="R7" s="122"/>
      <c r="S7" s="123"/>
      <c r="U7" s="7"/>
      <c r="V7" s="23"/>
      <c r="W7" s="121" t="s">
        <v>151</v>
      </c>
      <c r="X7" s="122"/>
      <c r="Y7" s="122"/>
      <c r="Z7" s="122"/>
      <c r="AA7" s="122"/>
      <c r="AB7" s="122"/>
      <c r="AC7" s="123"/>
      <c r="AE7" s="7"/>
      <c r="AF7" s="23"/>
      <c r="AG7" s="121" t="s">
        <v>151</v>
      </c>
      <c r="AH7" s="122"/>
      <c r="AI7" s="122"/>
      <c r="AJ7" s="122"/>
      <c r="AK7" s="122"/>
      <c r="AL7" s="122"/>
      <c r="AM7" s="123"/>
    </row>
    <row r="8" spans="1:39" ht="6.75" customHeight="1">
      <c r="A8" s="7"/>
      <c r="B8" s="16"/>
      <c r="C8" s="20"/>
      <c r="D8" s="6"/>
      <c r="E8" s="6"/>
      <c r="F8" s="35"/>
      <c r="G8" s="36"/>
      <c r="H8" s="36"/>
      <c r="I8" s="37"/>
      <c r="K8" s="7"/>
      <c r="L8" s="16"/>
      <c r="M8" s="20"/>
      <c r="N8" s="6"/>
      <c r="O8" s="6"/>
      <c r="P8" s="35"/>
      <c r="Q8" s="36"/>
      <c r="R8" s="36"/>
      <c r="S8" s="37"/>
      <c r="U8" s="7"/>
      <c r="V8" s="16"/>
      <c r="W8" s="20"/>
      <c r="X8" s="6"/>
      <c r="Y8" s="6"/>
      <c r="Z8" s="35"/>
      <c r="AA8" s="36"/>
      <c r="AB8" s="36"/>
      <c r="AC8" s="37"/>
      <c r="AE8" s="7"/>
      <c r="AF8" s="16"/>
      <c r="AG8" s="20"/>
      <c r="AH8" s="6"/>
      <c r="AI8" s="6"/>
      <c r="AJ8" s="35"/>
      <c r="AK8" s="36"/>
      <c r="AL8" s="36"/>
      <c r="AM8" s="37"/>
    </row>
    <row r="9" spans="1:39" ht="15">
      <c r="A9" s="7"/>
      <c r="B9" s="16" t="s">
        <v>135</v>
      </c>
      <c r="C9" s="20">
        <f aca="true" t="shared" si="0" ref="C9:I9">SUM(C11:C25)</f>
        <v>1673390</v>
      </c>
      <c r="D9" s="6">
        <f t="shared" si="0"/>
        <v>977977</v>
      </c>
      <c r="E9" s="6">
        <f t="shared" si="0"/>
        <v>198918.99999999997</v>
      </c>
      <c r="F9" s="6">
        <f t="shared" si="0"/>
        <v>18788</v>
      </c>
      <c r="G9" s="6">
        <f t="shared" si="0"/>
        <v>11530</v>
      </c>
      <c r="H9" s="6">
        <f t="shared" si="0"/>
        <v>286528</v>
      </c>
      <c r="I9" s="46">
        <f t="shared" si="0"/>
        <v>13868</v>
      </c>
      <c r="K9" s="7"/>
      <c r="L9" s="16" t="s">
        <v>135</v>
      </c>
      <c r="M9" s="20">
        <f aca="true" t="shared" si="1" ref="M9:S9">SUM(M11:M25)</f>
        <v>747</v>
      </c>
      <c r="N9" s="6">
        <f t="shared" si="1"/>
        <v>10145</v>
      </c>
      <c r="O9" s="6">
        <f t="shared" si="1"/>
        <v>160</v>
      </c>
      <c r="P9" s="6">
        <f t="shared" si="1"/>
        <v>142</v>
      </c>
      <c r="Q9" s="6">
        <f t="shared" si="1"/>
        <v>127465.99999999999</v>
      </c>
      <c r="R9" s="6">
        <f t="shared" si="1"/>
        <v>19192.000000000004</v>
      </c>
      <c r="S9" s="46">
        <f t="shared" si="1"/>
        <v>7928</v>
      </c>
      <c r="U9" s="7"/>
      <c r="V9" s="78" t="s">
        <v>135</v>
      </c>
      <c r="W9" s="55">
        <f>C9/$C$9*100</f>
        <v>100</v>
      </c>
      <c r="X9" s="53">
        <f aca="true" t="shared" si="2" ref="X9:AC9">D9/$C$9*100</f>
        <v>58.44286149672222</v>
      </c>
      <c r="Y9" s="53">
        <f t="shared" si="2"/>
        <v>11.88718708728987</v>
      </c>
      <c r="Z9" s="53">
        <f t="shared" si="2"/>
        <v>1.1227508231792946</v>
      </c>
      <c r="AA9" s="53">
        <f t="shared" si="2"/>
        <v>0.6890204913379427</v>
      </c>
      <c r="AB9" s="53">
        <f t="shared" si="2"/>
        <v>17.122607401741373</v>
      </c>
      <c r="AC9" s="54">
        <f t="shared" si="2"/>
        <v>0.8287368754444571</v>
      </c>
      <c r="AE9" s="7"/>
      <c r="AF9" s="16" t="s">
        <v>135</v>
      </c>
      <c r="AG9" s="55">
        <f aca="true" t="shared" si="3" ref="AG9:AM9">M9/$C$9*100</f>
        <v>0.04463992255242352</v>
      </c>
      <c r="AH9" s="53">
        <f t="shared" si="3"/>
        <v>0.6062543698719366</v>
      </c>
      <c r="AI9" s="53">
        <f t="shared" si="3"/>
        <v>0.009561429194628867</v>
      </c>
      <c r="AJ9" s="53">
        <f t="shared" si="3"/>
        <v>0.00848576841023312</v>
      </c>
      <c r="AK9" s="53">
        <f t="shared" si="3"/>
        <v>7.61723208576602</v>
      </c>
      <c r="AL9" s="53">
        <f t="shared" si="3"/>
        <v>1.1468934318957327</v>
      </c>
      <c r="AM9" s="54">
        <f t="shared" si="3"/>
        <v>0.47376881659386033</v>
      </c>
    </row>
    <row r="10" spans="1:39" ht="6.75" customHeight="1">
      <c r="A10" s="7"/>
      <c r="B10" s="16"/>
      <c r="C10" s="20"/>
      <c r="D10" s="6"/>
      <c r="E10" s="6"/>
      <c r="F10" s="33"/>
      <c r="G10" s="34"/>
      <c r="H10" s="34"/>
      <c r="I10" s="45"/>
      <c r="K10" s="7"/>
      <c r="L10" s="16"/>
      <c r="M10" s="20"/>
      <c r="N10" s="6"/>
      <c r="O10" s="6"/>
      <c r="P10" s="33"/>
      <c r="Q10" s="34"/>
      <c r="R10" s="34"/>
      <c r="S10" s="45"/>
      <c r="U10" s="7"/>
      <c r="V10" s="16"/>
      <c r="W10" s="20"/>
      <c r="X10" s="6"/>
      <c r="Y10" s="6"/>
      <c r="Z10" s="33"/>
      <c r="AA10" s="34"/>
      <c r="AB10" s="34"/>
      <c r="AC10" s="45"/>
      <c r="AE10" s="7"/>
      <c r="AF10" s="16"/>
      <c r="AG10" s="20"/>
      <c r="AH10" s="6"/>
      <c r="AI10" s="6"/>
      <c r="AJ10" s="33"/>
      <c r="AK10" s="34"/>
      <c r="AL10" s="34"/>
      <c r="AM10" s="45"/>
    </row>
    <row r="11" spans="1:39" ht="15">
      <c r="A11" s="7"/>
      <c r="B11" s="16" t="s">
        <v>9</v>
      </c>
      <c r="C11" s="20">
        <f>SUM(D11:I11)+SUM(M11:S11)</f>
        <v>222167</v>
      </c>
      <c r="D11" s="6">
        <v>213950</v>
      </c>
      <c r="E11" s="6">
        <v>1614</v>
      </c>
      <c r="F11" s="6">
        <v>15</v>
      </c>
      <c r="G11" s="93">
        <v>4</v>
      </c>
      <c r="H11" s="6">
        <v>1392</v>
      </c>
      <c r="I11" s="46">
        <v>27</v>
      </c>
      <c r="K11" s="7"/>
      <c r="L11" s="16" t="s">
        <v>9</v>
      </c>
      <c r="M11" s="20">
        <v>1</v>
      </c>
      <c r="N11" s="6">
        <v>1</v>
      </c>
      <c r="O11" s="6">
        <v>1</v>
      </c>
      <c r="P11" s="6">
        <v>17</v>
      </c>
      <c r="Q11" s="6">
        <v>217</v>
      </c>
      <c r="R11" s="6">
        <v>150</v>
      </c>
      <c r="S11" s="46">
        <v>4778</v>
      </c>
      <c r="U11" s="7"/>
      <c r="V11" s="16" t="s">
        <v>9</v>
      </c>
      <c r="W11" s="55">
        <f aca="true" t="shared" si="4" ref="W11:W25">C11/$C$9*100</f>
        <v>13.276462749269447</v>
      </c>
      <c r="X11" s="53">
        <f aca="true" t="shared" si="5" ref="X11:X25">D11/$C$9*100</f>
        <v>12.785423601192788</v>
      </c>
      <c r="Y11" s="53">
        <f aca="true" t="shared" si="6" ref="Y11:Y25">E11/$C$9*100</f>
        <v>0.0964509170008187</v>
      </c>
      <c r="Z11" s="53">
        <f aca="true" t="shared" si="7" ref="Z11:Z25">F11/$C$9*100</f>
        <v>0.0008963839869964562</v>
      </c>
      <c r="AA11" s="53">
        <f aca="true" t="shared" si="8" ref="AA11:AA25">G11/$C$9*100</f>
        <v>0.00023903572986572167</v>
      </c>
      <c r="AB11" s="53">
        <f aca="true" t="shared" si="9" ref="AB11:AB25">H11/$C$9*100</f>
        <v>0.08318443399327115</v>
      </c>
      <c r="AC11" s="54">
        <f aca="true" t="shared" si="10" ref="AC11:AC25">I11/$C$9*100</f>
        <v>0.0016134911765936213</v>
      </c>
      <c r="AE11" s="7"/>
      <c r="AF11" s="16" t="s">
        <v>9</v>
      </c>
      <c r="AG11" s="55">
        <f aca="true" t="shared" si="11" ref="AG11:AG25">M11/$C$9*100</f>
        <v>5.975893246643042E-05</v>
      </c>
      <c r="AH11" s="53">
        <f aca="true" t="shared" si="12" ref="AH11:AH25">N11/$C$9*100</f>
        <v>5.975893246643042E-05</v>
      </c>
      <c r="AI11" s="53">
        <f aca="true" t="shared" si="13" ref="AI11:AI25">O11/$C$9*100</f>
        <v>5.975893246643042E-05</v>
      </c>
      <c r="AJ11" s="53">
        <f aca="true" t="shared" si="14" ref="AJ11:AJ25">P11/$C$9*100</f>
        <v>0.0010159018519293173</v>
      </c>
      <c r="AK11" s="53">
        <f aca="true" t="shared" si="15" ref="AK11:AK25">Q11/$C$9*100</f>
        <v>0.0129676883452154</v>
      </c>
      <c r="AL11" s="53">
        <f aca="true" t="shared" si="16" ref="AL11:AL25">R11/$C$9*100</f>
        <v>0.008963839869964563</v>
      </c>
      <c r="AM11" s="54">
        <f aca="true" t="shared" si="17" ref="AM11:AM25">S11/$C$9*100</f>
        <v>0.28552817932460456</v>
      </c>
    </row>
    <row r="12" spans="1:39" ht="15">
      <c r="A12" s="7"/>
      <c r="B12" s="16">
        <v>2</v>
      </c>
      <c r="C12" s="20">
        <f aca="true" t="shared" si="18" ref="C12:C25">SUM(D12:I12)+SUM(M12:S12)</f>
        <v>352428</v>
      </c>
      <c r="D12" s="6">
        <v>345198</v>
      </c>
      <c r="E12" s="6">
        <v>4642</v>
      </c>
      <c r="F12" s="6">
        <v>30</v>
      </c>
      <c r="G12" s="93">
        <v>14</v>
      </c>
      <c r="H12" s="6">
        <v>942</v>
      </c>
      <c r="I12" s="46">
        <v>28</v>
      </c>
      <c r="K12" s="7"/>
      <c r="L12" s="16">
        <v>2</v>
      </c>
      <c r="M12" s="20">
        <v>0</v>
      </c>
      <c r="N12" s="6">
        <v>4</v>
      </c>
      <c r="O12" s="6">
        <v>4</v>
      </c>
      <c r="P12" s="6">
        <v>6</v>
      </c>
      <c r="Q12" s="6">
        <v>1200</v>
      </c>
      <c r="R12" s="6">
        <v>140</v>
      </c>
      <c r="S12" s="46">
        <v>220</v>
      </c>
      <c r="U12" s="7"/>
      <c r="V12" s="16">
        <v>2</v>
      </c>
      <c r="W12" s="55">
        <f t="shared" si="4"/>
        <v>21.060721051279142</v>
      </c>
      <c r="X12" s="53">
        <f t="shared" si="5"/>
        <v>20.62866396954685</v>
      </c>
      <c r="Y12" s="53">
        <f t="shared" si="6"/>
        <v>0.27740096450917</v>
      </c>
      <c r="Z12" s="53">
        <f t="shared" si="7"/>
        <v>0.0017927679739929124</v>
      </c>
      <c r="AA12" s="53">
        <f t="shared" si="8"/>
        <v>0.0008366250545300258</v>
      </c>
      <c r="AB12" s="53">
        <f t="shared" si="9"/>
        <v>0.056292914383377454</v>
      </c>
      <c r="AC12" s="54">
        <f t="shared" si="10"/>
        <v>0.0016732501090600516</v>
      </c>
      <c r="AE12" s="7"/>
      <c r="AF12" s="16">
        <v>2</v>
      </c>
      <c r="AG12" s="55">
        <f t="shared" si="11"/>
        <v>0</v>
      </c>
      <c r="AH12" s="53">
        <f t="shared" si="12"/>
        <v>0.00023903572986572167</v>
      </c>
      <c r="AI12" s="53">
        <f t="shared" si="13"/>
        <v>0.00023903572986572167</v>
      </c>
      <c r="AJ12" s="53">
        <f t="shared" si="14"/>
        <v>0.0003585535947985825</v>
      </c>
      <c r="AK12" s="53">
        <f t="shared" si="15"/>
        <v>0.07171071895971651</v>
      </c>
      <c r="AL12" s="53">
        <f t="shared" si="16"/>
        <v>0.008366250545300258</v>
      </c>
      <c r="AM12" s="54">
        <f t="shared" si="17"/>
        <v>0.013146965142614694</v>
      </c>
    </row>
    <row r="13" spans="1:39" ht="15">
      <c r="A13" s="7"/>
      <c r="B13" s="16">
        <v>3</v>
      </c>
      <c r="C13" s="20">
        <f t="shared" si="18"/>
        <v>139140</v>
      </c>
      <c r="D13" s="6">
        <v>131781</v>
      </c>
      <c r="E13" s="6">
        <v>4218</v>
      </c>
      <c r="F13" s="6">
        <v>24</v>
      </c>
      <c r="G13" s="93">
        <v>12</v>
      </c>
      <c r="H13" s="6">
        <v>237</v>
      </c>
      <c r="I13" s="46">
        <v>39</v>
      </c>
      <c r="K13" s="7"/>
      <c r="L13" s="16">
        <v>3</v>
      </c>
      <c r="M13" s="20">
        <v>0</v>
      </c>
      <c r="N13" s="6">
        <v>12</v>
      </c>
      <c r="O13" s="6">
        <v>6</v>
      </c>
      <c r="P13" s="6">
        <v>24</v>
      </c>
      <c r="Q13" s="6">
        <v>2271</v>
      </c>
      <c r="R13" s="6">
        <v>192</v>
      </c>
      <c r="S13" s="46">
        <v>324</v>
      </c>
      <c r="U13" s="7"/>
      <c r="V13" s="16">
        <v>3</v>
      </c>
      <c r="W13" s="55">
        <f t="shared" si="4"/>
        <v>8.314857863379128</v>
      </c>
      <c r="X13" s="53">
        <f t="shared" si="5"/>
        <v>7.875091879358667</v>
      </c>
      <c r="Y13" s="53">
        <f t="shared" si="6"/>
        <v>0.25206317714340354</v>
      </c>
      <c r="Z13" s="53">
        <f t="shared" si="7"/>
        <v>0.00143421437919433</v>
      </c>
      <c r="AA13" s="53">
        <f t="shared" si="8"/>
        <v>0.000717107189597165</v>
      </c>
      <c r="AB13" s="53">
        <f t="shared" si="9"/>
        <v>0.01416286699454401</v>
      </c>
      <c r="AC13" s="54">
        <f t="shared" si="10"/>
        <v>0.002330598366190786</v>
      </c>
      <c r="AE13" s="7"/>
      <c r="AF13" s="16">
        <v>3</v>
      </c>
      <c r="AG13" s="55">
        <f t="shared" si="11"/>
        <v>0</v>
      </c>
      <c r="AH13" s="53">
        <f t="shared" si="12"/>
        <v>0.000717107189597165</v>
      </c>
      <c r="AI13" s="53">
        <f t="shared" si="13"/>
        <v>0.0003585535947985825</v>
      </c>
      <c r="AJ13" s="53">
        <f t="shared" si="14"/>
        <v>0.00143421437919433</v>
      </c>
      <c r="AK13" s="53">
        <f t="shared" si="15"/>
        <v>0.13571253563126348</v>
      </c>
      <c r="AL13" s="53">
        <f t="shared" si="16"/>
        <v>0.01147371503355464</v>
      </c>
      <c r="AM13" s="54">
        <f t="shared" si="17"/>
        <v>0.01936189411912346</v>
      </c>
    </row>
    <row r="14" spans="1:39" ht="15">
      <c r="A14" s="7"/>
      <c r="B14" s="16">
        <v>4</v>
      </c>
      <c r="C14" s="20">
        <f t="shared" si="18"/>
        <v>83508</v>
      </c>
      <c r="D14" s="6">
        <v>75264</v>
      </c>
      <c r="E14" s="6">
        <v>4260</v>
      </c>
      <c r="F14" s="6">
        <v>28</v>
      </c>
      <c r="G14" s="93">
        <v>20</v>
      </c>
      <c r="H14" s="6">
        <v>336</v>
      </c>
      <c r="I14" s="46">
        <v>60</v>
      </c>
      <c r="K14" s="7"/>
      <c r="L14" s="16">
        <v>4</v>
      </c>
      <c r="M14" s="20">
        <v>0</v>
      </c>
      <c r="N14" s="6">
        <v>12</v>
      </c>
      <c r="O14" s="6">
        <v>12</v>
      </c>
      <c r="P14" s="6">
        <v>12</v>
      </c>
      <c r="Q14" s="6">
        <v>2988</v>
      </c>
      <c r="R14" s="6">
        <v>304</v>
      </c>
      <c r="S14" s="46">
        <v>212</v>
      </c>
      <c r="U14" s="7"/>
      <c r="V14" s="16">
        <v>4</v>
      </c>
      <c r="W14" s="55">
        <f t="shared" si="4"/>
        <v>4.990348932406671</v>
      </c>
      <c r="X14" s="53">
        <f t="shared" si="5"/>
        <v>4.497696293153419</v>
      </c>
      <c r="Y14" s="53">
        <f t="shared" si="6"/>
        <v>0.25457305230699356</v>
      </c>
      <c r="Z14" s="53">
        <f t="shared" si="7"/>
        <v>0.0016732501090600516</v>
      </c>
      <c r="AA14" s="53">
        <f t="shared" si="8"/>
        <v>0.0011951786493286083</v>
      </c>
      <c r="AB14" s="53">
        <f t="shared" si="9"/>
        <v>0.02007900130872062</v>
      </c>
      <c r="AC14" s="54">
        <f t="shared" si="10"/>
        <v>0.0035855359479858248</v>
      </c>
      <c r="AE14" s="7"/>
      <c r="AF14" s="16">
        <v>4</v>
      </c>
      <c r="AG14" s="55">
        <f t="shared" si="11"/>
        <v>0</v>
      </c>
      <c r="AH14" s="53">
        <f t="shared" si="12"/>
        <v>0.000717107189597165</v>
      </c>
      <c r="AI14" s="53">
        <f t="shared" si="13"/>
        <v>0.000717107189597165</v>
      </c>
      <c r="AJ14" s="53">
        <f t="shared" si="14"/>
        <v>0.000717107189597165</v>
      </c>
      <c r="AK14" s="53">
        <f t="shared" si="15"/>
        <v>0.1785596902096941</v>
      </c>
      <c r="AL14" s="53">
        <f t="shared" si="16"/>
        <v>0.01816671546979485</v>
      </c>
      <c r="AM14" s="54">
        <f t="shared" si="17"/>
        <v>0.012668893682883249</v>
      </c>
    </row>
    <row r="15" spans="1:39" ht="15">
      <c r="A15" s="7"/>
      <c r="B15" s="16" t="s">
        <v>152</v>
      </c>
      <c r="C15" s="20">
        <f>SUM(D15:I15)+SUM(M15:S15)</f>
        <v>53765</v>
      </c>
      <c r="D15" s="6">
        <v>44870</v>
      </c>
      <c r="E15" s="6">
        <v>4100</v>
      </c>
      <c r="F15" s="6">
        <v>45</v>
      </c>
      <c r="G15" s="93">
        <v>45</v>
      </c>
      <c r="H15" s="6">
        <v>465</v>
      </c>
      <c r="I15" s="46">
        <v>130</v>
      </c>
      <c r="K15" s="7"/>
      <c r="L15" s="16" t="s">
        <v>152</v>
      </c>
      <c r="M15" s="20">
        <v>0</v>
      </c>
      <c r="N15" s="6">
        <v>20</v>
      </c>
      <c r="O15" s="6">
        <v>10</v>
      </c>
      <c r="P15" s="6">
        <v>5</v>
      </c>
      <c r="Q15" s="6">
        <v>3445</v>
      </c>
      <c r="R15" s="6">
        <v>355</v>
      </c>
      <c r="S15" s="46">
        <v>275</v>
      </c>
      <c r="U15" s="7"/>
      <c r="V15" s="16" t="s">
        <v>152</v>
      </c>
      <c r="W15" s="55">
        <f t="shared" si="4"/>
        <v>3.2129390040576316</v>
      </c>
      <c r="X15" s="53">
        <f t="shared" si="5"/>
        <v>2.681383299768733</v>
      </c>
      <c r="Y15" s="53">
        <f t="shared" si="6"/>
        <v>0.2450116231123647</v>
      </c>
      <c r="Z15" s="53">
        <f t="shared" si="7"/>
        <v>0.002689151960989369</v>
      </c>
      <c r="AA15" s="53">
        <f t="shared" si="8"/>
        <v>0.002689151960989369</v>
      </c>
      <c r="AB15" s="53">
        <f t="shared" si="9"/>
        <v>0.027787903596890144</v>
      </c>
      <c r="AC15" s="54">
        <f t="shared" si="10"/>
        <v>0.0077686612206359544</v>
      </c>
      <c r="AE15" s="7"/>
      <c r="AF15" s="16" t="s">
        <v>152</v>
      </c>
      <c r="AG15" s="55">
        <f t="shared" si="11"/>
        <v>0</v>
      </c>
      <c r="AH15" s="53">
        <f t="shared" si="12"/>
        <v>0.0011951786493286083</v>
      </c>
      <c r="AI15" s="53">
        <f t="shared" si="13"/>
        <v>0.0005975893246643042</v>
      </c>
      <c r="AJ15" s="53">
        <f t="shared" si="14"/>
        <v>0.0002987946623321521</v>
      </c>
      <c r="AK15" s="53">
        <f t="shared" si="15"/>
        <v>0.20586952234685282</v>
      </c>
      <c r="AL15" s="53">
        <f t="shared" si="16"/>
        <v>0.021214421025582797</v>
      </c>
      <c r="AM15" s="54">
        <f t="shared" si="17"/>
        <v>0.016433706428268368</v>
      </c>
    </row>
    <row r="16" spans="1:39" ht="15">
      <c r="A16" s="7"/>
      <c r="B16" s="16" t="s">
        <v>153</v>
      </c>
      <c r="C16" s="20">
        <f t="shared" si="18"/>
        <v>39702</v>
      </c>
      <c r="D16" s="6">
        <v>29364</v>
      </c>
      <c r="E16" s="6">
        <v>4440</v>
      </c>
      <c r="F16" s="6">
        <v>54</v>
      </c>
      <c r="G16" s="93">
        <v>90</v>
      </c>
      <c r="H16" s="6">
        <v>690</v>
      </c>
      <c r="I16" s="46">
        <v>138</v>
      </c>
      <c r="K16" s="7"/>
      <c r="L16" s="16" t="s">
        <v>153</v>
      </c>
      <c r="M16" s="20">
        <v>0</v>
      </c>
      <c r="N16" s="6">
        <v>54</v>
      </c>
      <c r="O16" s="6">
        <v>6</v>
      </c>
      <c r="P16" s="6">
        <v>12</v>
      </c>
      <c r="Q16" s="6">
        <v>4182</v>
      </c>
      <c r="R16" s="6">
        <v>414</v>
      </c>
      <c r="S16" s="46">
        <v>258</v>
      </c>
      <c r="U16" s="7"/>
      <c r="V16" s="16" t="s">
        <v>153</v>
      </c>
      <c r="W16" s="55">
        <f t="shared" si="4"/>
        <v>2.3725491367822205</v>
      </c>
      <c r="X16" s="53">
        <f t="shared" si="5"/>
        <v>1.7547612929442629</v>
      </c>
      <c r="Y16" s="53">
        <f t="shared" si="6"/>
        <v>0.26532966015095105</v>
      </c>
      <c r="Z16" s="53">
        <f t="shared" si="7"/>
        <v>0.0032269823531872427</v>
      </c>
      <c r="AA16" s="53">
        <f t="shared" si="8"/>
        <v>0.005378303921978738</v>
      </c>
      <c r="AB16" s="53">
        <f t="shared" si="9"/>
        <v>0.04123366340183699</v>
      </c>
      <c r="AC16" s="54">
        <f t="shared" si="10"/>
        <v>0.008246732680367398</v>
      </c>
      <c r="AE16" s="7"/>
      <c r="AF16" s="16" t="s">
        <v>153</v>
      </c>
      <c r="AG16" s="55">
        <f t="shared" si="11"/>
        <v>0</v>
      </c>
      <c r="AH16" s="53">
        <f t="shared" si="12"/>
        <v>0.0032269823531872427</v>
      </c>
      <c r="AI16" s="53">
        <f t="shared" si="13"/>
        <v>0.0003585535947985825</v>
      </c>
      <c r="AJ16" s="53">
        <f t="shared" si="14"/>
        <v>0.000717107189597165</v>
      </c>
      <c r="AK16" s="53">
        <f t="shared" si="15"/>
        <v>0.24991185557461199</v>
      </c>
      <c r="AL16" s="53">
        <f t="shared" si="16"/>
        <v>0.024740198041102196</v>
      </c>
      <c r="AM16" s="54">
        <f t="shared" si="17"/>
        <v>0.015417804576339048</v>
      </c>
    </row>
    <row r="17" spans="1:39" ht="15">
      <c r="A17" s="7"/>
      <c r="B17" s="16" t="s">
        <v>154</v>
      </c>
      <c r="C17" s="20">
        <f t="shared" si="18"/>
        <v>28994</v>
      </c>
      <c r="D17" s="6">
        <v>18844</v>
      </c>
      <c r="E17" s="6">
        <v>3710</v>
      </c>
      <c r="F17" s="6">
        <v>77</v>
      </c>
      <c r="G17" s="93">
        <v>49</v>
      </c>
      <c r="H17" s="6">
        <v>476</v>
      </c>
      <c r="I17" s="46">
        <v>154</v>
      </c>
      <c r="K17" s="7"/>
      <c r="L17" s="16" t="s">
        <v>154</v>
      </c>
      <c r="M17" s="20">
        <v>0</v>
      </c>
      <c r="N17" s="6">
        <v>7</v>
      </c>
      <c r="O17" s="6">
        <v>21</v>
      </c>
      <c r="P17" s="6">
        <v>14</v>
      </c>
      <c r="Q17" s="6">
        <v>5103</v>
      </c>
      <c r="R17" s="6">
        <v>371</v>
      </c>
      <c r="S17" s="46">
        <v>168</v>
      </c>
      <c r="U17" s="7"/>
      <c r="V17" s="16" t="s">
        <v>154</v>
      </c>
      <c r="W17" s="55">
        <f t="shared" si="4"/>
        <v>1.7326504879316837</v>
      </c>
      <c r="X17" s="53">
        <f t="shared" si="5"/>
        <v>1.1260973233974148</v>
      </c>
      <c r="Y17" s="53">
        <f t="shared" si="6"/>
        <v>0.22170563945045685</v>
      </c>
      <c r="Z17" s="53">
        <f t="shared" si="7"/>
        <v>0.004601437799915143</v>
      </c>
      <c r="AA17" s="53">
        <f t="shared" si="8"/>
        <v>0.0029281876908550906</v>
      </c>
      <c r="AB17" s="53">
        <f t="shared" si="9"/>
        <v>0.02844525185402088</v>
      </c>
      <c r="AC17" s="54">
        <f t="shared" si="10"/>
        <v>0.009202875599830285</v>
      </c>
      <c r="AE17" s="7"/>
      <c r="AF17" s="16" t="s">
        <v>154</v>
      </c>
      <c r="AG17" s="55">
        <f t="shared" si="11"/>
        <v>0</v>
      </c>
      <c r="AH17" s="53">
        <f t="shared" si="12"/>
        <v>0.0004183125272650129</v>
      </c>
      <c r="AI17" s="53">
        <f t="shared" si="13"/>
        <v>0.0012549375817950388</v>
      </c>
      <c r="AJ17" s="53">
        <f t="shared" si="14"/>
        <v>0.0008366250545300258</v>
      </c>
      <c r="AK17" s="53">
        <f t="shared" si="15"/>
        <v>0.30494983237619444</v>
      </c>
      <c r="AL17" s="53">
        <f t="shared" si="16"/>
        <v>0.022170563945045685</v>
      </c>
      <c r="AM17" s="54">
        <f t="shared" si="17"/>
        <v>0.01003950065436031</v>
      </c>
    </row>
    <row r="18" spans="1:39" ht="15">
      <c r="A18" s="7"/>
      <c r="B18" s="16" t="s">
        <v>155</v>
      </c>
      <c r="C18" s="20">
        <f t="shared" si="18"/>
        <v>22520</v>
      </c>
      <c r="D18" s="6">
        <v>13000</v>
      </c>
      <c r="E18" s="6">
        <v>3240</v>
      </c>
      <c r="F18" s="6">
        <v>72</v>
      </c>
      <c r="G18" s="93">
        <v>32</v>
      </c>
      <c r="H18" s="6">
        <v>520</v>
      </c>
      <c r="I18" s="46">
        <v>152</v>
      </c>
      <c r="K18" s="7"/>
      <c r="L18" s="16" t="s">
        <v>155</v>
      </c>
      <c r="M18" s="20">
        <v>0</v>
      </c>
      <c r="N18" s="6">
        <v>8</v>
      </c>
      <c r="O18" s="6">
        <v>8</v>
      </c>
      <c r="P18" s="6">
        <v>8</v>
      </c>
      <c r="Q18" s="6">
        <v>4920</v>
      </c>
      <c r="R18" s="6">
        <v>432</v>
      </c>
      <c r="S18" s="46">
        <v>128</v>
      </c>
      <c r="U18" s="7"/>
      <c r="V18" s="16" t="s">
        <v>155</v>
      </c>
      <c r="W18" s="55">
        <f t="shared" si="4"/>
        <v>1.3457711591440131</v>
      </c>
      <c r="X18" s="53">
        <f t="shared" si="5"/>
        <v>0.7768661220635954</v>
      </c>
      <c r="Y18" s="53">
        <f t="shared" si="6"/>
        <v>0.19361894119123457</v>
      </c>
      <c r="Z18" s="53">
        <f t="shared" si="7"/>
        <v>0.00430264313758299</v>
      </c>
      <c r="AA18" s="53">
        <f t="shared" si="8"/>
        <v>0.0019122858389257734</v>
      </c>
      <c r="AB18" s="53">
        <f t="shared" si="9"/>
        <v>0.031074644882543818</v>
      </c>
      <c r="AC18" s="54">
        <f t="shared" si="10"/>
        <v>0.009083357734897424</v>
      </c>
      <c r="AE18" s="7"/>
      <c r="AF18" s="16" t="s">
        <v>155</v>
      </c>
      <c r="AG18" s="55">
        <f t="shared" si="11"/>
        <v>0</v>
      </c>
      <c r="AH18" s="53">
        <f t="shared" si="12"/>
        <v>0.00047807145973144334</v>
      </c>
      <c r="AI18" s="53">
        <f t="shared" si="13"/>
        <v>0.00047807145973144334</v>
      </c>
      <c r="AJ18" s="53">
        <f t="shared" si="14"/>
        <v>0.00047807145973144334</v>
      </c>
      <c r="AK18" s="53">
        <f t="shared" si="15"/>
        <v>0.29401394773483763</v>
      </c>
      <c r="AL18" s="53">
        <f t="shared" si="16"/>
        <v>0.02581585882549794</v>
      </c>
      <c r="AM18" s="54">
        <f t="shared" si="17"/>
        <v>0.0076491433557030935</v>
      </c>
    </row>
    <row r="19" spans="1:39" ht="15">
      <c r="A19" s="7"/>
      <c r="B19" s="16" t="s">
        <v>156</v>
      </c>
      <c r="C19" s="20">
        <f t="shared" si="18"/>
        <v>18306</v>
      </c>
      <c r="D19" s="6">
        <v>9558</v>
      </c>
      <c r="E19" s="6">
        <v>2988</v>
      </c>
      <c r="F19" s="6">
        <v>36</v>
      </c>
      <c r="G19" s="93">
        <v>54</v>
      </c>
      <c r="H19" s="6">
        <v>549</v>
      </c>
      <c r="I19" s="46">
        <v>90</v>
      </c>
      <c r="K19" s="7"/>
      <c r="L19" s="16" t="s">
        <v>156</v>
      </c>
      <c r="M19" s="20">
        <v>0</v>
      </c>
      <c r="N19" s="6">
        <v>9</v>
      </c>
      <c r="O19" s="6">
        <v>0</v>
      </c>
      <c r="P19" s="6">
        <v>9</v>
      </c>
      <c r="Q19" s="6">
        <v>4680</v>
      </c>
      <c r="R19" s="6">
        <v>270</v>
      </c>
      <c r="S19" s="46">
        <v>63</v>
      </c>
      <c r="U19" s="7"/>
      <c r="V19" s="16" t="s">
        <v>156</v>
      </c>
      <c r="W19" s="55">
        <f t="shared" si="4"/>
        <v>1.0939470177304753</v>
      </c>
      <c r="X19" s="53">
        <f t="shared" si="5"/>
        <v>0.5711758765141419</v>
      </c>
      <c r="Y19" s="53">
        <f t="shared" si="6"/>
        <v>0.1785596902096941</v>
      </c>
      <c r="Z19" s="53">
        <f t="shared" si="7"/>
        <v>0.002151321568791495</v>
      </c>
      <c r="AA19" s="53">
        <f t="shared" si="8"/>
        <v>0.0032269823531872427</v>
      </c>
      <c r="AB19" s="53">
        <f t="shared" si="9"/>
        <v>0.0328076539240703</v>
      </c>
      <c r="AC19" s="54">
        <f t="shared" si="10"/>
        <v>0.005378303921978738</v>
      </c>
      <c r="AE19" s="7"/>
      <c r="AF19" s="16" t="s">
        <v>156</v>
      </c>
      <c r="AG19" s="55">
        <f t="shared" si="11"/>
        <v>0</v>
      </c>
      <c r="AH19" s="53">
        <f t="shared" si="12"/>
        <v>0.0005378303921978738</v>
      </c>
      <c r="AI19" s="53">
        <f t="shared" si="13"/>
        <v>0</v>
      </c>
      <c r="AJ19" s="53">
        <f t="shared" si="14"/>
        <v>0.0005378303921978738</v>
      </c>
      <c r="AK19" s="53">
        <f t="shared" si="15"/>
        <v>0.27967180394289437</v>
      </c>
      <c r="AL19" s="53">
        <f t="shared" si="16"/>
        <v>0.016134911765936212</v>
      </c>
      <c r="AM19" s="54">
        <f t="shared" si="17"/>
        <v>0.0037648127453851167</v>
      </c>
    </row>
    <row r="20" spans="1:39" ht="15">
      <c r="A20" s="7"/>
      <c r="B20" s="16" t="s">
        <v>0</v>
      </c>
      <c r="C20" s="20">
        <f t="shared" si="18"/>
        <v>105871.00000000009</v>
      </c>
      <c r="D20" s="6">
        <v>43973.00000000006</v>
      </c>
      <c r="E20" s="6">
        <v>20887</v>
      </c>
      <c r="F20" s="6">
        <v>535</v>
      </c>
      <c r="G20" s="93">
        <v>513.9999999999999</v>
      </c>
      <c r="H20" s="6">
        <v>4564.000000000003</v>
      </c>
      <c r="I20" s="46">
        <v>1327</v>
      </c>
      <c r="K20" s="7"/>
      <c r="L20" s="16" t="s">
        <v>0</v>
      </c>
      <c r="M20" s="20">
        <v>13</v>
      </c>
      <c r="N20" s="6">
        <v>137</v>
      </c>
      <c r="O20" s="6">
        <v>41</v>
      </c>
      <c r="P20" s="6">
        <v>35</v>
      </c>
      <c r="Q20" s="6">
        <v>29696.00000000002</v>
      </c>
      <c r="R20" s="6">
        <v>3433.000000000001</v>
      </c>
      <c r="S20" s="46">
        <v>715.9999999999999</v>
      </c>
      <c r="U20" s="7"/>
      <c r="V20" s="16" t="s">
        <v>0</v>
      </c>
      <c r="W20" s="55">
        <f t="shared" si="4"/>
        <v>6.3267379391534595</v>
      </c>
      <c r="X20" s="53">
        <f t="shared" si="5"/>
        <v>2.627779537346348</v>
      </c>
      <c r="Y20" s="53">
        <f t="shared" si="6"/>
        <v>1.248184822426332</v>
      </c>
      <c r="Z20" s="53">
        <f t="shared" si="7"/>
        <v>0.03197102886954027</v>
      </c>
      <c r="AA20" s="53">
        <f t="shared" si="8"/>
        <v>0.030716091287745228</v>
      </c>
      <c r="AB20" s="53">
        <f t="shared" si="9"/>
        <v>0.2727397677767886</v>
      </c>
      <c r="AC20" s="54">
        <f t="shared" si="10"/>
        <v>0.07930010338295317</v>
      </c>
      <c r="AE20" s="7"/>
      <c r="AF20" s="16" t="s">
        <v>0</v>
      </c>
      <c r="AG20" s="55">
        <f t="shared" si="11"/>
        <v>0.0007768661220635954</v>
      </c>
      <c r="AH20" s="53">
        <f t="shared" si="12"/>
        <v>0.008186973747900967</v>
      </c>
      <c r="AI20" s="53">
        <f t="shared" si="13"/>
        <v>0.002450116231123647</v>
      </c>
      <c r="AJ20" s="53">
        <f t="shared" si="14"/>
        <v>0.0020915626363250646</v>
      </c>
      <c r="AK20" s="53">
        <f t="shared" si="15"/>
        <v>1.7746012585231188</v>
      </c>
      <c r="AL20" s="53">
        <f t="shared" si="16"/>
        <v>0.20515241515725569</v>
      </c>
      <c r="AM20" s="54">
        <f t="shared" si="17"/>
        <v>0.04278739564596418</v>
      </c>
    </row>
    <row r="21" spans="1:39" ht="15">
      <c r="A21" s="7"/>
      <c r="B21" s="16" t="s">
        <v>1</v>
      </c>
      <c r="C21" s="20">
        <f t="shared" si="18"/>
        <v>99470.99999999994</v>
      </c>
      <c r="D21" s="6">
        <v>27663.99999999996</v>
      </c>
      <c r="E21" s="6">
        <v>24238</v>
      </c>
      <c r="F21" s="6">
        <v>985.0000000000001</v>
      </c>
      <c r="G21" s="93">
        <v>850</v>
      </c>
      <c r="H21" s="6">
        <v>8814</v>
      </c>
      <c r="I21" s="46">
        <v>2402</v>
      </c>
      <c r="K21" s="7"/>
      <c r="L21" s="16" t="s">
        <v>1</v>
      </c>
      <c r="M21" s="20">
        <v>40</v>
      </c>
      <c r="N21" s="6">
        <v>341.00000000000006</v>
      </c>
      <c r="O21" s="6">
        <v>51</v>
      </c>
      <c r="P21" s="6">
        <v>0</v>
      </c>
      <c r="Q21" s="6">
        <v>28277.99999999998</v>
      </c>
      <c r="R21" s="6">
        <v>5290.000000000002</v>
      </c>
      <c r="S21" s="46">
        <v>518</v>
      </c>
      <c r="U21" s="7"/>
      <c r="V21" s="16" t="s">
        <v>1</v>
      </c>
      <c r="W21" s="55">
        <f t="shared" si="4"/>
        <v>5.944280771368296</v>
      </c>
      <c r="X21" s="53">
        <f t="shared" si="5"/>
        <v>1.653171107751329</v>
      </c>
      <c r="Y21" s="53">
        <f t="shared" si="6"/>
        <v>1.4484370051213404</v>
      </c>
      <c r="Z21" s="53">
        <f t="shared" si="7"/>
        <v>0.05886254847943397</v>
      </c>
      <c r="AA21" s="53">
        <f t="shared" si="8"/>
        <v>0.050795092596465856</v>
      </c>
      <c r="AB21" s="53">
        <f t="shared" si="9"/>
        <v>0.5267152307591177</v>
      </c>
      <c r="AC21" s="54">
        <f t="shared" si="10"/>
        <v>0.14354095578436588</v>
      </c>
      <c r="AE21" s="7"/>
      <c r="AF21" s="16" t="s">
        <v>1</v>
      </c>
      <c r="AG21" s="55">
        <f t="shared" si="11"/>
        <v>0.0023903572986572167</v>
      </c>
      <c r="AH21" s="53">
        <f t="shared" si="12"/>
        <v>0.020377795971052777</v>
      </c>
      <c r="AI21" s="53">
        <f t="shared" si="13"/>
        <v>0.0030477055557879516</v>
      </c>
      <c r="AJ21" s="53">
        <f t="shared" si="14"/>
        <v>0</v>
      </c>
      <c r="AK21" s="53">
        <f t="shared" si="15"/>
        <v>1.6898630922857185</v>
      </c>
      <c r="AL21" s="53">
        <f t="shared" si="16"/>
        <v>0.316124752747417</v>
      </c>
      <c r="AM21" s="54">
        <f t="shared" si="17"/>
        <v>0.03095512701761096</v>
      </c>
    </row>
    <row r="22" spans="1:39" ht="15">
      <c r="A22" s="7"/>
      <c r="B22" s="16" t="s">
        <v>2</v>
      </c>
      <c r="C22" s="20">
        <f t="shared" si="18"/>
        <v>55278.99999999997</v>
      </c>
      <c r="D22" s="6">
        <v>9622.999999999996</v>
      </c>
      <c r="E22" s="6">
        <v>12601.999999999989</v>
      </c>
      <c r="F22" s="6">
        <v>1095</v>
      </c>
      <c r="G22" s="93">
        <v>1454.0000000000005</v>
      </c>
      <c r="H22" s="6">
        <v>9588.999999999998</v>
      </c>
      <c r="I22" s="46">
        <v>1868.9999999999995</v>
      </c>
      <c r="K22" s="7"/>
      <c r="L22" s="16" t="s">
        <v>2</v>
      </c>
      <c r="M22" s="20">
        <v>204</v>
      </c>
      <c r="N22" s="6">
        <v>490</v>
      </c>
      <c r="O22" s="6">
        <v>0</v>
      </c>
      <c r="P22" s="6">
        <v>0</v>
      </c>
      <c r="Q22" s="6">
        <v>15779.999999999989</v>
      </c>
      <c r="R22" s="6">
        <v>2506.0000000000005</v>
      </c>
      <c r="S22" s="46">
        <v>67</v>
      </c>
      <c r="U22" s="7"/>
      <c r="V22" s="16" t="s">
        <v>2</v>
      </c>
      <c r="W22" s="55">
        <f t="shared" si="4"/>
        <v>3.3034140278118054</v>
      </c>
      <c r="X22" s="53">
        <f t="shared" si="5"/>
        <v>0.5750602071244597</v>
      </c>
      <c r="Y22" s="53">
        <f t="shared" si="6"/>
        <v>0.7530820669419556</v>
      </c>
      <c r="Z22" s="53">
        <f t="shared" si="7"/>
        <v>0.0654360310507413</v>
      </c>
      <c r="AA22" s="53">
        <f t="shared" si="8"/>
        <v>0.08688948780618987</v>
      </c>
      <c r="AB22" s="53">
        <f t="shared" si="9"/>
        <v>0.5730284034206011</v>
      </c>
      <c r="AC22" s="54">
        <f t="shared" si="10"/>
        <v>0.11168944477975842</v>
      </c>
      <c r="AE22" s="7"/>
      <c r="AF22" s="16" t="s">
        <v>2</v>
      </c>
      <c r="AG22" s="55">
        <f t="shared" si="11"/>
        <v>0.012190822223151807</v>
      </c>
      <c r="AH22" s="53">
        <f t="shared" si="12"/>
        <v>0.029281876908550906</v>
      </c>
      <c r="AI22" s="53">
        <f t="shared" si="13"/>
        <v>0</v>
      </c>
      <c r="AJ22" s="53">
        <f t="shared" si="14"/>
        <v>0</v>
      </c>
      <c r="AK22" s="53">
        <f t="shared" si="15"/>
        <v>0.9429959543202714</v>
      </c>
      <c r="AL22" s="53">
        <f t="shared" si="16"/>
        <v>0.14975588476087465</v>
      </c>
      <c r="AM22" s="54">
        <f t="shared" si="17"/>
        <v>0.004003848475250839</v>
      </c>
    </row>
    <row r="23" spans="1:39" ht="15">
      <c r="A23" s="7"/>
      <c r="B23" s="16" t="s">
        <v>3</v>
      </c>
      <c r="C23" s="20">
        <f t="shared" si="18"/>
        <v>110237.99999999999</v>
      </c>
      <c r="D23" s="6">
        <v>10067</v>
      </c>
      <c r="E23" s="6">
        <v>26966.999999999985</v>
      </c>
      <c r="F23" s="6">
        <v>3692</v>
      </c>
      <c r="G23" s="93">
        <v>1486</v>
      </c>
      <c r="H23" s="6">
        <v>42608</v>
      </c>
      <c r="I23" s="46">
        <v>2740.000000000001</v>
      </c>
      <c r="K23" s="7"/>
      <c r="L23" s="16" t="s">
        <v>3</v>
      </c>
      <c r="M23" s="20">
        <v>489</v>
      </c>
      <c r="N23" s="6">
        <v>1384</v>
      </c>
      <c r="O23" s="6">
        <v>0</v>
      </c>
      <c r="P23" s="6">
        <v>0</v>
      </c>
      <c r="Q23" s="6">
        <v>17390.999999999996</v>
      </c>
      <c r="R23" s="6">
        <v>3213</v>
      </c>
      <c r="S23" s="46">
        <v>201</v>
      </c>
      <c r="U23" s="7"/>
      <c r="V23" s="16" t="s">
        <v>3</v>
      </c>
      <c r="W23" s="55">
        <f t="shared" si="4"/>
        <v>6.587705197234356</v>
      </c>
      <c r="X23" s="53">
        <f t="shared" si="5"/>
        <v>0.6015931731395551</v>
      </c>
      <c r="Y23" s="53">
        <f t="shared" si="6"/>
        <v>1.6115191318222282</v>
      </c>
      <c r="Z23" s="53">
        <f t="shared" si="7"/>
        <v>0.2206299786660611</v>
      </c>
      <c r="AA23" s="53">
        <f t="shared" si="8"/>
        <v>0.08880177364511561</v>
      </c>
      <c r="AB23" s="53">
        <f t="shared" si="9"/>
        <v>2.5462085945296673</v>
      </c>
      <c r="AC23" s="54">
        <f t="shared" si="10"/>
        <v>0.1637394749580194</v>
      </c>
      <c r="AE23" s="7"/>
      <c r="AF23" s="16" t="s">
        <v>3</v>
      </c>
      <c r="AG23" s="55">
        <f t="shared" si="11"/>
        <v>0.02922211797608448</v>
      </c>
      <c r="AH23" s="53">
        <f t="shared" si="12"/>
        <v>0.0827063625335397</v>
      </c>
      <c r="AI23" s="53">
        <f t="shared" si="13"/>
        <v>0</v>
      </c>
      <c r="AJ23" s="53">
        <f t="shared" si="14"/>
        <v>0</v>
      </c>
      <c r="AK23" s="53">
        <f t="shared" si="15"/>
        <v>1.039267594523691</v>
      </c>
      <c r="AL23" s="53">
        <f t="shared" si="16"/>
        <v>0.19200545001464092</v>
      </c>
      <c r="AM23" s="54">
        <f t="shared" si="17"/>
        <v>0.012011545425752515</v>
      </c>
    </row>
    <row r="24" spans="1:39" ht="15">
      <c r="A24" s="7"/>
      <c r="B24" s="16" t="s">
        <v>4</v>
      </c>
      <c r="C24" s="20">
        <f t="shared" si="18"/>
        <v>86905.99999999997</v>
      </c>
      <c r="D24" s="6">
        <v>3505</v>
      </c>
      <c r="E24" s="6">
        <v>27783.99999999999</v>
      </c>
      <c r="F24" s="6">
        <v>3799</v>
      </c>
      <c r="G24" s="93">
        <v>1216</v>
      </c>
      <c r="H24" s="6">
        <v>41449.99999999999</v>
      </c>
      <c r="I24" s="46">
        <v>3644</v>
      </c>
      <c r="K24" s="7"/>
      <c r="L24" s="16" t="s">
        <v>4</v>
      </c>
      <c r="M24" s="20">
        <v>0</v>
      </c>
      <c r="N24" s="6">
        <v>573</v>
      </c>
      <c r="O24" s="6">
        <v>0</v>
      </c>
      <c r="P24" s="6">
        <v>0</v>
      </c>
      <c r="Q24" s="6">
        <v>2813</v>
      </c>
      <c r="R24" s="6">
        <v>2122</v>
      </c>
      <c r="S24" s="46">
        <v>0</v>
      </c>
      <c r="U24" s="7"/>
      <c r="V24" s="16" t="s">
        <v>4</v>
      </c>
      <c r="W24" s="55">
        <f t="shared" si="4"/>
        <v>5.1934097849276</v>
      </c>
      <c r="X24" s="53">
        <f t="shared" si="5"/>
        <v>0.20945505829483863</v>
      </c>
      <c r="Y24" s="53">
        <f t="shared" si="6"/>
        <v>1.660342179647302</v>
      </c>
      <c r="Z24" s="53">
        <f t="shared" si="7"/>
        <v>0.2270241844399692</v>
      </c>
      <c r="AA24" s="53">
        <f t="shared" si="8"/>
        <v>0.0726668618791794</v>
      </c>
      <c r="AB24" s="53">
        <f t="shared" si="9"/>
        <v>2.4770077507335406</v>
      </c>
      <c r="AC24" s="54">
        <f t="shared" si="10"/>
        <v>0.21776154990767244</v>
      </c>
      <c r="AE24" s="7"/>
      <c r="AF24" s="16" t="s">
        <v>4</v>
      </c>
      <c r="AG24" s="55">
        <f t="shared" si="11"/>
        <v>0</v>
      </c>
      <c r="AH24" s="53">
        <f t="shared" si="12"/>
        <v>0.03424186830326463</v>
      </c>
      <c r="AI24" s="53">
        <f t="shared" si="13"/>
        <v>0</v>
      </c>
      <c r="AJ24" s="53">
        <f t="shared" si="14"/>
        <v>0</v>
      </c>
      <c r="AK24" s="53">
        <f t="shared" si="15"/>
        <v>0.16810187702806878</v>
      </c>
      <c r="AL24" s="53">
        <f t="shared" si="16"/>
        <v>0.12680845469376534</v>
      </c>
      <c r="AM24" s="54">
        <f t="shared" si="17"/>
        <v>0</v>
      </c>
    </row>
    <row r="25" spans="1:39" ht="15">
      <c r="A25" s="7"/>
      <c r="B25" s="16" t="s">
        <v>157</v>
      </c>
      <c r="C25" s="20">
        <f t="shared" si="18"/>
        <v>255095</v>
      </c>
      <c r="D25" s="6">
        <v>1316</v>
      </c>
      <c r="E25" s="6">
        <v>53229</v>
      </c>
      <c r="F25" s="6">
        <v>8301</v>
      </c>
      <c r="G25" s="93">
        <v>5690</v>
      </c>
      <c r="H25" s="6">
        <v>173896</v>
      </c>
      <c r="I25" s="46">
        <v>1068</v>
      </c>
      <c r="K25" s="7"/>
      <c r="L25" s="16" t="s">
        <v>157</v>
      </c>
      <c r="M25" s="20">
        <v>0</v>
      </c>
      <c r="N25" s="6">
        <v>7093</v>
      </c>
      <c r="O25" s="6">
        <v>0</v>
      </c>
      <c r="P25" s="6">
        <v>0</v>
      </c>
      <c r="Q25" s="6">
        <v>4502</v>
      </c>
      <c r="R25" s="6">
        <v>0</v>
      </c>
      <c r="S25" s="46">
        <v>0</v>
      </c>
      <c r="U25" s="7"/>
      <c r="V25" s="16" t="s">
        <v>157</v>
      </c>
      <c r="W25" s="55">
        <f t="shared" si="4"/>
        <v>15.244204877524067</v>
      </c>
      <c r="X25" s="53">
        <f t="shared" si="5"/>
        <v>0.07864275512582243</v>
      </c>
      <c r="Y25" s="53">
        <f t="shared" si="6"/>
        <v>3.180908216255625</v>
      </c>
      <c r="Z25" s="53">
        <f t="shared" si="7"/>
        <v>0.49605889840383893</v>
      </c>
      <c r="AA25" s="53">
        <f t="shared" si="8"/>
        <v>0.34002832573398906</v>
      </c>
      <c r="AB25" s="53">
        <f t="shared" si="9"/>
        <v>10.391839320182385</v>
      </c>
      <c r="AC25" s="54">
        <f t="shared" si="10"/>
        <v>0.06382253987414768</v>
      </c>
      <c r="AE25" s="7"/>
      <c r="AF25" s="16" t="s">
        <v>157</v>
      </c>
      <c r="AG25" s="55">
        <f t="shared" si="11"/>
        <v>0</v>
      </c>
      <c r="AH25" s="53">
        <f t="shared" si="12"/>
        <v>0.42387010798439095</v>
      </c>
      <c r="AI25" s="53">
        <f t="shared" si="13"/>
        <v>0</v>
      </c>
      <c r="AJ25" s="53">
        <f t="shared" si="14"/>
        <v>0</v>
      </c>
      <c r="AK25" s="53">
        <f t="shared" si="15"/>
        <v>0.26903471396386974</v>
      </c>
      <c r="AL25" s="53">
        <f t="shared" si="16"/>
        <v>0</v>
      </c>
      <c r="AM25" s="54">
        <f t="shared" si="17"/>
        <v>0</v>
      </c>
    </row>
    <row r="26" spans="1:39" ht="6.75" customHeight="1">
      <c r="A26" s="7"/>
      <c r="B26" s="16"/>
      <c r="C26" s="20"/>
      <c r="D26" s="6"/>
      <c r="E26" s="6"/>
      <c r="F26" s="33"/>
      <c r="G26" s="34"/>
      <c r="H26" s="34"/>
      <c r="I26" s="45"/>
      <c r="K26" s="7"/>
      <c r="L26" s="16"/>
      <c r="M26" s="20"/>
      <c r="N26" s="6"/>
      <c r="O26" s="6"/>
      <c r="P26" s="33"/>
      <c r="Q26" s="34"/>
      <c r="R26" s="34"/>
      <c r="S26" s="45"/>
      <c r="U26" s="7"/>
      <c r="V26" s="16"/>
      <c r="W26" s="20"/>
      <c r="X26" s="6"/>
      <c r="Y26" s="6"/>
      <c r="Z26" s="33"/>
      <c r="AA26" s="34"/>
      <c r="AB26" s="34"/>
      <c r="AC26" s="45"/>
      <c r="AE26" s="7"/>
      <c r="AF26" s="16"/>
      <c r="AG26" s="20"/>
      <c r="AH26" s="6"/>
      <c r="AI26" s="6"/>
      <c r="AJ26" s="33"/>
      <c r="AK26" s="34"/>
      <c r="AL26" s="34"/>
      <c r="AM26" s="45"/>
    </row>
    <row r="27" spans="1:39" ht="16.5" customHeight="1">
      <c r="A27" s="7"/>
      <c r="B27" s="63" t="s">
        <v>10</v>
      </c>
      <c r="C27" s="20">
        <f aca="true" t="shared" si="19" ref="C27:I27">SUM(C15:C25)</f>
        <v>876147</v>
      </c>
      <c r="D27" s="6">
        <f t="shared" si="19"/>
        <v>211784.00000000003</v>
      </c>
      <c r="E27" s="6">
        <f t="shared" si="19"/>
        <v>184184.99999999994</v>
      </c>
      <c r="F27" s="6">
        <f t="shared" si="19"/>
        <v>18691</v>
      </c>
      <c r="G27" s="6">
        <f t="shared" si="19"/>
        <v>11480</v>
      </c>
      <c r="H27" s="6">
        <f t="shared" si="19"/>
        <v>283621</v>
      </c>
      <c r="I27" s="46">
        <f t="shared" si="19"/>
        <v>13714</v>
      </c>
      <c r="K27" s="7"/>
      <c r="L27" s="63" t="s">
        <v>10</v>
      </c>
      <c r="M27" s="20">
        <f aca="true" t="shared" si="20" ref="M27:S27">SUM(M15:M25)</f>
        <v>746</v>
      </c>
      <c r="N27" s="6">
        <f t="shared" si="20"/>
        <v>10116</v>
      </c>
      <c r="O27" s="6">
        <f t="shared" si="20"/>
        <v>137</v>
      </c>
      <c r="P27" s="6">
        <f t="shared" si="20"/>
        <v>83</v>
      </c>
      <c r="Q27" s="6">
        <f t="shared" si="20"/>
        <v>120789.99999999999</v>
      </c>
      <c r="R27" s="6">
        <f t="shared" si="20"/>
        <v>18406.000000000004</v>
      </c>
      <c r="S27" s="46">
        <f t="shared" si="20"/>
        <v>2394</v>
      </c>
      <c r="U27" s="7"/>
      <c r="V27" s="63" t="s">
        <v>10</v>
      </c>
      <c r="W27" s="55">
        <f aca="true" t="shared" si="21" ref="W27:W32">C27/$C$9*100</f>
        <v>52.35760940366562</v>
      </c>
      <c r="X27" s="53">
        <f aca="true" t="shared" si="22" ref="X27:X32">D27/$C$9*100</f>
        <v>12.655985753470503</v>
      </c>
      <c r="Y27" s="53">
        <f aca="true" t="shared" si="23" ref="Y27:Y32">E27/$C$9*100</f>
        <v>11.006698976329483</v>
      </c>
      <c r="Z27" s="53">
        <f aca="true" t="shared" si="24" ref="Z27:Z32">F27/$C$9*100</f>
        <v>1.116954206730051</v>
      </c>
      <c r="AA27" s="53">
        <f aca="true" t="shared" si="25" ref="AA27:AA32">G27/$C$9*100</f>
        <v>0.6860325447146212</v>
      </c>
      <c r="AB27" s="53">
        <f aca="true" t="shared" si="26" ref="AB27:AB32">H27/$C$9*100</f>
        <v>16.948888185061463</v>
      </c>
      <c r="AC27" s="54">
        <f aca="true" t="shared" si="27" ref="AC27:AC32">I27/$C$9*100</f>
        <v>0.8195339998446268</v>
      </c>
      <c r="AE27" s="7"/>
      <c r="AF27" s="63" t="s">
        <v>10</v>
      </c>
      <c r="AG27" s="55">
        <f aca="true" t="shared" si="28" ref="AG27:AG32">M27/$C$9*100</f>
        <v>0.0445801636199571</v>
      </c>
      <c r="AH27" s="53">
        <f aca="true" t="shared" si="29" ref="AH27:AH32">N27/$C$9*100</f>
        <v>0.6045213608304101</v>
      </c>
      <c r="AI27" s="53">
        <f aca="true" t="shared" si="30" ref="AI27:AI32">O27/$C$9*100</f>
        <v>0.008186973747900967</v>
      </c>
      <c r="AJ27" s="53">
        <f aca="true" t="shared" si="31" ref="AJ27:AJ32">P27/$C$9*100</f>
        <v>0.004959991394713725</v>
      </c>
      <c r="AK27" s="53">
        <f aca="true" t="shared" si="32" ref="AK27:AK32">Q27/$C$9*100</f>
        <v>7.218281452620129</v>
      </c>
      <c r="AL27" s="53">
        <f aca="true" t="shared" si="33" ref="AL27:AL32">R27/$C$9*100</f>
        <v>1.0999229109771185</v>
      </c>
      <c r="AM27" s="54">
        <f aca="true" t="shared" si="34" ref="AM27:AM32">S27/$C$9*100</f>
        <v>0.14306288432463443</v>
      </c>
    </row>
    <row r="28" spans="1:39" ht="16.5" customHeight="1">
      <c r="A28" s="7"/>
      <c r="B28" s="16" t="s">
        <v>11</v>
      </c>
      <c r="C28" s="20">
        <f aca="true" t="shared" si="35" ref="C28:I28">SUM(C20:C25)</f>
        <v>712860</v>
      </c>
      <c r="D28" s="6">
        <f t="shared" si="35"/>
        <v>96148.00000000001</v>
      </c>
      <c r="E28" s="6">
        <f t="shared" si="35"/>
        <v>165706.99999999994</v>
      </c>
      <c r="F28" s="6">
        <f t="shared" si="35"/>
        <v>18407</v>
      </c>
      <c r="G28" s="6">
        <f t="shared" si="35"/>
        <v>11210</v>
      </c>
      <c r="H28" s="6">
        <f t="shared" si="35"/>
        <v>280921</v>
      </c>
      <c r="I28" s="46">
        <f t="shared" si="35"/>
        <v>13050</v>
      </c>
      <c r="K28" s="7"/>
      <c r="L28" s="16" t="s">
        <v>11</v>
      </c>
      <c r="M28" s="20">
        <f aca="true" t="shared" si="36" ref="M28:S28">SUM(M20:M25)</f>
        <v>746</v>
      </c>
      <c r="N28" s="6">
        <f t="shared" si="36"/>
        <v>10018</v>
      </c>
      <c r="O28" s="6">
        <f t="shared" si="36"/>
        <v>92</v>
      </c>
      <c r="P28" s="6">
        <f t="shared" si="36"/>
        <v>35</v>
      </c>
      <c r="Q28" s="6">
        <f t="shared" si="36"/>
        <v>98459.99999999999</v>
      </c>
      <c r="R28" s="6">
        <f t="shared" si="36"/>
        <v>16564.000000000004</v>
      </c>
      <c r="S28" s="46">
        <f t="shared" si="36"/>
        <v>1502</v>
      </c>
      <c r="U28" s="7"/>
      <c r="V28" s="16" t="s">
        <v>11</v>
      </c>
      <c r="W28" s="55">
        <f t="shared" si="21"/>
        <v>42.59975259801959</v>
      </c>
      <c r="X28" s="53">
        <f t="shared" si="22"/>
        <v>5.745701838782353</v>
      </c>
      <c r="Y28" s="53">
        <f t="shared" si="23"/>
        <v>9.902473422214781</v>
      </c>
      <c r="Z28" s="53">
        <f t="shared" si="24"/>
        <v>1.0999826699095847</v>
      </c>
      <c r="AA28" s="53">
        <f t="shared" si="25"/>
        <v>0.669897632948685</v>
      </c>
      <c r="AB28" s="53">
        <f t="shared" si="26"/>
        <v>16.7875390674021</v>
      </c>
      <c r="AC28" s="54">
        <f t="shared" si="27"/>
        <v>0.779854068686917</v>
      </c>
      <c r="AE28" s="7"/>
      <c r="AF28" s="16" t="s">
        <v>11</v>
      </c>
      <c r="AG28" s="55">
        <f t="shared" si="28"/>
        <v>0.0445801636199571</v>
      </c>
      <c r="AH28" s="53">
        <f t="shared" si="29"/>
        <v>0.5986649854487</v>
      </c>
      <c r="AI28" s="53">
        <f t="shared" si="30"/>
        <v>0.005497821786911598</v>
      </c>
      <c r="AJ28" s="53">
        <f t="shared" si="31"/>
        <v>0.0020915626363250646</v>
      </c>
      <c r="AK28" s="53">
        <f t="shared" si="32"/>
        <v>5.883864490644738</v>
      </c>
      <c r="AL28" s="53">
        <f t="shared" si="33"/>
        <v>0.9898469573739537</v>
      </c>
      <c r="AM28" s="54">
        <f t="shared" si="34"/>
        <v>0.08975791656457849</v>
      </c>
    </row>
    <row r="29" spans="1:39" ht="16.5" customHeight="1">
      <c r="A29" s="7"/>
      <c r="B29" s="16" t="s">
        <v>12</v>
      </c>
      <c r="C29" s="20">
        <f aca="true" t="shared" si="37" ref="C29:I29">SUM(C21:C25)</f>
        <v>606988.9999999999</v>
      </c>
      <c r="D29" s="6">
        <f t="shared" si="37"/>
        <v>52174.999999999956</v>
      </c>
      <c r="E29" s="6">
        <f t="shared" si="37"/>
        <v>144819.99999999994</v>
      </c>
      <c r="F29" s="6">
        <f t="shared" si="37"/>
        <v>17872</v>
      </c>
      <c r="G29" s="6">
        <f t="shared" si="37"/>
        <v>10696</v>
      </c>
      <c r="H29" s="6">
        <f t="shared" si="37"/>
        <v>276357</v>
      </c>
      <c r="I29" s="46">
        <f t="shared" si="37"/>
        <v>11723</v>
      </c>
      <c r="K29" s="7"/>
      <c r="L29" s="16" t="s">
        <v>12</v>
      </c>
      <c r="M29" s="20">
        <f aca="true" t="shared" si="38" ref="M29:S29">SUM(M21:M25)</f>
        <v>733</v>
      </c>
      <c r="N29" s="6">
        <f t="shared" si="38"/>
        <v>9881</v>
      </c>
      <c r="O29" s="6">
        <f t="shared" si="38"/>
        <v>51</v>
      </c>
      <c r="P29" s="6">
        <f t="shared" si="38"/>
        <v>0</v>
      </c>
      <c r="Q29" s="6">
        <f t="shared" si="38"/>
        <v>68763.99999999997</v>
      </c>
      <c r="R29" s="6">
        <f t="shared" si="38"/>
        <v>13131.000000000002</v>
      </c>
      <c r="S29" s="46">
        <f t="shared" si="38"/>
        <v>786</v>
      </c>
      <c r="U29" s="7"/>
      <c r="V29" s="16" t="s">
        <v>12</v>
      </c>
      <c r="W29" s="55">
        <f t="shared" si="21"/>
        <v>36.273014658866124</v>
      </c>
      <c r="X29" s="53">
        <f t="shared" si="22"/>
        <v>3.1179223014360047</v>
      </c>
      <c r="Y29" s="53">
        <f t="shared" si="23"/>
        <v>8.65428859978845</v>
      </c>
      <c r="Z29" s="53">
        <f t="shared" si="24"/>
        <v>1.0680116410400444</v>
      </c>
      <c r="AA29" s="53">
        <f t="shared" si="25"/>
        <v>0.6391815416609398</v>
      </c>
      <c r="AB29" s="53">
        <f t="shared" si="26"/>
        <v>16.51479929962531</v>
      </c>
      <c r="AC29" s="54">
        <f t="shared" si="27"/>
        <v>0.7005539653039637</v>
      </c>
      <c r="AE29" s="7"/>
      <c r="AF29" s="16" t="s">
        <v>12</v>
      </c>
      <c r="AG29" s="55">
        <f t="shared" si="28"/>
        <v>0.043803297497893495</v>
      </c>
      <c r="AH29" s="53">
        <f t="shared" si="29"/>
        <v>0.590478011700799</v>
      </c>
      <c r="AI29" s="53">
        <f t="shared" si="30"/>
        <v>0.0030477055557879516</v>
      </c>
      <c r="AJ29" s="53">
        <f t="shared" si="31"/>
        <v>0</v>
      </c>
      <c r="AK29" s="53">
        <f t="shared" si="32"/>
        <v>4.10926323212162</v>
      </c>
      <c r="AL29" s="53">
        <f t="shared" si="33"/>
        <v>0.784694542216698</v>
      </c>
      <c r="AM29" s="54">
        <f t="shared" si="34"/>
        <v>0.046970520918614304</v>
      </c>
    </row>
    <row r="30" spans="1:39" ht="16.5" customHeight="1">
      <c r="A30" s="7"/>
      <c r="B30" s="16" t="s">
        <v>13</v>
      </c>
      <c r="C30" s="20">
        <f aca="true" t="shared" si="39" ref="C30:I30">SUM(C22:C25)</f>
        <v>507517.9999999999</v>
      </c>
      <c r="D30" s="6">
        <f t="shared" si="39"/>
        <v>24510.999999999996</v>
      </c>
      <c r="E30" s="6">
        <f t="shared" si="39"/>
        <v>120581.99999999996</v>
      </c>
      <c r="F30" s="6">
        <f t="shared" si="39"/>
        <v>16887</v>
      </c>
      <c r="G30" s="6">
        <f t="shared" si="39"/>
        <v>9846</v>
      </c>
      <c r="H30" s="6">
        <f t="shared" si="39"/>
        <v>267543</v>
      </c>
      <c r="I30" s="46">
        <f t="shared" si="39"/>
        <v>9321</v>
      </c>
      <c r="K30" s="7"/>
      <c r="L30" s="16" t="s">
        <v>13</v>
      </c>
      <c r="M30" s="20">
        <f aca="true" t="shared" si="40" ref="M30:S30">SUM(M22:M25)</f>
        <v>693</v>
      </c>
      <c r="N30" s="6">
        <f t="shared" si="40"/>
        <v>9540</v>
      </c>
      <c r="O30" s="6">
        <f t="shared" si="40"/>
        <v>0</v>
      </c>
      <c r="P30" s="6">
        <f t="shared" si="40"/>
        <v>0</v>
      </c>
      <c r="Q30" s="6">
        <f t="shared" si="40"/>
        <v>40485.999999999985</v>
      </c>
      <c r="R30" s="6">
        <f t="shared" si="40"/>
        <v>7841</v>
      </c>
      <c r="S30" s="46">
        <f t="shared" si="40"/>
        <v>268</v>
      </c>
      <c r="U30" s="7"/>
      <c r="V30" s="16" t="s">
        <v>13</v>
      </c>
      <c r="W30" s="55">
        <f t="shared" si="21"/>
        <v>30.328733887497826</v>
      </c>
      <c r="X30" s="53">
        <f t="shared" si="22"/>
        <v>1.4647511936846758</v>
      </c>
      <c r="Y30" s="53">
        <f t="shared" si="23"/>
        <v>7.20585159466711</v>
      </c>
      <c r="Z30" s="53">
        <f t="shared" si="24"/>
        <v>1.0091490925606106</v>
      </c>
      <c r="AA30" s="53">
        <f t="shared" si="25"/>
        <v>0.5883864490644739</v>
      </c>
      <c r="AB30" s="53">
        <f t="shared" si="26"/>
        <v>15.988084068866193</v>
      </c>
      <c r="AC30" s="54">
        <f t="shared" si="27"/>
        <v>0.5570130095195979</v>
      </c>
      <c r="AE30" s="7"/>
      <c r="AF30" s="16" t="s">
        <v>13</v>
      </c>
      <c r="AG30" s="55">
        <f t="shared" si="28"/>
        <v>0.04141294019923628</v>
      </c>
      <c r="AH30" s="53">
        <f t="shared" si="29"/>
        <v>0.5701002157297461</v>
      </c>
      <c r="AI30" s="53">
        <f t="shared" si="30"/>
        <v>0</v>
      </c>
      <c r="AJ30" s="53">
        <f t="shared" si="31"/>
        <v>0</v>
      </c>
      <c r="AK30" s="53">
        <f t="shared" si="32"/>
        <v>2.419400139835901</v>
      </c>
      <c r="AL30" s="53">
        <f t="shared" si="33"/>
        <v>0.46856978946928096</v>
      </c>
      <c r="AM30" s="54">
        <f t="shared" si="34"/>
        <v>0.016015393901003355</v>
      </c>
    </row>
    <row r="31" spans="1:39" ht="16.5" customHeight="1">
      <c r="A31" s="7"/>
      <c r="B31" s="16" t="s">
        <v>14</v>
      </c>
      <c r="C31" s="20">
        <f aca="true" t="shared" si="41" ref="C31:I31">SUM(C23:C25)</f>
        <v>452238.99999999994</v>
      </c>
      <c r="D31" s="6">
        <f t="shared" si="41"/>
        <v>14888</v>
      </c>
      <c r="E31" s="6">
        <f t="shared" si="41"/>
        <v>107979.99999999997</v>
      </c>
      <c r="F31" s="6">
        <f t="shared" si="41"/>
        <v>15792</v>
      </c>
      <c r="G31" s="6">
        <f t="shared" si="41"/>
        <v>8392</v>
      </c>
      <c r="H31" s="6">
        <f t="shared" si="41"/>
        <v>257954</v>
      </c>
      <c r="I31" s="46">
        <f t="shared" si="41"/>
        <v>7452.000000000001</v>
      </c>
      <c r="K31" s="7"/>
      <c r="L31" s="16" t="s">
        <v>14</v>
      </c>
      <c r="M31" s="20">
        <f aca="true" t="shared" si="42" ref="M31:S31">SUM(M23:M25)</f>
        <v>489</v>
      </c>
      <c r="N31" s="6">
        <f t="shared" si="42"/>
        <v>9050</v>
      </c>
      <c r="O31" s="6">
        <f t="shared" si="42"/>
        <v>0</v>
      </c>
      <c r="P31" s="6">
        <f t="shared" si="42"/>
        <v>0</v>
      </c>
      <c r="Q31" s="6">
        <f t="shared" si="42"/>
        <v>24705.999999999996</v>
      </c>
      <c r="R31" s="6">
        <f t="shared" si="42"/>
        <v>5335</v>
      </c>
      <c r="S31" s="46">
        <f t="shared" si="42"/>
        <v>201</v>
      </c>
      <c r="U31" s="7"/>
      <c r="V31" s="16" t="s">
        <v>14</v>
      </c>
      <c r="W31" s="55">
        <f t="shared" si="21"/>
        <v>27.025319859686025</v>
      </c>
      <c r="X31" s="53">
        <f t="shared" si="22"/>
        <v>0.8896909865602161</v>
      </c>
      <c r="Y31" s="53">
        <f t="shared" si="23"/>
        <v>6.452769527725155</v>
      </c>
      <c r="Z31" s="53">
        <f t="shared" si="24"/>
        <v>0.9437130615098692</v>
      </c>
      <c r="AA31" s="53">
        <f t="shared" si="25"/>
        <v>0.501496961258284</v>
      </c>
      <c r="AB31" s="53">
        <f t="shared" si="26"/>
        <v>15.415055665445593</v>
      </c>
      <c r="AC31" s="54">
        <f t="shared" si="27"/>
        <v>0.44532356473983953</v>
      </c>
      <c r="AE31" s="7"/>
      <c r="AF31" s="16" t="s">
        <v>14</v>
      </c>
      <c r="AG31" s="55">
        <f t="shared" si="28"/>
        <v>0.02922211797608448</v>
      </c>
      <c r="AH31" s="53">
        <f t="shared" si="29"/>
        <v>0.5408183388211952</v>
      </c>
      <c r="AI31" s="53">
        <f t="shared" si="30"/>
        <v>0</v>
      </c>
      <c r="AJ31" s="53">
        <f t="shared" si="31"/>
        <v>0</v>
      </c>
      <c r="AK31" s="53">
        <f t="shared" si="32"/>
        <v>1.4764041855156296</v>
      </c>
      <c r="AL31" s="53">
        <f t="shared" si="33"/>
        <v>0.31881390470840626</v>
      </c>
      <c r="AM31" s="54">
        <f t="shared" si="34"/>
        <v>0.012011545425752515</v>
      </c>
    </row>
    <row r="32" spans="1:39" ht="16.5" customHeight="1">
      <c r="A32" s="7"/>
      <c r="B32" s="16" t="s">
        <v>15</v>
      </c>
      <c r="C32" s="20">
        <f aca="true" t="shared" si="43" ref="C32:I32">SUM(C24:C25)</f>
        <v>342001</v>
      </c>
      <c r="D32" s="6">
        <f t="shared" si="43"/>
        <v>4821</v>
      </c>
      <c r="E32" s="6">
        <f t="shared" si="43"/>
        <v>81012.99999999999</v>
      </c>
      <c r="F32" s="6">
        <f t="shared" si="43"/>
        <v>12100</v>
      </c>
      <c r="G32" s="6">
        <f t="shared" si="43"/>
        <v>6906</v>
      </c>
      <c r="H32" s="6">
        <f t="shared" si="43"/>
        <v>215346</v>
      </c>
      <c r="I32" s="46">
        <f t="shared" si="43"/>
        <v>4712</v>
      </c>
      <c r="K32" s="7"/>
      <c r="L32" s="16" t="s">
        <v>15</v>
      </c>
      <c r="M32" s="20">
        <f aca="true" t="shared" si="44" ref="M32:S32">SUM(M24:M25)</f>
        <v>0</v>
      </c>
      <c r="N32" s="6">
        <f t="shared" si="44"/>
        <v>7666</v>
      </c>
      <c r="O32" s="6">
        <f t="shared" si="44"/>
        <v>0</v>
      </c>
      <c r="P32" s="6">
        <f t="shared" si="44"/>
        <v>0</v>
      </c>
      <c r="Q32" s="6">
        <f t="shared" si="44"/>
        <v>7315</v>
      </c>
      <c r="R32" s="6">
        <f t="shared" si="44"/>
        <v>2122</v>
      </c>
      <c r="S32" s="46">
        <f t="shared" si="44"/>
        <v>0</v>
      </c>
      <c r="U32" s="7"/>
      <c r="V32" s="16" t="s">
        <v>15</v>
      </c>
      <c r="W32" s="55">
        <f t="shared" si="21"/>
        <v>20.43761466245167</v>
      </c>
      <c r="X32" s="53">
        <f t="shared" si="22"/>
        <v>0.28809781342066104</v>
      </c>
      <c r="Y32" s="53">
        <f t="shared" si="23"/>
        <v>4.841250395902927</v>
      </c>
      <c r="Z32" s="53">
        <f t="shared" si="24"/>
        <v>0.7230830828438081</v>
      </c>
      <c r="AA32" s="53">
        <f t="shared" si="25"/>
        <v>0.4126951876131685</v>
      </c>
      <c r="AB32" s="53">
        <f t="shared" si="26"/>
        <v>12.868847070915926</v>
      </c>
      <c r="AC32" s="54">
        <f t="shared" si="27"/>
        <v>0.28158408978182015</v>
      </c>
      <c r="AE32" s="7"/>
      <c r="AF32" s="16" t="s">
        <v>15</v>
      </c>
      <c r="AG32" s="55">
        <f t="shared" si="28"/>
        <v>0</v>
      </c>
      <c r="AH32" s="53">
        <f t="shared" si="29"/>
        <v>0.4581119762876556</v>
      </c>
      <c r="AI32" s="53">
        <f t="shared" si="30"/>
        <v>0</v>
      </c>
      <c r="AJ32" s="53">
        <f t="shared" si="31"/>
        <v>0</v>
      </c>
      <c r="AK32" s="53">
        <f t="shared" si="32"/>
        <v>0.43713659099193847</v>
      </c>
      <c r="AL32" s="53">
        <f t="shared" si="33"/>
        <v>0.12680845469376534</v>
      </c>
      <c r="AM32" s="54">
        <f t="shared" si="34"/>
        <v>0</v>
      </c>
    </row>
    <row r="33" spans="1:39" ht="6.75" customHeight="1">
      <c r="A33" s="7"/>
      <c r="B33" s="16"/>
      <c r="C33" s="20"/>
      <c r="D33" s="6"/>
      <c r="E33" s="6"/>
      <c r="F33" s="33"/>
      <c r="G33" s="34"/>
      <c r="H33" s="34"/>
      <c r="I33" s="45"/>
      <c r="K33" s="7"/>
      <c r="L33" s="16"/>
      <c r="M33" s="20"/>
      <c r="N33" s="6"/>
      <c r="O33" s="6"/>
      <c r="P33" s="33"/>
      <c r="Q33" s="34"/>
      <c r="R33" s="34"/>
      <c r="S33" s="45"/>
      <c r="U33" s="7"/>
      <c r="V33" s="16"/>
      <c r="W33" s="20"/>
      <c r="X33" s="6"/>
      <c r="Y33" s="6"/>
      <c r="Z33" s="33"/>
      <c r="AA33" s="34"/>
      <c r="AB33" s="34"/>
      <c r="AC33" s="45"/>
      <c r="AE33" s="7"/>
      <c r="AF33" s="16"/>
      <c r="AG33" s="20"/>
      <c r="AH33" s="6"/>
      <c r="AI33" s="6"/>
      <c r="AJ33" s="33"/>
      <c r="AK33" s="34"/>
      <c r="AL33" s="34"/>
      <c r="AM33" s="45"/>
    </row>
    <row r="34" spans="1:39" ht="15" customHeight="1">
      <c r="A34" s="7"/>
      <c r="B34" s="64" t="s">
        <v>158</v>
      </c>
      <c r="C34" s="20">
        <f>SUM(D34:I34)+SUM(M34:S34)</f>
        <v>975980.0000000038</v>
      </c>
      <c r="D34" s="94">
        <v>889359.0000000038</v>
      </c>
      <c r="E34" s="94">
        <v>35941.999999999956</v>
      </c>
      <c r="F34" s="94">
        <v>461.00000000000006</v>
      </c>
      <c r="G34" s="94">
        <v>340.0000000000001</v>
      </c>
      <c r="H34" s="94">
        <v>6026.999999999987</v>
      </c>
      <c r="I34" s="95">
        <v>1028.0000000000002</v>
      </c>
      <c r="K34" s="7"/>
      <c r="L34" s="64" t="s">
        <v>158</v>
      </c>
      <c r="M34" s="20">
        <v>1</v>
      </c>
      <c r="N34" s="6">
        <v>136.99999999999997</v>
      </c>
      <c r="O34" s="6">
        <v>78.00000000000001</v>
      </c>
      <c r="P34" s="33">
        <v>116.99999999999999</v>
      </c>
      <c r="Q34" s="96">
        <v>32926.00000000004</v>
      </c>
      <c r="R34" s="96">
        <v>2997.9999999999995</v>
      </c>
      <c r="S34" s="95">
        <v>6566.00000000001</v>
      </c>
      <c r="U34" s="7"/>
      <c r="V34" s="64" t="s">
        <v>158</v>
      </c>
      <c r="W34" s="55">
        <f aca="true" t="shared" si="45" ref="W34:AC37">C34/$C$9*100</f>
        <v>58.32352290858699</v>
      </c>
      <c r="X34" s="53">
        <f t="shared" si="45"/>
        <v>53.14714441941232</v>
      </c>
      <c r="Y34" s="53">
        <f t="shared" si="45"/>
        <v>2.1478555507084396</v>
      </c>
      <c r="Z34" s="53">
        <f t="shared" si="45"/>
        <v>0.027548867867024426</v>
      </c>
      <c r="AA34" s="53">
        <f t="shared" si="45"/>
        <v>0.02031803703858635</v>
      </c>
      <c r="AB34" s="53">
        <f t="shared" si="45"/>
        <v>0.3601670859751754</v>
      </c>
      <c r="AC34" s="54">
        <f t="shared" si="45"/>
        <v>0.061432182575490484</v>
      </c>
      <c r="AE34" s="7"/>
      <c r="AF34" s="64" t="s">
        <v>158</v>
      </c>
      <c r="AG34" s="55">
        <f aca="true" t="shared" si="46" ref="AG34:AM37">M34/$C$9*100</f>
        <v>5.975893246643042E-05</v>
      </c>
      <c r="AH34" s="53">
        <f t="shared" si="46"/>
        <v>0.008186973747900967</v>
      </c>
      <c r="AI34" s="53">
        <f t="shared" si="46"/>
        <v>0.004661196732381574</v>
      </c>
      <c r="AJ34" s="53">
        <f t="shared" si="46"/>
        <v>0.006991795098572359</v>
      </c>
      <c r="AK34" s="53">
        <f t="shared" si="46"/>
        <v>1.9676226103896903</v>
      </c>
      <c r="AL34" s="53">
        <f t="shared" si="46"/>
        <v>0.17915727953435837</v>
      </c>
      <c r="AM34" s="54">
        <f t="shared" si="46"/>
        <v>0.3923771505745828</v>
      </c>
    </row>
    <row r="35" spans="1:39" ht="15">
      <c r="A35" s="7"/>
      <c r="B35" s="16" t="s">
        <v>159</v>
      </c>
      <c r="C35" s="20">
        <f>SUM(D35:I35)+SUM(M35:S35)</f>
        <v>191791.9999999997</v>
      </c>
      <c r="D35" s="6">
        <v>64356.99999999975</v>
      </c>
      <c r="E35" s="6">
        <v>42945.00000000003</v>
      </c>
      <c r="F35" s="96">
        <v>1439.9999999999995</v>
      </c>
      <c r="G35" s="96">
        <v>1394.0000000000005</v>
      </c>
      <c r="H35" s="96">
        <v>13258</v>
      </c>
      <c r="I35" s="95">
        <v>3569.000000000001</v>
      </c>
      <c r="K35" s="7"/>
      <c r="L35" s="16" t="s">
        <v>159</v>
      </c>
      <c r="M35" s="20">
        <v>53</v>
      </c>
      <c r="N35" s="6">
        <v>468</v>
      </c>
      <c r="O35" s="6">
        <v>82</v>
      </c>
      <c r="P35" s="33">
        <v>25</v>
      </c>
      <c r="Q35" s="96">
        <v>54753.99999999992</v>
      </c>
      <c r="R35" s="96">
        <v>8352.999999999996</v>
      </c>
      <c r="S35" s="95">
        <v>1094</v>
      </c>
      <c r="U35" s="7"/>
      <c r="V35" s="16" t="s">
        <v>159</v>
      </c>
      <c r="W35" s="55">
        <f t="shared" si="45"/>
        <v>11.461285175601606</v>
      </c>
      <c r="X35" s="53">
        <f t="shared" si="45"/>
        <v>3.845905616742048</v>
      </c>
      <c r="Y35" s="53">
        <f t="shared" si="45"/>
        <v>2.566347354770856</v>
      </c>
      <c r="Z35" s="53">
        <f t="shared" si="45"/>
        <v>0.08605286275165977</v>
      </c>
      <c r="AA35" s="53">
        <f t="shared" si="45"/>
        <v>0.08330395185820404</v>
      </c>
      <c r="AB35" s="53">
        <f t="shared" si="45"/>
        <v>0.7922839266399344</v>
      </c>
      <c r="AC35" s="54">
        <f t="shared" si="45"/>
        <v>0.21327962997269023</v>
      </c>
      <c r="AE35" s="7"/>
      <c r="AF35" s="16" t="s">
        <v>159</v>
      </c>
      <c r="AG35" s="55">
        <f t="shared" si="46"/>
        <v>0.003167223420720812</v>
      </c>
      <c r="AH35" s="53">
        <f t="shared" si="46"/>
        <v>0.027967180394289436</v>
      </c>
      <c r="AI35" s="53">
        <f t="shared" si="46"/>
        <v>0.004900232462247294</v>
      </c>
      <c r="AJ35" s="53">
        <f t="shared" si="46"/>
        <v>0.0014939733116607604</v>
      </c>
      <c r="AK35" s="53">
        <f t="shared" si="46"/>
        <v>3.2720405882669263</v>
      </c>
      <c r="AL35" s="53">
        <f t="shared" si="46"/>
        <v>0.49916636289209304</v>
      </c>
      <c r="AM35" s="54">
        <f t="shared" si="46"/>
        <v>0.06537627211827489</v>
      </c>
    </row>
    <row r="36" spans="1:39" ht="15">
      <c r="A36" s="7"/>
      <c r="B36" s="16" t="s">
        <v>160</v>
      </c>
      <c r="C36" s="20">
        <f>SUM(D36:I36)+SUM(M36:S36)</f>
        <v>53879</v>
      </c>
      <c r="D36" s="6">
        <v>9472.999999999996</v>
      </c>
      <c r="E36" s="6">
        <v>12252</v>
      </c>
      <c r="F36" s="96">
        <v>1095</v>
      </c>
      <c r="G36" s="96">
        <v>1404</v>
      </c>
      <c r="H36" s="96">
        <v>9388.999999999995</v>
      </c>
      <c r="I36" s="95">
        <v>1819.0000000000002</v>
      </c>
      <c r="K36" s="7"/>
      <c r="L36" s="16" t="s">
        <v>160</v>
      </c>
      <c r="M36" s="20">
        <v>204</v>
      </c>
      <c r="N36" s="6">
        <v>490</v>
      </c>
      <c r="O36" s="6">
        <v>0</v>
      </c>
      <c r="P36" s="33">
        <v>0</v>
      </c>
      <c r="Q36" s="96">
        <v>15180.000000000007</v>
      </c>
      <c r="R36" s="96">
        <v>2506.0000000000005</v>
      </c>
      <c r="S36" s="95">
        <v>67</v>
      </c>
      <c r="U36" s="7"/>
      <c r="V36" s="16" t="s">
        <v>160</v>
      </c>
      <c r="W36" s="55">
        <f t="shared" si="45"/>
        <v>3.2197515223588047</v>
      </c>
      <c r="X36" s="53">
        <f t="shared" si="45"/>
        <v>0.5660963672544952</v>
      </c>
      <c r="Y36" s="53">
        <f t="shared" si="45"/>
        <v>0.7321664405787055</v>
      </c>
      <c r="Z36" s="53">
        <f t="shared" si="45"/>
        <v>0.0654360310507413</v>
      </c>
      <c r="AA36" s="53">
        <f t="shared" si="45"/>
        <v>0.0839015411828683</v>
      </c>
      <c r="AB36" s="53">
        <f t="shared" si="45"/>
        <v>0.5610766169273149</v>
      </c>
      <c r="AC36" s="54">
        <f t="shared" si="45"/>
        <v>0.10870149815643695</v>
      </c>
      <c r="AE36" s="7"/>
      <c r="AF36" s="16" t="s">
        <v>160</v>
      </c>
      <c r="AG36" s="55">
        <f t="shared" si="46"/>
        <v>0.012190822223151807</v>
      </c>
      <c r="AH36" s="53">
        <f t="shared" si="46"/>
        <v>0.029281876908550906</v>
      </c>
      <c r="AI36" s="53">
        <f t="shared" si="46"/>
        <v>0</v>
      </c>
      <c r="AJ36" s="53">
        <f t="shared" si="46"/>
        <v>0</v>
      </c>
      <c r="AK36" s="53">
        <f t="shared" si="46"/>
        <v>0.9071405948404143</v>
      </c>
      <c r="AL36" s="53">
        <f t="shared" si="46"/>
        <v>0.14975588476087465</v>
      </c>
      <c r="AM36" s="54">
        <f t="shared" si="46"/>
        <v>0.004003848475250839</v>
      </c>
    </row>
    <row r="37" spans="2:39" ht="15">
      <c r="B37" s="18" t="s">
        <v>161</v>
      </c>
      <c r="C37" s="19">
        <f>SUM(D37:I37)+SUM(M37:S37)</f>
        <v>451738.9999999999</v>
      </c>
      <c r="D37" s="85">
        <v>14788</v>
      </c>
      <c r="E37" s="85">
        <v>107779.99999999997</v>
      </c>
      <c r="F37" s="97">
        <v>15792</v>
      </c>
      <c r="G37" s="97">
        <v>8392</v>
      </c>
      <c r="H37" s="97">
        <v>257853.9999999999</v>
      </c>
      <c r="I37" s="98">
        <v>7451.999999999999</v>
      </c>
      <c r="L37" s="18" t="s">
        <v>161</v>
      </c>
      <c r="M37" s="19">
        <v>489</v>
      </c>
      <c r="N37" s="85">
        <v>9050</v>
      </c>
      <c r="O37" s="85">
        <v>0</v>
      </c>
      <c r="P37" s="99">
        <v>0</v>
      </c>
      <c r="Q37" s="97">
        <v>24606</v>
      </c>
      <c r="R37" s="97">
        <v>5334.999999999999</v>
      </c>
      <c r="S37" s="98">
        <v>201</v>
      </c>
      <c r="V37" s="18" t="s">
        <v>161</v>
      </c>
      <c r="W37" s="56">
        <f t="shared" si="45"/>
        <v>26.995440393452803</v>
      </c>
      <c r="X37" s="57">
        <f t="shared" si="45"/>
        <v>0.883715093313573</v>
      </c>
      <c r="Y37" s="57">
        <f t="shared" si="45"/>
        <v>6.440817741231869</v>
      </c>
      <c r="Z37" s="57">
        <f t="shared" si="45"/>
        <v>0.9437130615098692</v>
      </c>
      <c r="AA37" s="57">
        <f t="shared" si="45"/>
        <v>0.501496961258284</v>
      </c>
      <c r="AB37" s="57">
        <f t="shared" si="45"/>
        <v>15.409079772198945</v>
      </c>
      <c r="AC37" s="58">
        <f t="shared" si="45"/>
        <v>0.4453235647398394</v>
      </c>
      <c r="AF37" s="18" t="s">
        <v>161</v>
      </c>
      <c r="AG37" s="56">
        <f t="shared" si="46"/>
        <v>0.02922211797608448</v>
      </c>
      <c r="AH37" s="57">
        <f t="shared" si="46"/>
        <v>0.5408183388211952</v>
      </c>
      <c r="AI37" s="57">
        <f t="shared" si="46"/>
        <v>0</v>
      </c>
      <c r="AJ37" s="57">
        <f t="shared" si="46"/>
        <v>0</v>
      </c>
      <c r="AK37" s="57">
        <f t="shared" si="46"/>
        <v>1.470428292268987</v>
      </c>
      <c r="AL37" s="57">
        <f t="shared" si="46"/>
        <v>0.31881390470840626</v>
      </c>
      <c r="AM37" s="58">
        <f t="shared" si="46"/>
        <v>0.012011545425752515</v>
      </c>
    </row>
    <row r="38" ht="6.75" customHeight="1"/>
    <row r="39" spans="2:32" ht="12" customHeight="1">
      <c r="B39" s="48"/>
      <c r="L39" s="81" t="s">
        <v>162</v>
      </c>
      <c r="V39" s="48"/>
      <c r="AF39" s="81" t="s">
        <v>162</v>
      </c>
    </row>
    <row r="40" spans="2:32" ht="12" customHeight="1">
      <c r="B40" s="48"/>
      <c r="L40" s="48"/>
      <c r="V40" s="48"/>
      <c r="AF40" s="81" t="s">
        <v>163</v>
      </c>
    </row>
  </sheetData>
  <sheetProtection/>
  <mergeCells count="8">
    <mergeCell ref="C5:I5"/>
    <mergeCell ref="M5:S5"/>
    <mergeCell ref="C7:I7"/>
    <mergeCell ref="M7:S7"/>
    <mergeCell ref="W5:AC5"/>
    <mergeCell ref="AG5:AM5"/>
    <mergeCell ref="W7:AC7"/>
    <mergeCell ref="AG7:AM7"/>
  </mergeCells>
  <printOptions/>
  <pageMargins left="0.7086614173228347" right="0.7086614173228347" top="0.7480314960629921" bottom="0.7480314960629921" header="0.31496062992125984" footer="0.31496062992125984"/>
  <pageSetup firstPageNumber="10" useFirstPageNumber="1" horizontalDpi="600" verticalDpi="600" orientation="portrait" paperSize="9" r:id="rId1"/>
  <headerFooter>
    <oddFooter>&amp;CIV-1-&amp;P</oddFooter>
  </headerFooter>
  <colBreaks count="1" manualBreakCount="1">
    <brk id="3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4" width="11.00390625" style="1" customWidth="1"/>
    <col min="5" max="10" width="8.7109375" style="1" customWidth="1"/>
    <col min="11" max="11" width="1.7109375" style="1" customWidth="1"/>
    <col min="12" max="16384" width="9.140625" style="1" customWidth="1"/>
  </cols>
  <sheetData>
    <row r="1" spans="1:10" ht="15" customHeight="1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" customHeight="1">
      <c r="A2" s="7"/>
      <c r="B2" s="8" t="s">
        <v>100</v>
      </c>
      <c r="C2" s="8"/>
      <c r="D2" s="8"/>
      <c r="E2" s="8"/>
      <c r="F2" s="8"/>
      <c r="G2" s="8"/>
      <c r="H2" s="8"/>
      <c r="I2" s="8"/>
      <c r="J2" s="8"/>
    </row>
    <row r="3" spans="1:10" ht="15" customHeight="1">
      <c r="A3" s="7"/>
      <c r="B3" s="8" t="s">
        <v>164</v>
      </c>
      <c r="C3" s="8"/>
      <c r="D3" s="8"/>
      <c r="E3" s="8"/>
      <c r="F3" s="8"/>
      <c r="G3" s="8"/>
      <c r="H3" s="8"/>
      <c r="I3" s="8"/>
      <c r="J3" s="8"/>
    </row>
    <row r="4" spans="1:10" ht="15" customHeight="1">
      <c r="A4" s="7"/>
      <c r="B4" s="8"/>
      <c r="C4" s="8"/>
      <c r="D4" s="8"/>
      <c r="E4" s="8"/>
      <c r="F4" s="8"/>
      <c r="G4" s="8"/>
      <c r="H4" s="8"/>
      <c r="I4" s="8"/>
      <c r="J4" s="8"/>
    </row>
    <row r="5" spans="1:10" ht="15" customHeight="1">
      <c r="A5" s="7"/>
      <c r="B5" s="112" t="s">
        <v>5</v>
      </c>
      <c r="C5" s="115" t="s">
        <v>44</v>
      </c>
      <c r="D5" s="116"/>
      <c r="E5" s="116"/>
      <c r="F5" s="116"/>
      <c r="G5" s="116"/>
      <c r="H5" s="116"/>
      <c r="I5" s="116"/>
      <c r="J5" s="117"/>
    </row>
    <row r="6" spans="1:10" ht="29.25" customHeight="1">
      <c r="A6" s="7"/>
      <c r="B6" s="113"/>
      <c r="C6" s="9" t="s">
        <v>19</v>
      </c>
      <c r="D6" s="49" t="s">
        <v>43</v>
      </c>
      <c r="E6" s="50" t="s">
        <v>41</v>
      </c>
      <c r="F6" s="51" t="s">
        <v>42</v>
      </c>
      <c r="G6" s="9" t="s">
        <v>19</v>
      </c>
      <c r="H6" s="49" t="s">
        <v>43</v>
      </c>
      <c r="I6" s="50" t="s">
        <v>41</v>
      </c>
      <c r="J6" s="51" t="s">
        <v>42</v>
      </c>
    </row>
    <row r="7" spans="1:10" ht="15" customHeight="1">
      <c r="A7" s="7"/>
      <c r="B7" s="114"/>
      <c r="C7" s="124" t="s">
        <v>87</v>
      </c>
      <c r="D7" s="125"/>
      <c r="E7" s="125"/>
      <c r="F7" s="126"/>
      <c r="G7" s="124" t="s">
        <v>8</v>
      </c>
      <c r="H7" s="125"/>
      <c r="I7" s="125"/>
      <c r="J7" s="126"/>
    </row>
    <row r="8" spans="1:10" ht="6.75" customHeight="1">
      <c r="A8" s="7"/>
      <c r="B8" s="16"/>
      <c r="C8" s="6"/>
      <c r="D8" s="6"/>
      <c r="E8" s="6"/>
      <c r="F8" s="6"/>
      <c r="G8" s="2"/>
      <c r="H8" s="2"/>
      <c r="I8" s="2"/>
      <c r="J8" s="3"/>
    </row>
    <row r="9" spans="1:10" ht="15">
      <c r="A9" s="7"/>
      <c r="B9" s="16" t="s">
        <v>112</v>
      </c>
      <c r="C9" s="6">
        <f>SUM(C11:C25)</f>
        <v>1673389.9999999995</v>
      </c>
      <c r="D9" s="6">
        <f>SUM(D11:D25)</f>
        <v>1420345.9999999995</v>
      </c>
      <c r="E9" s="6">
        <f>SUM(E11:E25)</f>
        <v>57428</v>
      </c>
      <c r="F9" s="6">
        <f>SUM(F11:F25)</f>
        <v>195615.99999999997</v>
      </c>
      <c r="G9" s="2">
        <f>C9/$C$9*100</f>
        <v>100</v>
      </c>
      <c r="H9" s="2">
        <f>D9/$C$9*100</f>
        <v>84.87836069296458</v>
      </c>
      <c r="I9" s="2">
        <f>E9/$C$9*100</f>
        <v>3.4318359736821673</v>
      </c>
      <c r="J9" s="3">
        <f>F9/$C$9*100</f>
        <v>11.689803333353254</v>
      </c>
    </row>
    <row r="10" spans="1:10" ht="6.75" customHeight="1">
      <c r="A10" s="7"/>
      <c r="B10" s="16"/>
      <c r="C10" s="6"/>
      <c r="D10" s="6"/>
      <c r="E10" s="6"/>
      <c r="F10" s="6"/>
      <c r="G10" s="2"/>
      <c r="H10" s="2"/>
      <c r="I10" s="2"/>
      <c r="J10" s="3"/>
    </row>
    <row r="11" spans="1:10" ht="15">
      <c r="A11" s="7"/>
      <c r="B11" s="16" t="s">
        <v>9</v>
      </c>
      <c r="C11" s="6">
        <f>D11+E11+F11</f>
        <v>222167</v>
      </c>
      <c r="D11" s="6">
        <v>219826</v>
      </c>
      <c r="E11" s="6">
        <v>15</v>
      </c>
      <c r="F11" s="6">
        <v>2326</v>
      </c>
      <c r="G11" s="2">
        <f aca="true" t="shared" si="0" ref="G11:J25">C11/$C$9*100</f>
        <v>13.276462749269452</v>
      </c>
      <c r="H11" s="2">
        <f t="shared" si="0"/>
        <v>13.136567088365537</v>
      </c>
      <c r="I11" s="2">
        <f t="shared" si="0"/>
        <v>0.0008963839869964565</v>
      </c>
      <c r="J11" s="3">
        <f t="shared" si="0"/>
        <v>0.13899927691691719</v>
      </c>
    </row>
    <row r="12" spans="1:10" ht="15">
      <c r="A12" s="7"/>
      <c r="B12" s="16">
        <v>2</v>
      </c>
      <c r="C12" s="6">
        <f aca="true" t="shared" si="1" ref="C12:C25">D12+E12+F12</f>
        <v>352428</v>
      </c>
      <c r="D12" s="6">
        <v>349966</v>
      </c>
      <c r="E12" s="6">
        <v>30</v>
      </c>
      <c r="F12" s="6">
        <v>2432</v>
      </c>
      <c r="G12" s="2">
        <f t="shared" si="0"/>
        <v>21.060721051279145</v>
      </c>
      <c r="H12" s="2">
        <f t="shared" si="0"/>
        <v>20.913594559546794</v>
      </c>
      <c r="I12" s="2">
        <f t="shared" si="0"/>
        <v>0.001792767973992913</v>
      </c>
      <c r="J12" s="3">
        <f t="shared" si="0"/>
        <v>0.14533372375835882</v>
      </c>
    </row>
    <row r="13" spans="1:10" ht="15">
      <c r="A13" s="7"/>
      <c r="B13" s="16">
        <v>3</v>
      </c>
      <c r="C13" s="6">
        <f t="shared" si="1"/>
        <v>139140</v>
      </c>
      <c r="D13" s="6">
        <v>137148</v>
      </c>
      <c r="E13" s="6">
        <v>21</v>
      </c>
      <c r="F13" s="6">
        <v>1971</v>
      </c>
      <c r="G13" s="2">
        <f t="shared" si="0"/>
        <v>8.314857863379132</v>
      </c>
      <c r="H13" s="2">
        <f t="shared" si="0"/>
        <v>8.195818069906</v>
      </c>
      <c r="I13" s="2">
        <f t="shared" si="0"/>
        <v>0.0012549375817950393</v>
      </c>
      <c r="J13" s="3">
        <f t="shared" si="0"/>
        <v>0.1177848558913344</v>
      </c>
    </row>
    <row r="14" spans="1:10" ht="15">
      <c r="A14" s="7"/>
      <c r="B14" s="16">
        <v>4</v>
      </c>
      <c r="C14" s="6">
        <f t="shared" si="1"/>
        <v>83508</v>
      </c>
      <c r="D14" s="6">
        <v>81296</v>
      </c>
      <c r="E14" s="6">
        <v>52</v>
      </c>
      <c r="F14" s="6">
        <v>2160</v>
      </c>
      <c r="G14" s="2">
        <f t="shared" si="0"/>
        <v>4.990348932406673</v>
      </c>
      <c r="H14" s="2">
        <f t="shared" si="0"/>
        <v>4.858162173790928</v>
      </c>
      <c r="I14" s="2">
        <f t="shared" si="0"/>
        <v>0.0031074644882543826</v>
      </c>
      <c r="J14" s="3">
        <f t="shared" si="0"/>
        <v>0.12907929412748975</v>
      </c>
    </row>
    <row r="15" spans="1:10" ht="15">
      <c r="A15" s="7"/>
      <c r="B15" s="16" t="s">
        <v>113</v>
      </c>
      <c r="C15" s="6">
        <f t="shared" si="1"/>
        <v>53765</v>
      </c>
      <c r="D15" s="6">
        <v>51400</v>
      </c>
      <c r="E15" s="6">
        <v>55</v>
      </c>
      <c r="F15" s="6">
        <v>2310</v>
      </c>
      <c r="G15" s="2">
        <f t="shared" si="0"/>
        <v>3.212939004057632</v>
      </c>
      <c r="H15" s="2">
        <f t="shared" si="0"/>
        <v>3.0716091287745244</v>
      </c>
      <c r="I15" s="2">
        <f t="shared" si="0"/>
        <v>0.003286741285653674</v>
      </c>
      <c r="J15" s="3">
        <f t="shared" si="0"/>
        <v>0.1380431339974543</v>
      </c>
    </row>
    <row r="16" spans="1:10" ht="15">
      <c r="A16" s="7"/>
      <c r="B16" s="16" t="s">
        <v>114</v>
      </c>
      <c r="C16" s="6">
        <f t="shared" si="1"/>
        <v>39702</v>
      </c>
      <c r="D16" s="6">
        <v>36852</v>
      </c>
      <c r="E16" s="6">
        <v>90</v>
      </c>
      <c r="F16" s="6">
        <v>2760</v>
      </c>
      <c r="G16" s="2">
        <f t="shared" si="0"/>
        <v>2.3725491367822213</v>
      </c>
      <c r="H16" s="2">
        <f t="shared" si="0"/>
        <v>2.2022361792528944</v>
      </c>
      <c r="I16" s="2">
        <f t="shared" si="0"/>
        <v>0.005378303921978739</v>
      </c>
      <c r="J16" s="3">
        <f t="shared" si="0"/>
        <v>0.164934653607348</v>
      </c>
    </row>
    <row r="17" spans="1:10" ht="15">
      <c r="A17" s="7"/>
      <c r="B17" s="16" t="s">
        <v>115</v>
      </c>
      <c r="C17" s="6">
        <f t="shared" si="1"/>
        <v>28994</v>
      </c>
      <c r="D17" s="6">
        <v>26614</v>
      </c>
      <c r="E17" s="6">
        <v>84</v>
      </c>
      <c r="F17" s="6">
        <v>2296</v>
      </c>
      <c r="G17" s="2">
        <f t="shared" si="0"/>
        <v>1.7326504879316842</v>
      </c>
      <c r="H17" s="2">
        <f t="shared" si="0"/>
        <v>1.5904242286615795</v>
      </c>
      <c r="I17" s="2">
        <f t="shared" si="0"/>
        <v>0.005019750327180157</v>
      </c>
      <c r="J17" s="3">
        <f t="shared" si="0"/>
        <v>0.1372065089429243</v>
      </c>
    </row>
    <row r="18" spans="1:10" ht="15">
      <c r="A18" s="7"/>
      <c r="B18" s="16" t="s">
        <v>116</v>
      </c>
      <c r="C18" s="6">
        <f t="shared" si="1"/>
        <v>22520</v>
      </c>
      <c r="D18" s="6">
        <v>20520</v>
      </c>
      <c r="E18" s="6">
        <v>96</v>
      </c>
      <c r="F18" s="6">
        <v>1904</v>
      </c>
      <c r="G18" s="2">
        <f t="shared" si="0"/>
        <v>1.3457711591440134</v>
      </c>
      <c r="H18" s="2">
        <f t="shared" si="0"/>
        <v>1.2262532942111526</v>
      </c>
      <c r="I18" s="2">
        <f t="shared" si="0"/>
        <v>0.005736857516777322</v>
      </c>
      <c r="J18" s="3">
        <f t="shared" si="0"/>
        <v>0.11378100741608355</v>
      </c>
    </row>
    <row r="19" spans="1:10" ht="15">
      <c r="A19" s="7"/>
      <c r="B19" s="16" t="s">
        <v>117</v>
      </c>
      <c r="C19" s="6">
        <f t="shared" si="1"/>
        <v>18306</v>
      </c>
      <c r="D19" s="6">
        <v>16389</v>
      </c>
      <c r="E19" s="6">
        <v>99</v>
      </c>
      <c r="F19" s="6">
        <v>1818</v>
      </c>
      <c r="G19" s="2">
        <f t="shared" si="0"/>
        <v>1.0939470177304755</v>
      </c>
      <c r="H19" s="2">
        <f t="shared" si="0"/>
        <v>0.9793891441923284</v>
      </c>
      <c r="I19" s="2">
        <f t="shared" si="0"/>
        <v>0.0059161343141766135</v>
      </c>
      <c r="J19" s="3">
        <f t="shared" si="0"/>
        <v>0.10864173922397052</v>
      </c>
    </row>
    <row r="20" spans="1:10" ht="15">
      <c r="A20" s="7"/>
      <c r="B20" s="16" t="s">
        <v>0</v>
      </c>
      <c r="C20" s="6">
        <f t="shared" si="1"/>
        <v>105870.99999999978</v>
      </c>
      <c r="D20" s="6">
        <v>89715.99999999978</v>
      </c>
      <c r="E20" s="6">
        <v>920.9999999999998</v>
      </c>
      <c r="F20" s="6">
        <v>15233.999999999995</v>
      </c>
      <c r="G20" s="2">
        <f t="shared" si="0"/>
        <v>6.326737939153444</v>
      </c>
      <c r="H20" s="2">
        <f t="shared" si="0"/>
        <v>5.36133238515826</v>
      </c>
      <c r="I20" s="2">
        <f t="shared" si="0"/>
        <v>0.055037976801582414</v>
      </c>
      <c r="J20" s="3">
        <f t="shared" si="0"/>
        <v>0.9103675771936011</v>
      </c>
    </row>
    <row r="21" spans="1:10" ht="15">
      <c r="A21" s="7"/>
      <c r="B21" s="16" t="s">
        <v>1</v>
      </c>
      <c r="C21" s="6">
        <f t="shared" si="1"/>
        <v>99471.00000000006</v>
      </c>
      <c r="D21" s="6">
        <v>73735.00000000007</v>
      </c>
      <c r="E21" s="6">
        <v>2666</v>
      </c>
      <c r="F21" s="6">
        <v>23069.999999999978</v>
      </c>
      <c r="G21" s="2">
        <f t="shared" si="0"/>
        <v>5.944280771368306</v>
      </c>
      <c r="H21" s="2">
        <f t="shared" si="0"/>
        <v>4.4063248854122525</v>
      </c>
      <c r="I21" s="2">
        <f t="shared" si="0"/>
        <v>0.15931731395550355</v>
      </c>
      <c r="J21" s="3">
        <f t="shared" si="0"/>
        <v>1.378638572000549</v>
      </c>
    </row>
    <row r="22" spans="1:10" ht="15">
      <c r="A22" s="7"/>
      <c r="B22" s="16" t="s">
        <v>2</v>
      </c>
      <c r="C22" s="6">
        <f t="shared" si="1"/>
        <v>55279.00000000001</v>
      </c>
      <c r="D22" s="6">
        <v>37040.00000000001</v>
      </c>
      <c r="E22" s="6">
        <v>3417</v>
      </c>
      <c r="F22" s="6">
        <v>14822.000000000002</v>
      </c>
      <c r="G22" s="2">
        <f t="shared" si="0"/>
        <v>3.303414027811809</v>
      </c>
      <c r="H22" s="2">
        <f t="shared" si="0"/>
        <v>2.2134708585565837</v>
      </c>
      <c r="I22" s="2">
        <f t="shared" si="0"/>
        <v>0.2041962722377928</v>
      </c>
      <c r="J22" s="3">
        <f t="shared" si="0"/>
        <v>0.8857468970174319</v>
      </c>
    </row>
    <row r="23" spans="1:10" ht="15">
      <c r="A23" s="7"/>
      <c r="B23" s="16" t="s">
        <v>3</v>
      </c>
      <c r="C23" s="6">
        <f t="shared" si="1"/>
        <v>110238</v>
      </c>
      <c r="D23" s="6">
        <v>65281.999999999985</v>
      </c>
      <c r="E23" s="6">
        <v>12248</v>
      </c>
      <c r="F23" s="6">
        <v>32708.00000000001</v>
      </c>
      <c r="G23" s="2">
        <f t="shared" si="0"/>
        <v>6.587705197234358</v>
      </c>
      <c r="H23" s="2">
        <f t="shared" si="0"/>
        <v>3.9011826292735106</v>
      </c>
      <c r="I23" s="2">
        <f t="shared" si="0"/>
        <v>0.73192740484884</v>
      </c>
      <c r="J23" s="3">
        <f t="shared" si="0"/>
        <v>1.9545951631120075</v>
      </c>
    </row>
    <row r="24" spans="1:10" ht="15">
      <c r="A24" s="7"/>
      <c r="B24" s="16" t="s">
        <v>4</v>
      </c>
      <c r="C24" s="6">
        <f t="shared" si="1"/>
        <v>86905.99999999997</v>
      </c>
      <c r="D24" s="6">
        <v>53502.99999999998</v>
      </c>
      <c r="E24" s="6">
        <v>8884</v>
      </c>
      <c r="F24" s="6">
        <v>24518.999999999996</v>
      </c>
      <c r="G24" s="2">
        <f t="shared" si="0"/>
        <v>5.193409784927602</v>
      </c>
      <c r="H24" s="2">
        <f t="shared" si="0"/>
        <v>3.197282163751426</v>
      </c>
      <c r="I24" s="2">
        <f t="shared" si="0"/>
        <v>0.530898356031768</v>
      </c>
      <c r="J24" s="3">
        <f t="shared" si="0"/>
        <v>1.4652292651444077</v>
      </c>
    </row>
    <row r="25" spans="1:10" ht="15">
      <c r="A25" s="7"/>
      <c r="B25" s="16" t="s">
        <v>118</v>
      </c>
      <c r="C25" s="6">
        <f t="shared" si="1"/>
        <v>255094.99999999983</v>
      </c>
      <c r="D25" s="6">
        <v>161058.99999999985</v>
      </c>
      <c r="E25" s="6">
        <v>28750</v>
      </c>
      <c r="F25" s="6">
        <v>65285.999999999985</v>
      </c>
      <c r="G25" s="2">
        <f t="shared" si="0"/>
        <v>15.244204877524062</v>
      </c>
      <c r="H25" s="2">
        <f t="shared" si="0"/>
        <v>9.624713904110811</v>
      </c>
      <c r="I25" s="2">
        <f t="shared" si="0"/>
        <v>1.7180693084098748</v>
      </c>
      <c r="J25" s="3">
        <f t="shared" si="0"/>
        <v>3.901421665003377</v>
      </c>
    </row>
    <row r="26" spans="1:10" ht="6.75" customHeight="1">
      <c r="A26" s="7"/>
      <c r="B26" s="16"/>
      <c r="C26" s="6"/>
      <c r="D26" s="6"/>
      <c r="E26" s="6"/>
      <c r="F26" s="6"/>
      <c r="G26" s="2"/>
      <c r="H26" s="2"/>
      <c r="I26" s="2"/>
      <c r="J26" s="3"/>
    </row>
    <row r="27" spans="1:10" ht="16.5" customHeight="1">
      <c r="A27" s="7"/>
      <c r="B27" s="63" t="s">
        <v>10</v>
      </c>
      <c r="C27" s="6">
        <f>SUM(C15:C25)</f>
        <v>876146.9999999995</v>
      </c>
      <c r="D27" s="6">
        <f>SUM(D15:D25)</f>
        <v>632109.9999999997</v>
      </c>
      <c r="E27" s="6">
        <f>SUM(E15:E25)</f>
        <v>57310</v>
      </c>
      <c r="F27" s="6">
        <f>SUM(F15:F25)</f>
        <v>186726.99999999997</v>
      </c>
      <c r="G27" s="2">
        <f aca="true" t="shared" si="2" ref="G27:J32">C27/$C$9*100</f>
        <v>52.35760940366559</v>
      </c>
      <c r="H27" s="2">
        <f t="shared" si="2"/>
        <v>37.774218801355325</v>
      </c>
      <c r="I27" s="2">
        <f t="shared" si="2"/>
        <v>3.424784419651129</v>
      </c>
      <c r="J27" s="3">
        <f t="shared" si="2"/>
        <v>11.158606182659154</v>
      </c>
    </row>
    <row r="28" spans="1:10" ht="16.5" customHeight="1">
      <c r="A28" s="7"/>
      <c r="B28" s="16" t="s">
        <v>11</v>
      </c>
      <c r="C28" s="6">
        <f>SUM(C20:C25)</f>
        <v>712859.9999999995</v>
      </c>
      <c r="D28" s="6">
        <f>SUM(D20:D25)</f>
        <v>480334.99999999965</v>
      </c>
      <c r="E28" s="6">
        <f>SUM(E20:E25)</f>
        <v>56886</v>
      </c>
      <c r="F28" s="6">
        <f>SUM(F20:F25)</f>
        <v>175638.99999999997</v>
      </c>
      <c r="G28" s="2">
        <f t="shared" si="2"/>
        <v>42.59975259801958</v>
      </c>
      <c r="H28" s="2">
        <f t="shared" si="2"/>
        <v>28.704306826262844</v>
      </c>
      <c r="I28" s="2">
        <f t="shared" si="2"/>
        <v>3.399446632285362</v>
      </c>
      <c r="J28" s="3">
        <f t="shared" si="2"/>
        <v>10.495999139471374</v>
      </c>
    </row>
    <row r="29" spans="1:10" ht="16.5" customHeight="1">
      <c r="A29" s="7"/>
      <c r="B29" s="16" t="s">
        <v>12</v>
      </c>
      <c r="C29" s="6">
        <f>SUM(C21:C25)</f>
        <v>606988.9999999998</v>
      </c>
      <c r="D29" s="6">
        <f>SUM(D21:D25)</f>
        <v>390618.9999999999</v>
      </c>
      <c r="E29" s="6">
        <f>SUM(E21:E25)</f>
        <v>55965</v>
      </c>
      <c r="F29" s="6">
        <f>SUM(F21:F25)</f>
        <v>160404.99999999997</v>
      </c>
      <c r="G29" s="2">
        <f t="shared" si="2"/>
        <v>36.27301465886613</v>
      </c>
      <c r="H29" s="2">
        <f t="shared" si="2"/>
        <v>23.342974441104584</v>
      </c>
      <c r="I29" s="2">
        <f t="shared" si="2"/>
        <v>3.3444086554837793</v>
      </c>
      <c r="J29" s="3">
        <f t="shared" si="2"/>
        <v>9.585631562277772</v>
      </c>
    </row>
    <row r="30" spans="1:10" ht="16.5" customHeight="1">
      <c r="A30" s="7"/>
      <c r="B30" s="16" t="s">
        <v>13</v>
      </c>
      <c r="C30" s="6">
        <f>SUM(C22:C25)</f>
        <v>507517.99999999977</v>
      </c>
      <c r="D30" s="6">
        <f>SUM(D22:D25)</f>
        <v>316883.9999999998</v>
      </c>
      <c r="E30" s="6">
        <f>SUM(E22:E25)</f>
        <v>53299</v>
      </c>
      <c r="F30" s="6">
        <f>SUM(F22:F25)</f>
        <v>137335</v>
      </c>
      <c r="G30" s="2">
        <f t="shared" si="2"/>
        <v>30.328733887497826</v>
      </c>
      <c r="H30" s="2">
        <f t="shared" si="2"/>
        <v>18.93664955569233</v>
      </c>
      <c r="I30" s="2">
        <f t="shared" si="2"/>
        <v>3.185091341528276</v>
      </c>
      <c r="J30" s="3">
        <f t="shared" si="2"/>
        <v>8.206992990277225</v>
      </c>
    </row>
    <row r="31" spans="1:10" ht="16.5" customHeight="1">
      <c r="A31" s="7"/>
      <c r="B31" s="16" t="s">
        <v>14</v>
      </c>
      <c r="C31" s="6">
        <f>SUM(C23:C25)</f>
        <v>452238.99999999977</v>
      </c>
      <c r="D31" s="6">
        <f>SUM(D23:D25)</f>
        <v>279843.9999999998</v>
      </c>
      <c r="E31" s="6">
        <f>SUM(E23:E25)</f>
        <v>49882</v>
      </c>
      <c r="F31" s="6">
        <f>SUM(F23:F25)</f>
        <v>122513</v>
      </c>
      <c r="G31" s="2">
        <f t="shared" si="2"/>
        <v>27.02531985968602</v>
      </c>
      <c r="H31" s="2">
        <f t="shared" si="2"/>
        <v>16.723178697135747</v>
      </c>
      <c r="I31" s="2">
        <f t="shared" si="2"/>
        <v>2.980895069290483</v>
      </c>
      <c r="J31" s="3">
        <f t="shared" si="2"/>
        <v>7.321246093259792</v>
      </c>
    </row>
    <row r="32" spans="1:10" ht="16.5" customHeight="1">
      <c r="A32" s="7"/>
      <c r="B32" s="16" t="s">
        <v>15</v>
      </c>
      <c r="C32" s="20">
        <f>SUM(C24:C25)</f>
        <v>342000.99999999977</v>
      </c>
      <c r="D32" s="6">
        <f>SUM(D24:D25)</f>
        <v>214561.99999999983</v>
      </c>
      <c r="E32" s="6">
        <f>SUM(E24:E25)</f>
        <v>37634</v>
      </c>
      <c r="F32" s="6">
        <f>SUM(F24:F25)</f>
        <v>89804.99999999999</v>
      </c>
      <c r="G32" s="2">
        <f t="shared" si="2"/>
        <v>20.43761466245166</v>
      </c>
      <c r="H32" s="2">
        <f t="shared" si="2"/>
        <v>12.821996067862237</v>
      </c>
      <c r="I32" s="2">
        <f t="shared" si="2"/>
        <v>2.248967664441643</v>
      </c>
      <c r="J32" s="3">
        <f t="shared" si="2"/>
        <v>5.3666509301477845</v>
      </c>
    </row>
    <row r="33" spans="1:10" ht="6.75" customHeight="1">
      <c r="A33" s="7"/>
      <c r="B33" s="16"/>
      <c r="C33" s="6"/>
      <c r="D33" s="6"/>
      <c r="E33" s="6"/>
      <c r="F33" s="6"/>
      <c r="G33" s="2"/>
      <c r="H33" s="2"/>
      <c r="I33" s="2"/>
      <c r="J33" s="3"/>
    </row>
    <row r="34" spans="1:10" ht="15" customHeight="1">
      <c r="A34" s="7"/>
      <c r="B34" s="64" t="s">
        <v>119</v>
      </c>
      <c r="C34" s="6">
        <f>D34+E34+F34</f>
        <v>975980.000000001</v>
      </c>
      <c r="D34" s="6">
        <v>953521.000000001</v>
      </c>
      <c r="E34" s="6">
        <v>582.0000000000005</v>
      </c>
      <c r="F34" s="6">
        <v>21877.000000000022</v>
      </c>
      <c r="G34" s="2">
        <f aca="true" t="shared" si="3" ref="G34:J37">C34/$C$9*100</f>
        <v>58.323522908586845</v>
      </c>
      <c r="H34" s="2">
        <f t="shared" si="3"/>
        <v>56.98139704432328</v>
      </c>
      <c r="I34" s="2">
        <f t="shared" si="3"/>
        <v>0.034779698695462546</v>
      </c>
      <c r="J34" s="3">
        <f t="shared" si="3"/>
        <v>1.3073461655680998</v>
      </c>
    </row>
    <row r="35" spans="1:10" ht="15">
      <c r="A35" s="7"/>
      <c r="B35" s="16" t="s">
        <v>120</v>
      </c>
      <c r="C35" s="6">
        <f>D35+E35+F35</f>
        <v>191792.00000000006</v>
      </c>
      <c r="D35" s="6">
        <v>151141.00000000006</v>
      </c>
      <c r="E35" s="6">
        <v>3646.9999999999995</v>
      </c>
      <c r="F35" s="6">
        <v>37003.99999999999</v>
      </c>
      <c r="G35" s="2">
        <f t="shared" si="3"/>
        <v>11.46128517560163</v>
      </c>
      <c r="H35" s="2">
        <f t="shared" si="3"/>
        <v>9.032024811908766</v>
      </c>
      <c r="I35" s="2">
        <f t="shared" si="3"/>
        <v>0.21794082670507178</v>
      </c>
      <c r="J35" s="3">
        <f t="shared" si="3"/>
        <v>2.2113195369877916</v>
      </c>
    </row>
    <row r="36" spans="1:10" ht="15">
      <c r="A36" s="7"/>
      <c r="B36" s="16" t="s">
        <v>121</v>
      </c>
      <c r="C36" s="6">
        <f>D36+E36+F36</f>
        <v>53878.999999999985</v>
      </c>
      <c r="D36" s="6">
        <v>36139.99999999999</v>
      </c>
      <c r="E36" s="6">
        <v>3317.0000000000005</v>
      </c>
      <c r="F36" s="6">
        <v>14421.999999999993</v>
      </c>
      <c r="G36" s="2">
        <f t="shared" si="3"/>
        <v>3.2197515223588047</v>
      </c>
      <c r="H36" s="2">
        <f t="shared" si="3"/>
        <v>2.1596878193367957</v>
      </c>
      <c r="I36" s="2">
        <f t="shared" si="3"/>
        <v>0.19822037899114978</v>
      </c>
      <c r="J36" s="3">
        <f t="shared" si="3"/>
        <v>0.8618433240308593</v>
      </c>
    </row>
    <row r="37" spans="2:10" ht="15">
      <c r="B37" s="18" t="s">
        <v>122</v>
      </c>
      <c r="C37" s="19">
        <f>D37+E37+F37</f>
        <v>451738.9999999999</v>
      </c>
      <c r="D37" s="85">
        <v>279543.9999999999</v>
      </c>
      <c r="E37" s="85">
        <v>49882.00000000001</v>
      </c>
      <c r="F37" s="85">
        <v>122313.00000000003</v>
      </c>
      <c r="G37" s="4">
        <f t="shared" si="3"/>
        <v>26.995440393452814</v>
      </c>
      <c r="H37" s="4">
        <f t="shared" si="3"/>
        <v>16.705251017395824</v>
      </c>
      <c r="I37" s="4">
        <f t="shared" si="3"/>
        <v>2.9808950692904834</v>
      </c>
      <c r="J37" s="5">
        <f t="shared" si="3"/>
        <v>7.309294306766508</v>
      </c>
    </row>
  </sheetData>
  <sheetProtection/>
  <mergeCells count="4">
    <mergeCell ref="B5:B7"/>
    <mergeCell ref="C7:F7"/>
    <mergeCell ref="G7:J7"/>
    <mergeCell ref="C5:J5"/>
  </mergeCells>
  <printOptions/>
  <pageMargins left="0.590551181102362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&amp;CIV-1-12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3" width="10.7109375" style="1" customWidth="1"/>
    <col min="4" max="4" width="11.00390625" style="1" customWidth="1"/>
    <col min="5" max="7" width="8.7109375" style="1" customWidth="1"/>
    <col min="8" max="8" width="8.00390625" style="1" customWidth="1"/>
    <col min="9" max="10" width="8.7109375" style="1" customWidth="1"/>
    <col min="11" max="11" width="1.7109375" style="1" customWidth="1"/>
    <col min="12" max="16384" width="9.140625" style="1" customWidth="1"/>
  </cols>
  <sheetData>
    <row r="1" spans="1:10" ht="15" customHeight="1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" customHeight="1">
      <c r="A2" s="7"/>
      <c r="B2" s="8" t="s">
        <v>101</v>
      </c>
      <c r="C2" s="8"/>
      <c r="D2" s="8"/>
      <c r="E2" s="8"/>
      <c r="F2" s="8"/>
      <c r="G2" s="8"/>
      <c r="H2" s="8"/>
      <c r="I2" s="8"/>
      <c r="J2" s="8"/>
    </row>
    <row r="3" spans="1:10" ht="15" customHeight="1">
      <c r="A3" s="7"/>
      <c r="B3" s="8" t="s">
        <v>79</v>
      </c>
      <c r="C3" s="8"/>
      <c r="D3" s="8"/>
      <c r="E3" s="8"/>
      <c r="F3" s="8"/>
      <c r="G3" s="8"/>
      <c r="H3" s="8"/>
      <c r="I3" s="8"/>
      <c r="J3" s="8"/>
    </row>
    <row r="4" spans="1:10" ht="15" customHeight="1">
      <c r="A4" s="7"/>
      <c r="B4" s="8"/>
      <c r="C4" s="8"/>
      <c r="D4" s="8"/>
      <c r="E4" s="8"/>
      <c r="F4" s="8"/>
      <c r="G4" s="8"/>
      <c r="H4" s="8"/>
      <c r="I4" s="8"/>
      <c r="J4" s="8"/>
    </row>
    <row r="5" spans="1:10" ht="15" customHeight="1">
      <c r="A5" s="7"/>
      <c r="B5" s="112" t="s">
        <v>5</v>
      </c>
      <c r="C5" s="115" t="s">
        <v>57</v>
      </c>
      <c r="D5" s="116"/>
      <c r="E5" s="116"/>
      <c r="F5" s="116"/>
      <c r="G5" s="116"/>
      <c r="H5" s="116"/>
      <c r="I5" s="116"/>
      <c r="J5" s="117"/>
    </row>
    <row r="6" spans="1:10" ht="29.25" customHeight="1">
      <c r="A6" s="7"/>
      <c r="B6" s="113"/>
      <c r="C6" s="9" t="s">
        <v>19</v>
      </c>
      <c r="D6" s="49" t="s">
        <v>58</v>
      </c>
      <c r="E6" s="50" t="s">
        <v>59</v>
      </c>
      <c r="F6" s="51" t="s">
        <v>35</v>
      </c>
      <c r="G6" s="9" t="s">
        <v>19</v>
      </c>
      <c r="H6" s="49" t="s">
        <v>58</v>
      </c>
      <c r="I6" s="50" t="s">
        <v>59</v>
      </c>
      <c r="J6" s="51" t="s">
        <v>35</v>
      </c>
    </row>
    <row r="7" spans="1:10" ht="15" customHeight="1">
      <c r="A7" s="7"/>
      <c r="B7" s="114"/>
      <c r="C7" s="124" t="s">
        <v>87</v>
      </c>
      <c r="D7" s="125"/>
      <c r="E7" s="125"/>
      <c r="F7" s="126"/>
      <c r="G7" s="124" t="s">
        <v>8</v>
      </c>
      <c r="H7" s="125"/>
      <c r="I7" s="125"/>
      <c r="J7" s="126"/>
    </row>
    <row r="8" spans="1:10" ht="6.75" customHeight="1">
      <c r="A8" s="7"/>
      <c r="B8" s="16"/>
      <c r="C8" s="6"/>
      <c r="D8" s="6"/>
      <c r="E8" s="6"/>
      <c r="F8" s="6"/>
      <c r="G8" s="2"/>
      <c r="H8" s="2"/>
      <c r="I8" s="2"/>
      <c r="J8" s="3"/>
    </row>
    <row r="9" spans="1:10" ht="15">
      <c r="A9" s="7"/>
      <c r="B9" s="16" t="s">
        <v>19</v>
      </c>
      <c r="C9" s="6">
        <f>SUM(C11:C25)</f>
        <v>1673390</v>
      </c>
      <c r="D9" s="6">
        <f>SUM(D11:D25)</f>
        <v>1001821.9999999999</v>
      </c>
      <c r="E9" s="6">
        <f>SUM(E11:E25)</f>
        <v>594675</v>
      </c>
      <c r="F9" s="6">
        <f>SUM(F11:F25)</f>
        <v>76893</v>
      </c>
      <c r="G9" s="2">
        <f>C9/$C$9*100</f>
        <v>100</v>
      </c>
      <c r="H9" s="2">
        <f>D9/$C$9*100</f>
        <v>59.86781324138425</v>
      </c>
      <c r="I9" s="2">
        <f>E9/$C$9*100</f>
        <v>35.53714316447451</v>
      </c>
      <c r="J9" s="3">
        <f>F9/$C$9*100</f>
        <v>4.595043594141234</v>
      </c>
    </row>
    <row r="10" spans="1:10" ht="6.75" customHeight="1">
      <c r="A10" s="7"/>
      <c r="B10" s="16"/>
      <c r="C10" s="6"/>
      <c r="D10" s="6"/>
      <c r="E10" s="6"/>
      <c r="F10" s="6"/>
      <c r="G10" s="2"/>
      <c r="H10" s="2"/>
      <c r="I10" s="2"/>
      <c r="J10" s="3"/>
    </row>
    <row r="11" spans="1:10" ht="15">
      <c r="A11" s="7"/>
      <c r="B11" s="16" t="s">
        <v>9</v>
      </c>
      <c r="C11" s="6">
        <f>D11+E11+F11</f>
        <v>222167</v>
      </c>
      <c r="D11" s="6">
        <v>139354</v>
      </c>
      <c r="E11" s="6">
        <v>60829</v>
      </c>
      <c r="F11" s="6">
        <v>21984</v>
      </c>
      <c r="G11" s="2">
        <f aca="true" t="shared" si="0" ref="G11:J25">C11/$C$9*100</f>
        <v>13.276462749269447</v>
      </c>
      <c r="H11" s="2">
        <f t="shared" si="0"/>
        <v>8.327646274926945</v>
      </c>
      <c r="I11" s="2">
        <f t="shared" si="0"/>
        <v>3.635076103000496</v>
      </c>
      <c r="J11" s="3">
        <f t="shared" si="0"/>
        <v>1.3137403713420064</v>
      </c>
    </row>
    <row r="12" spans="1:10" ht="15">
      <c r="A12" s="7"/>
      <c r="B12" s="16">
        <v>2</v>
      </c>
      <c r="C12" s="6">
        <f aca="true" t="shared" si="1" ref="C12:C25">D12+E12+F12</f>
        <v>352428</v>
      </c>
      <c r="D12" s="6">
        <v>265418</v>
      </c>
      <c r="E12" s="6">
        <v>66718</v>
      </c>
      <c r="F12" s="6">
        <v>20292</v>
      </c>
      <c r="G12" s="2">
        <f t="shared" si="0"/>
        <v>21.060721051279142</v>
      </c>
      <c r="H12" s="2">
        <f t="shared" si="0"/>
        <v>15.86109633737503</v>
      </c>
      <c r="I12" s="2">
        <f t="shared" si="0"/>
        <v>3.9869964562953046</v>
      </c>
      <c r="J12" s="3">
        <f t="shared" si="0"/>
        <v>1.212628257608806</v>
      </c>
    </row>
    <row r="13" spans="1:10" ht="15">
      <c r="A13" s="7"/>
      <c r="B13" s="16">
        <v>3</v>
      </c>
      <c r="C13" s="6">
        <f t="shared" si="1"/>
        <v>139140</v>
      </c>
      <c r="D13" s="6">
        <v>104637</v>
      </c>
      <c r="E13" s="6">
        <v>28779</v>
      </c>
      <c r="F13" s="6">
        <v>5724</v>
      </c>
      <c r="G13" s="2">
        <f t="shared" si="0"/>
        <v>8.314857863379128</v>
      </c>
      <c r="H13" s="2">
        <f t="shared" si="0"/>
        <v>6.25299541648988</v>
      </c>
      <c r="I13" s="2">
        <f t="shared" si="0"/>
        <v>1.719802317451401</v>
      </c>
      <c r="J13" s="3">
        <f t="shared" si="0"/>
        <v>0.34206012943784775</v>
      </c>
    </row>
    <row r="14" spans="1:10" ht="15">
      <c r="A14" s="7"/>
      <c r="B14" s="16">
        <v>4</v>
      </c>
      <c r="C14" s="6">
        <f t="shared" si="1"/>
        <v>83508</v>
      </c>
      <c r="D14" s="6">
        <v>60448</v>
      </c>
      <c r="E14" s="6">
        <v>20536</v>
      </c>
      <c r="F14" s="6">
        <v>2524</v>
      </c>
      <c r="G14" s="2">
        <f t="shared" si="0"/>
        <v>4.990348932406671</v>
      </c>
      <c r="H14" s="2">
        <f t="shared" si="0"/>
        <v>3.6123079497307855</v>
      </c>
      <c r="I14" s="2">
        <f t="shared" si="0"/>
        <v>1.2272094371306153</v>
      </c>
      <c r="J14" s="3">
        <f t="shared" si="0"/>
        <v>0.1508315455452704</v>
      </c>
    </row>
    <row r="15" spans="1:10" ht="15">
      <c r="A15" s="7"/>
      <c r="B15" s="16" t="s">
        <v>20</v>
      </c>
      <c r="C15" s="6">
        <f t="shared" si="1"/>
        <v>53765</v>
      </c>
      <c r="D15" s="6">
        <v>36485</v>
      </c>
      <c r="E15" s="6">
        <v>15635</v>
      </c>
      <c r="F15" s="6">
        <v>1645</v>
      </c>
      <c r="G15" s="2">
        <f t="shared" si="0"/>
        <v>3.2129390040576316</v>
      </c>
      <c r="H15" s="2">
        <f t="shared" si="0"/>
        <v>2.180304651037714</v>
      </c>
      <c r="I15" s="2">
        <f t="shared" si="0"/>
        <v>0.9343309091126396</v>
      </c>
      <c r="J15" s="3">
        <f t="shared" si="0"/>
        <v>0.09830344390727803</v>
      </c>
    </row>
    <row r="16" spans="1:10" ht="15">
      <c r="A16" s="7"/>
      <c r="B16" s="16" t="s">
        <v>21</v>
      </c>
      <c r="C16" s="6">
        <f t="shared" si="1"/>
        <v>39702</v>
      </c>
      <c r="D16" s="6">
        <v>26424</v>
      </c>
      <c r="E16" s="6">
        <v>12210</v>
      </c>
      <c r="F16" s="6">
        <v>1068</v>
      </c>
      <c r="G16" s="2">
        <f t="shared" si="0"/>
        <v>2.3725491367822205</v>
      </c>
      <c r="H16" s="2">
        <f t="shared" si="0"/>
        <v>1.5790700314929573</v>
      </c>
      <c r="I16" s="2">
        <f t="shared" si="0"/>
        <v>0.7296565654151154</v>
      </c>
      <c r="J16" s="3">
        <f t="shared" si="0"/>
        <v>0.06382253987414768</v>
      </c>
    </row>
    <row r="17" spans="1:10" ht="15">
      <c r="A17" s="7"/>
      <c r="B17" s="16" t="s">
        <v>22</v>
      </c>
      <c r="C17" s="6">
        <f t="shared" si="1"/>
        <v>28994</v>
      </c>
      <c r="D17" s="6">
        <v>18578</v>
      </c>
      <c r="E17" s="6">
        <v>9317</v>
      </c>
      <c r="F17" s="6">
        <v>1099</v>
      </c>
      <c r="G17" s="2">
        <f t="shared" si="0"/>
        <v>1.7326504879316837</v>
      </c>
      <c r="H17" s="2">
        <f t="shared" si="0"/>
        <v>1.1102014473613444</v>
      </c>
      <c r="I17" s="2">
        <f t="shared" si="0"/>
        <v>0.5567739737897323</v>
      </c>
      <c r="J17" s="3">
        <f t="shared" si="0"/>
        <v>0.06567506678060703</v>
      </c>
    </row>
    <row r="18" spans="1:10" ht="15">
      <c r="A18" s="7"/>
      <c r="B18" s="16" t="s">
        <v>23</v>
      </c>
      <c r="C18" s="6">
        <f t="shared" si="1"/>
        <v>22520</v>
      </c>
      <c r="D18" s="6">
        <v>14560</v>
      </c>
      <c r="E18" s="6">
        <v>7184</v>
      </c>
      <c r="F18" s="6">
        <v>776</v>
      </c>
      <c r="G18" s="2">
        <f t="shared" si="0"/>
        <v>1.3457711591440131</v>
      </c>
      <c r="H18" s="2">
        <f t="shared" si="0"/>
        <v>0.870090056711227</v>
      </c>
      <c r="I18" s="2">
        <f t="shared" si="0"/>
        <v>0.42930817083883616</v>
      </c>
      <c r="J18" s="3">
        <f t="shared" si="0"/>
        <v>0.046372931593950006</v>
      </c>
    </row>
    <row r="19" spans="1:10" ht="15">
      <c r="A19" s="7"/>
      <c r="B19" s="16" t="s">
        <v>24</v>
      </c>
      <c r="C19" s="6">
        <f t="shared" si="1"/>
        <v>18306</v>
      </c>
      <c r="D19" s="6">
        <v>11583</v>
      </c>
      <c r="E19" s="6">
        <v>6012</v>
      </c>
      <c r="F19" s="6">
        <v>711</v>
      </c>
      <c r="G19" s="2">
        <f t="shared" si="0"/>
        <v>1.0939470177304753</v>
      </c>
      <c r="H19" s="2">
        <f t="shared" si="0"/>
        <v>0.6921877147586636</v>
      </c>
      <c r="I19" s="2">
        <f t="shared" si="0"/>
        <v>0.3592707019881797</v>
      </c>
      <c r="J19" s="3">
        <f t="shared" si="0"/>
        <v>0.042488600983632024</v>
      </c>
    </row>
    <row r="20" spans="1:10" ht="15">
      <c r="A20" s="7"/>
      <c r="B20" s="16" t="s">
        <v>0</v>
      </c>
      <c r="C20" s="6">
        <f t="shared" si="1"/>
        <v>105870.99999999997</v>
      </c>
      <c r="D20" s="6">
        <v>65270</v>
      </c>
      <c r="E20" s="6">
        <v>35847.99999999997</v>
      </c>
      <c r="F20" s="6">
        <v>4752.999999999999</v>
      </c>
      <c r="G20" s="2">
        <f t="shared" si="0"/>
        <v>6.326737939153452</v>
      </c>
      <c r="H20" s="2">
        <f t="shared" si="0"/>
        <v>3.900465522083914</v>
      </c>
      <c r="I20" s="2">
        <f t="shared" si="0"/>
        <v>2.142238211056596</v>
      </c>
      <c r="J20" s="3">
        <f t="shared" si="0"/>
        <v>0.28403420601294377</v>
      </c>
    </row>
    <row r="21" spans="1:10" ht="15">
      <c r="A21" s="7"/>
      <c r="B21" s="16" t="s">
        <v>1</v>
      </c>
      <c r="C21" s="6">
        <f t="shared" si="1"/>
        <v>99470.99999999988</v>
      </c>
      <c r="D21" s="6">
        <v>55098.99999999989</v>
      </c>
      <c r="E21" s="6">
        <v>39251</v>
      </c>
      <c r="F21" s="6">
        <v>5121</v>
      </c>
      <c r="G21" s="2">
        <f t="shared" si="0"/>
        <v>5.944280771368293</v>
      </c>
      <c r="H21" s="2">
        <f t="shared" si="0"/>
        <v>3.2926574199678433</v>
      </c>
      <c r="I21" s="2">
        <f t="shared" si="0"/>
        <v>2.3455978582398602</v>
      </c>
      <c r="J21" s="3">
        <f t="shared" si="0"/>
        <v>0.3060254931605902</v>
      </c>
    </row>
    <row r="22" spans="1:10" ht="15">
      <c r="A22" s="7"/>
      <c r="B22" s="16" t="s">
        <v>2</v>
      </c>
      <c r="C22" s="6">
        <f t="shared" si="1"/>
        <v>55278.999999999985</v>
      </c>
      <c r="D22" s="6">
        <v>28510.999999999993</v>
      </c>
      <c r="E22" s="6">
        <v>24059.999999999996</v>
      </c>
      <c r="F22" s="6">
        <v>2708.0000000000005</v>
      </c>
      <c r="G22" s="2">
        <f t="shared" si="0"/>
        <v>3.303414027811806</v>
      </c>
      <c r="H22" s="2">
        <f t="shared" si="0"/>
        <v>1.703786923550397</v>
      </c>
      <c r="I22" s="2">
        <f t="shared" si="0"/>
        <v>1.4377999151423155</v>
      </c>
      <c r="J22" s="3">
        <f t="shared" si="0"/>
        <v>0.1618271891190936</v>
      </c>
    </row>
    <row r="23" spans="1:10" ht="15">
      <c r="A23" s="7"/>
      <c r="B23" s="16" t="s">
        <v>3</v>
      </c>
      <c r="C23" s="6">
        <f t="shared" si="1"/>
        <v>110237.99999999997</v>
      </c>
      <c r="D23" s="6">
        <v>42146.000000000015</v>
      </c>
      <c r="E23" s="6">
        <v>62408.99999999996</v>
      </c>
      <c r="F23" s="6">
        <v>5682.999999999999</v>
      </c>
      <c r="G23" s="2">
        <f t="shared" si="0"/>
        <v>6.587705197234355</v>
      </c>
      <c r="H23" s="2">
        <f t="shared" si="0"/>
        <v>2.5185999677301774</v>
      </c>
      <c r="I23" s="2">
        <f t="shared" si="0"/>
        <v>3.7294952162974537</v>
      </c>
      <c r="J23" s="3">
        <f t="shared" si="0"/>
        <v>0.339610013206724</v>
      </c>
    </row>
    <row r="24" spans="1:10" ht="15">
      <c r="A24" s="7"/>
      <c r="B24" s="16" t="s">
        <v>4</v>
      </c>
      <c r="C24" s="6">
        <f t="shared" si="1"/>
        <v>86906.00000000003</v>
      </c>
      <c r="D24" s="6">
        <v>28082.000000000004</v>
      </c>
      <c r="E24" s="6">
        <v>57678.00000000003</v>
      </c>
      <c r="F24" s="6">
        <v>1146</v>
      </c>
      <c r="G24" s="2">
        <f t="shared" si="0"/>
        <v>5.193409784927604</v>
      </c>
      <c r="H24" s="2">
        <f t="shared" si="0"/>
        <v>1.6781503415222991</v>
      </c>
      <c r="I24" s="2">
        <f t="shared" si="0"/>
        <v>3.4467757067987757</v>
      </c>
      <c r="J24" s="3">
        <f t="shared" si="0"/>
        <v>0.06848373660652926</v>
      </c>
    </row>
    <row r="25" spans="1:10" ht="15">
      <c r="A25" s="7"/>
      <c r="B25" s="16" t="s">
        <v>18</v>
      </c>
      <c r="C25" s="6">
        <f t="shared" si="1"/>
        <v>255094.99999999997</v>
      </c>
      <c r="D25" s="6">
        <v>105227</v>
      </c>
      <c r="E25" s="6">
        <v>148208.99999999997</v>
      </c>
      <c r="F25" s="6">
        <v>1659</v>
      </c>
      <c r="G25" s="2">
        <f t="shared" si="0"/>
        <v>15.244204877524067</v>
      </c>
      <c r="H25" s="2">
        <f t="shared" si="0"/>
        <v>6.288253186645074</v>
      </c>
      <c r="I25" s="2">
        <f t="shared" si="0"/>
        <v>8.856811621917185</v>
      </c>
      <c r="J25" s="3">
        <f t="shared" si="0"/>
        <v>0.09914006896180806</v>
      </c>
    </row>
    <row r="26" spans="1:10" ht="6.75" customHeight="1">
      <c r="A26" s="7"/>
      <c r="B26" s="16"/>
      <c r="C26" s="6"/>
      <c r="D26" s="6"/>
      <c r="E26" s="6"/>
      <c r="F26" s="6"/>
      <c r="G26" s="2"/>
      <c r="H26" s="2"/>
      <c r="I26" s="2"/>
      <c r="J26" s="3"/>
    </row>
    <row r="27" spans="1:10" ht="16.5" customHeight="1">
      <c r="A27" s="7"/>
      <c r="B27" s="17" t="s">
        <v>10</v>
      </c>
      <c r="C27" s="6">
        <f>SUM(C15:C25)</f>
        <v>876146.9999999999</v>
      </c>
      <c r="D27" s="6">
        <f>SUM(D15:D25)</f>
        <v>431964.9999999999</v>
      </c>
      <c r="E27" s="6">
        <f>SUM(E15:E25)</f>
        <v>417813</v>
      </c>
      <c r="F27" s="6">
        <f>SUM(F15:F25)</f>
        <v>26369</v>
      </c>
      <c r="G27" s="2">
        <f aca="true" t="shared" si="2" ref="G27:J32">C27/$C$9*100</f>
        <v>52.357609403665606</v>
      </c>
      <c r="H27" s="2">
        <f t="shared" si="2"/>
        <v>25.81376726286161</v>
      </c>
      <c r="I27" s="2">
        <f t="shared" si="2"/>
        <v>24.96805885059669</v>
      </c>
      <c r="J27" s="3">
        <f t="shared" si="2"/>
        <v>1.5757832902073037</v>
      </c>
    </row>
    <row r="28" spans="1:10" ht="16.5" customHeight="1">
      <c r="A28" s="7"/>
      <c r="B28" s="16" t="s">
        <v>11</v>
      </c>
      <c r="C28" s="6">
        <f>SUM(C20:C25)</f>
        <v>712859.9999999998</v>
      </c>
      <c r="D28" s="6">
        <f>SUM(D20:D25)</f>
        <v>324334.9999999999</v>
      </c>
      <c r="E28" s="6">
        <f>SUM(E20:E25)</f>
        <v>367454.99999999994</v>
      </c>
      <c r="F28" s="6">
        <f>SUM(F20:F25)</f>
        <v>21070</v>
      </c>
      <c r="G28" s="2">
        <f t="shared" si="2"/>
        <v>42.59975259801958</v>
      </c>
      <c r="H28" s="2">
        <f t="shared" si="2"/>
        <v>19.381913361499702</v>
      </c>
      <c r="I28" s="2">
        <f t="shared" si="2"/>
        <v>21.958718529452188</v>
      </c>
      <c r="J28" s="3">
        <f t="shared" si="2"/>
        <v>1.259120707067689</v>
      </c>
    </row>
    <row r="29" spans="1:10" ht="16.5" customHeight="1">
      <c r="A29" s="7"/>
      <c r="B29" s="16" t="s">
        <v>12</v>
      </c>
      <c r="C29" s="6">
        <f>SUM(C21:C25)</f>
        <v>606988.9999999999</v>
      </c>
      <c r="D29" s="6">
        <f>SUM(D21:D25)</f>
        <v>259064.9999999999</v>
      </c>
      <c r="E29" s="6">
        <f>SUM(E21:E25)</f>
        <v>331607</v>
      </c>
      <c r="F29" s="6">
        <f>SUM(F21:F25)</f>
        <v>16317</v>
      </c>
      <c r="G29" s="2">
        <f t="shared" si="2"/>
        <v>36.273014658866124</v>
      </c>
      <c r="H29" s="2">
        <f t="shared" si="2"/>
        <v>15.481447839415791</v>
      </c>
      <c r="I29" s="2">
        <f t="shared" si="2"/>
        <v>19.816480318395595</v>
      </c>
      <c r="J29" s="3">
        <f t="shared" si="2"/>
        <v>0.9750865010547451</v>
      </c>
    </row>
    <row r="30" spans="1:10" ht="16.5" customHeight="1">
      <c r="A30" s="7"/>
      <c r="B30" s="16" t="s">
        <v>13</v>
      </c>
      <c r="C30" s="6">
        <f>SUM(C22:C25)</f>
        <v>507517.99999999994</v>
      </c>
      <c r="D30" s="6">
        <f>SUM(D22:D25)</f>
        <v>203966</v>
      </c>
      <c r="E30" s="6">
        <f>SUM(E22:E25)</f>
        <v>292356</v>
      </c>
      <c r="F30" s="6">
        <f>SUM(F22:F25)</f>
        <v>11196</v>
      </c>
      <c r="G30" s="2">
        <f t="shared" si="2"/>
        <v>30.328733887497833</v>
      </c>
      <c r="H30" s="2">
        <f t="shared" si="2"/>
        <v>12.188790419447946</v>
      </c>
      <c r="I30" s="2">
        <f t="shared" si="2"/>
        <v>17.47088246015573</v>
      </c>
      <c r="J30" s="3">
        <f t="shared" si="2"/>
        <v>0.669061007894155</v>
      </c>
    </row>
    <row r="31" spans="1:10" ht="16.5" customHeight="1">
      <c r="A31" s="7"/>
      <c r="B31" s="16" t="s">
        <v>14</v>
      </c>
      <c r="C31" s="6">
        <f>SUM(C23:C25)</f>
        <v>452239</v>
      </c>
      <c r="D31" s="6">
        <f>SUM(D23:D25)</f>
        <v>175455</v>
      </c>
      <c r="E31" s="6">
        <f>SUM(E23:E25)</f>
        <v>268296</v>
      </c>
      <c r="F31" s="6">
        <f>SUM(F23:F25)</f>
        <v>8488</v>
      </c>
      <c r="G31" s="2">
        <f t="shared" si="2"/>
        <v>27.025319859686025</v>
      </c>
      <c r="H31" s="2">
        <f t="shared" si="2"/>
        <v>10.48500349589755</v>
      </c>
      <c r="I31" s="2">
        <f t="shared" si="2"/>
        <v>16.033082545013418</v>
      </c>
      <c r="J31" s="3">
        <f t="shared" si="2"/>
        <v>0.5072338187750614</v>
      </c>
    </row>
    <row r="32" spans="1:10" ht="16.5" customHeight="1">
      <c r="A32" s="7"/>
      <c r="B32" s="16" t="s">
        <v>15</v>
      </c>
      <c r="C32" s="20">
        <f>SUM(C24:C25)</f>
        <v>342001</v>
      </c>
      <c r="D32" s="6">
        <f>SUM(D24:D25)</f>
        <v>133309</v>
      </c>
      <c r="E32" s="6">
        <f>SUM(E24:E25)</f>
        <v>205887</v>
      </c>
      <c r="F32" s="6">
        <f>SUM(F24:F25)</f>
        <v>2805</v>
      </c>
      <c r="G32" s="2">
        <f t="shared" si="2"/>
        <v>20.43761466245167</v>
      </c>
      <c r="H32" s="2">
        <f t="shared" si="2"/>
        <v>7.9664035281673735</v>
      </c>
      <c r="I32" s="2">
        <f t="shared" si="2"/>
        <v>12.30358732871596</v>
      </c>
      <c r="J32" s="3">
        <f t="shared" si="2"/>
        <v>0.16762380556833734</v>
      </c>
    </row>
    <row r="33" spans="1:10" ht="6.75" customHeight="1">
      <c r="A33" s="7"/>
      <c r="B33" s="16"/>
      <c r="C33" s="6"/>
      <c r="D33" s="6"/>
      <c r="E33" s="6"/>
      <c r="F33" s="6"/>
      <c r="G33" s="2"/>
      <c r="H33" s="2"/>
      <c r="I33" s="2"/>
      <c r="J33" s="3"/>
    </row>
    <row r="34" spans="1:10" ht="15" customHeight="1">
      <c r="A34" s="7"/>
      <c r="B34" s="21" t="s">
        <v>25</v>
      </c>
      <c r="C34" s="6">
        <f>D34+E34+F34</f>
        <v>975979.9999999893</v>
      </c>
      <c r="D34" s="6">
        <v>687236.9999999863</v>
      </c>
      <c r="E34" s="6">
        <v>232300.00000000218</v>
      </c>
      <c r="F34" s="6">
        <v>56443.000000000786</v>
      </c>
      <c r="G34" s="2">
        <f aca="true" t="shared" si="3" ref="G34:J37">C34/$C$9*100</f>
        <v>58.32352290858612</v>
      </c>
      <c r="H34" s="2">
        <f t="shared" si="3"/>
        <v>41.06854947143142</v>
      </c>
      <c r="I34" s="2">
        <f t="shared" si="3"/>
        <v>13.882000011951916</v>
      </c>
      <c r="J34" s="3">
        <f t="shared" si="3"/>
        <v>3.372973425202779</v>
      </c>
    </row>
    <row r="35" spans="1:10" ht="15">
      <c r="A35" s="7"/>
      <c r="B35" s="16" t="s">
        <v>26</v>
      </c>
      <c r="C35" s="6">
        <f>D35+E35+F35</f>
        <v>191791.9999999997</v>
      </c>
      <c r="D35" s="6">
        <v>111768.99999999971</v>
      </c>
      <c r="E35" s="6">
        <v>70619.00000000001</v>
      </c>
      <c r="F35" s="6">
        <v>9404</v>
      </c>
      <c r="G35" s="2">
        <f t="shared" si="3"/>
        <v>11.461285175601606</v>
      </c>
      <c r="H35" s="2">
        <f t="shared" si="3"/>
        <v>6.679196122840445</v>
      </c>
      <c r="I35" s="2">
        <f t="shared" si="3"/>
        <v>4.22011605184685</v>
      </c>
      <c r="J35" s="3">
        <f t="shared" si="3"/>
        <v>0.5619730009143117</v>
      </c>
    </row>
    <row r="36" spans="1:10" ht="15">
      <c r="A36" s="7"/>
      <c r="B36" s="16" t="s">
        <v>27</v>
      </c>
      <c r="C36" s="6">
        <f>D36+E36+F36</f>
        <v>53879.000000000044</v>
      </c>
      <c r="D36" s="6">
        <v>27461.000000000022</v>
      </c>
      <c r="E36" s="6">
        <v>23860.000000000025</v>
      </c>
      <c r="F36" s="6">
        <v>2558</v>
      </c>
      <c r="G36" s="2">
        <f t="shared" si="3"/>
        <v>3.2197515223588073</v>
      </c>
      <c r="H36" s="2">
        <f t="shared" si="3"/>
        <v>1.6410400444606472</v>
      </c>
      <c r="I36" s="2">
        <f t="shared" si="3"/>
        <v>1.4258481286490314</v>
      </c>
      <c r="J36" s="3">
        <f t="shared" si="3"/>
        <v>0.152863349249129</v>
      </c>
    </row>
    <row r="37" spans="2:10" ht="15">
      <c r="B37" s="18" t="s">
        <v>28</v>
      </c>
      <c r="C37" s="19">
        <f>D37+E37+F37</f>
        <v>451738.9999999999</v>
      </c>
      <c r="D37" s="85">
        <v>175355.00000000003</v>
      </c>
      <c r="E37" s="85">
        <v>267895.9999999999</v>
      </c>
      <c r="F37" s="85">
        <v>8488</v>
      </c>
      <c r="G37" s="4">
        <f t="shared" si="3"/>
        <v>26.995440393452803</v>
      </c>
      <c r="H37" s="4">
        <f t="shared" si="3"/>
        <v>10.479027602650907</v>
      </c>
      <c r="I37" s="4">
        <f t="shared" si="3"/>
        <v>16.009178972026834</v>
      </c>
      <c r="J37" s="5">
        <f t="shared" si="3"/>
        <v>0.5072338187750614</v>
      </c>
    </row>
  </sheetData>
  <sheetProtection/>
  <mergeCells count="4">
    <mergeCell ref="B5:B7"/>
    <mergeCell ref="C5:J5"/>
    <mergeCell ref="C7:F7"/>
    <mergeCell ref="G7:J7"/>
  </mergeCells>
  <printOptions/>
  <pageMargins left="0.7" right="0.7" top="0.75" bottom="0.75" header="0.3" footer="0.3"/>
  <pageSetup horizontalDpi="600" verticalDpi="600" orientation="portrait" paperSize="9" r:id="rId1"/>
  <headerFooter>
    <oddFooter>&amp;CIV-1-13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F. Nishi</cp:lastModifiedBy>
  <cp:lastPrinted>2014-06-13T08:42:29Z</cp:lastPrinted>
  <dcterms:created xsi:type="dcterms:W3CDTF">2009-05-05T14:52:36Z</dcterms:created>
  <dcterms:modified xsi:type="dcterms:W3CDTF">2014-09-29T04:17:37Z</dcterms:modified>
  <cp:category/>
  <cp:version/>
  <cp:contentType/>
  <cp:contentStatus/>
</cp:coreProperties>
</file>