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13-1-1" sheetId="1" r:id="rId1"/>
    <sheet name="Table 13-1-2" sheetId="2" r:id="rId2"/>
    <sheet name="Table 13-2-1" sheetId="3" r:id="rId3"/>
    <sheet name="Table 13-2-2" sheetId="4" r:id="rId4"/>
    <sheet name="Table 13-3" sheetId="5" r:id="rId5"/>
    <sheet name="Table 13-4-1" sheetId="6" r:id="rId6"/>
    <sheet name="Table 13-4-2" sheetId="7" r:id="rId7"/>
    <sheet name="Table 13-5" sheetId="8" r:id="rId8"/>
    <sheet name="Table 13-6" sheetId="9" r:id="rId9"/>
    <sheet name="Table 13-7-1" sheetId="10" r:id="rId10"/>
    <sheet name="Table 13-7-2" sheetId="11" r:id="rId11"/>
    <sheet name="Table 13-8-1" sheetId="12" r:id="rId12"/>
    <sheet name="Table 13-8-2" sheetId="13" r:id="rId13"/>
    <sheet name="Table 13-9-1" sheetId="14" r:id="rId14"/>
    <sheet name="Table 13-9-2" sheetId="15" r:id="rId15"/>
  </sheets>
  <definedNames>
    <definedName name="_xlnm.Print_Area" localSheetId="0">'Table 13-1-1'!$A$1:$J$34</definedName>
    <definedName name="_xlnm.Print_Area" localSheetId="1">'Table 13-1-2'!$A$1:$I$36</definedName>
    <definedName name="_xlnm.Print_Area" localSheetId="2">'Table 13-2-1'!$A$1:$I$34</definedName>
    <definedName name="_xlnm.Print_Area" localSheetId="3">'Table 13-2-2'!$A$1:$K$33</definedName>
    <definedName name="_xlnm.Print_Area" localSheetId="4">'Table 13-3'!$A$1:$I$34</definedName>
    <definedName name="_xlnm.Print_Area" localSheetId="5">'Table 13-4-1'!$A$1:$S$37</definedName>
    <definedName name="_xlnm.Print_Area" localSheetId="6">'Table 13-4-2'!$U$1:$AM$37</definedName>
    <definedName name="_xlnm.Print_Area" localSheetId="7">'Table 13-5'!$A$1:$K$34</definedName>
    <definedName name="_xlnm.Print_Area" localSheetId="8">'Table 13-6'!$A$1:$K$34</definedName>
    <definedName name="_xlnm.Print_Area" localSheetId="9">'Table 13-7-1'!$A$1:$L$34</definedName>
    <definedName name="_xlnm.Print_Area" localSheetId="10">'Table 13-7-2'!$N$1:$Y$35</definedName>
    <definedName name="_xlnm.Print_Area" localSheetId="11">'Table 13-8-1'!$A$1:$O$34</definedName>
    <definedName name="_xlnm.Print_Area" localSheetId="12">'Table 13-8-2'!$Q$1:$AE$35</definedName>
    <definedName name="_xlnm.Print_Area" localSheetId="13">'Table 13-9-1'!$A$1:$M$36</definedName>
    <definedName name="_xlnm.Print_Area" localSheetId="14">'Table 13-9-2'!$O$1:$AA$36</definedName>
  </definedNames>
  <calcPr fullCalcOnLoad="1"/>
</workbook>
</file>

<file path=xl/sharedStrings.xml><?xml version="1.0" encoding="utf-8"?>
<sst xmlns="http://schemas.openxmlformats.org/spreadsheetml/2006/main" count="1864" uniqueCount="242">
  <si>
    <t>Male</t>
  </si>
  <si>
    <t>Female</t>
  </si>
  <si>
    <t>(%)</t>
  </si>
  <si>
    <t>Total</t>
  </si>
  <si>
    <t>Others</t>
  </si>
  <si>
    <t>(1/2)</t>
  </si>
  <si>
    <t>(2/2)</t>
  </si>
  <si>
    <t>Coopera- tive</t>
  </si>
  <si>
    <t>NGO</t>
  </si>
  <si>
    <t>Branch of a foreign company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</si>
  <si>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</si>
  <si>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</si>
  <si>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</si>
  <si>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</si>
  <si>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</si>
  <si>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</si>
  <si>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Ownership</t>
  </si>
  <si>
    <t>Subsidiary of a foreign company</t>
  </si>
  <si>
    <t>Banteay Meanchey</t>
  </si>
  <si>
    <t>Battambang</t>
  </si>
  <si>
    <t>Kampong Cham</t>
  </si>
  <si>
    <t>Kampong Chhnang</t>
  </si>
  <si>
    <t>Kampong Speu</t>
  </si>
  <si>
    <t>Kampong Thom</t>
  </si>
  <si>
    <t>Kampot</t>
  </si>
  <si>
    <t>Kandal</t>
  </si>
  <si>
    <t>Koh Kong</t>
  </si>
  <si>
    <t>Kratie</t>
  </si>
  <si>
    <t>Mondul Kiri</t>
  </si>
  <si>
    <t>Phnom Penh</t>
  </si>
  <si>
    <t>Preah Vihear</t>
  </si>
  <si>
    <t>Prey Veng</t>
  </si>
  <si>
    <t>Pursat</t>
  </si>
  <si>
    <t>Ratanak Kiri</t>
  </si>
  <si>
    <t>Stung Treng</t>
  </si>
  <si>
    <t>Takeo</t>
  </si>
  <si>
    <t>Kep</t>
  </si>
  <si>
    <t>Pailin</t>
  </si>
  <si>
    <t>Provinces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</si>
  <si>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</si>
  <si>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</si>
  <si>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</si>
  <si>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</si>
  <si>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</si>
  <si>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</si>
  <si>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</si>
  <si>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</si>
  <si>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</si>
  <si>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</si>
  <si>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</si>
  <si>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</si>
  <si>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</si>
  <si>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</si>
  <si>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</si>
  <si>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</si>
  <si>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</si>
  <si>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</si>
  <si>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</si>
  <si>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</si>
  <si>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</si>
  <si>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</si>
  <si>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</si>
  <si>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</si>
  <si>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</si>
  <si>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</si>
  <si>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</si>
  <si>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</si>
  <si>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>24</t>
  </si>
  <si>
    <t>(%)</t>
  </si>
  <si>
    <t>(persons engaged)</t>
  </si>
  <si>
    <t>Provinces</t>
  </si>
  <si>
    <t>Sex of Persons Engaged</t>
  </si>
  <si>
    <t>Both Sexes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</si>
  <si>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</si>
  <si>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</si>
  <si>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</si>
  <si>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</si>
  <si>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</si>
  <si>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</si>
  <si>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</si>
  <si>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</si>
  <si>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</si>
  <si>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</si>
  <si>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</si>
  <si>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</si>
  <si>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</si>
  <si>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</si>
  <si>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</si>
  <si>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</si>
  <si>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</si>
  <si>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</si>
  <si>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</si>
  <si>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</si>
  <si>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</si>
  <si>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</si>
  <si>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</si>
  <si>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</si>
  <si>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</si>
  <si>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</si>
  <si>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</si>
  <si>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</si>
  <si>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>24</t>
  </si>
  <si>
    <t>Rep. office of a foreign company 1)</t>
  </si>
  <si>
    <t>State- owned             2)</t>
  </si>
  <si>
    <t>23</t>
  </si>
  <si>
    <t>1) Commercial representative office of a foreign company</t>
  </si>
  <si>
    <t>2) "State-owned" includes "Autonomy-owned".</t>
  </si>
  <si>
    <t>Home</t>
  </si>
  <si>
    <t>Apartment</t>
  </si>
  <si>
    <t>Traditional 
Market</t>
  </si>
  <si>
    <t>Modern Shopping Mall</t>
  </si>
  <si>
    <t>Exclusive Block or Building</t>
  </si>
  <si>
    <t>Others</t>
  </si>
  <si>
    <t xml:space="preserve">          Year of Starting the Business - Provinces (2011)</t>
  </si>
  <si>
    <t>Sex of Representative</t>
  </si>
  <si>
    <t>Both Sexes</t>
  </si>
  <si>
    <t xml:space="preserve"> Cambodian Owner or not</t>
  </si>
  <si>
    <t>Total</t>
  </si>
  <si>
    <t>Cambodian</t>
  </si>
  <si>
    <t>Foreigner</t>
  </si>
  <si>
    <t xml:space="preserve"> Nationality of the Owner</t>
  </si>
  <si>
    <t>Chinese</t>
  </si>
  <si>
    <t>Korean</t>
  </si>
  <si>
    <t>Viet- namese</t>
  </si>
  <si>
    <t>Other Asian Countries</t>
  </si>
  <si>
    <t>US and Europe</t>
  </si>
  <si>
    <t>Registered or not</t>
  </si>
  <si>
    <t>Registered</t>
  </si>
  <si>
    <t>Not Registered</t>
  </si>
  <si>
    <t>(1/2)</t>
  </si>
  <si>
    <t>(2/2)</t>
  </si>
  <si>
    <t>Ownership</t>
  </si>
  <si>
    <t>Provinces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</si>
  <si>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</si>
  <si>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</si>
  <si>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</si>
  <si>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</si>
  <si>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</si>
  <si>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</si>
  <si>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</si>
  <si>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Branch of a foreign company</t>
  </si>
  <si>
    <t>Rep. office of a foreign company 1)</t>
  </si>
  <si>
    <t>Coopera- tive</t>
  </si>
  <si>
    <t>State- owned             2)</t>
  </si>
  <si>
    <t>NGO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</si>
  <si>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</si>
  <si>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</si>
  <si>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</si>
  <si>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</si>
  <si>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</si>
  <si>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</si>
  <si>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</si>
  <si>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</si>
  <si>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</si>
  <si>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</si>
  <si>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</si>
  <si>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</si>
  <si>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</si>
  <si>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</si>
  <si>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</si>
  <si>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</si>
  <si>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</si>
  <si>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</si>
  <si>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</si>
  <si>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</si>
  <si>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</si>
  <si>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</si>
  <si>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</si>
  <si>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</si>
  <si>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</si>
  <si>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</si>
  <si>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</si>
  <si>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</si>
  <si>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>24</t>
  </si>
  <si>
    <t>1) Commercial representative office of a foreign company</t>
  </si>
  <si>
    <t>2) "State-owned" includes "Autonomy-owned".</t>
  </si>
  <si>
    <t>Rep. Office of a foreign company 1)</t>
  </si>
  <si>
    <t>State- owned</t>
  </si>
  <si>
    <t>Head Office or Branch</t>
  </si>
  <si>
    <t>Single Unit</t>
  </si>
  <si>
    <t>Head Office</t>
  </si>
  <si>
    <t>Branch</t>
  </si>
  <si>
    <t>Tenure of Business Place</t>
  </si>
  <si>
    <t>Owned</t>
  </si>
  <si>
    <t>Rented</t>
  </si>
  <si>
    <t>Kind of Business Place</t>
  </si>
  <si>
    <t>Area of Business Place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</si>
  <si>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</si>
  <si>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</si>
  <si>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</si>
  <si>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</si>
  <si>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</si>
  <si>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</si>
  <si>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r>
      <t>200-499m</t>
    </r>
    <r>
      <rPr>
        <vertAlign val="superscript"/>
        <sz val="9"/>
        <rFont val="Arial Unicode MS"/>
        <family val="3"/>
      </rPr>
      <t>2</t>
    </r>
  </si>
  <si>
    <r>
      <t>500-999m</t>
    </r>
    <r>
      <rPr>
        <vertAlign val="superscript"/>
        <sz val="9"/>
        <rFont val="Arial Unicode MS"/>
        <family val="3"/>
      </rPr>
      <t>2</t>
    </r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</si>
  <si>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more </t>
    </r>
  </si>
  <si>
    <t>Year of Starting the Business</t>
  </si>
  <si>
    <t>2004-2008</t>
  </si>
  <si>
    <t>1999-2003</t>
  </si>
  <si>
    <t>1991-1998</t>
  </si>
  <si>
    <t>1990 or before 1)</t>
  </si>
  <si>
    <t>1) Include establishments whose "Year of Starting the Business" is unknown.</t>
  </si>
  <si>
    <t>before 1990 or unknown</t>
  </si>
  <si>
    <t xml:space="preserve">Table 13-9-1. Number of Persons Engaged except Street by </t>
  </si>
  <si>
    <t xml:space="preserve">Table 13-1-2. Number of Persons Engaged except Street Businesses by </t>
  </si>
  <si>
    <t xml:space="preserve">Table 13-2-1. Number of Persons Engaged except Street Businesses by </t>
  </si>
  <si>
    <t>Table 13-2-2. Number of Persons Engaged except Street Businesses by Nationality of Owner - Provinces (2011)</t>
  </si>
  <si>
    <t>Table 13-3. Number of Persons Engaged except Street Businesses by Whether Registered</t>
  </si>
  <si>
    <t xml:space="preserve">Table 13-4-1. Number of Persons Engaged except Street Businesses by </t>
  </si>
  <si>
    <t>Table 13-4-1. Number of Persons Engaged except Street Businesses by Ownership - Provinces (2011)</t>
  </si>
  <si>
    <t>Table 13-4-2. Percent Distribution of Number of Persons Engaged except Street Businesses by</t>
  </si>
  <si>
    <t xml:space="preserve">Table 13-5. Number of Persons Engaged except Street Businesses by </t>
  </si>
  <si>
    <t xml:space="preserve">Table 13-6. Number of Persons Engaged except Street Businesses by </t>
  </si>
  <si>
    <t xml:space="preserve">Table 13-7-1. Number of Persons Engaged except Street Businesses by </t>
  </si>
  <si>
    <t>Table 13-8-1. Number of Persons Engaged except Street Businesses by</t>
  </si>
  <si>
    <t xml:space="preserve">Table 13-9-1. Number of Persons Engaged except Street Businesses by </t>
  </si>
  <si>
    <t>Table 13-1-1. Number of Persons Engaged except Street Businesses by Sex - Provinces (2011)</t>
  </si>
  <si>
    <t xml:space="preserve">              Sex of Representative - Provinces (2011)</t>
  </si>
  <si>
    <t xml:space="preserve">    </t>
  </si>
  <si>
    <t xml:space="preserve">              Whether Cambodian Owner or not - Provinces (2011)</t>
  </si>
  <si>
    <t xml:space="preserve">            at the Ministry of Commerce or Not - Provinces (2011)</t>
  </si>
  <si>
    <t xml:space="preserve">              Ownership - Provinces (2011)</t>
  </si>
  <si>
    <t xml:space="preserve">            Whether Head Office or Branch - Provinces (2011)</t>
  </si>
  <si>
    <t xml:space="preserve">           Tenure of Business Place - Provinces (2011) </t>
  </si>
  <si>
    <t xml:space="preserve">              Kind of Business Place - Provinces (2011)</t>
  </si>
  <si>
    <t>Table 13-7-1. Number of Persons Engaged except Street Businesses by Kind of Business Place</t>
  </si>
  <si>
    <t xml:space="preserve">                     - Provinces (2011)</t>
  </si>
  <si>
    <t xml:space="preserve">Table 13-7-1. Number of Persons Engaged except Street Businesses by Kind of </t>
  </si>
  <si>
    <t xml:space="preserve">                     Business Place - Provinces (2011)</t>
  </si>
  <si>
    <r>
      <t xml:space="preserve">Table 13-7-2. Percent Distribution of Number of Persons </t>
    </r>
    <r>
      <rPr>
        <sz val="10"/>
        <rFont val="Arial"/>
        <family val="2"/>
      </rPr>
      <t>Engaged except</t>
    </r>
    <r>
      <rPr>
        <sz val="10"/>
        <rFont val="Arial"/>
        <family val="2"/>
      </rPr>
      <t xml:space="preserve"> Street Businesses</t>
    </r>
  </si>
  <si>
    <t xml:space="preserve">                     by Kind of Business Place - Provinces (2011)</t>
  </si>
  <si>
    <t>Table 13-7-2. Percent Distribution of Number of Persons Engaged except Street Businesses</t>
  </si>
  <si>
    <t xml:space="preserve">              Area of Business Place - Provinces (2011)</t>
  </si>
  <si>
    <t xml:space="preserve">Table 13-8-1. Number of Persons Engaged except Street Businesses by </t>
  </si>
  <si>
    <t xml:space="preserve">                     Area of Business Place - Provinces (2011)</t>
  </si>
  <si>
    <t>Table 13-8-2. Percent Distribution of Number of Persons Engaged except Street Businesses by</t>
  </si>
  <si>
    <r>
      <t xml:space="preserve">Table 13-8-2. Percent Distribution of Number of Persons </t>
    </r>
    <r>
      <rPr>
        <sz val="10"/>
        <rFont val="Arial"/>
        <family val="2"/>
      </rPr>
      <t>Engaged except</t>
    </r>
    <r>
      <rPr>
        <sz val="10"/>
        <rFont val="Arial"/>
        <family val="2"/>
      </rPr>
      <t xml:space="preserve"> Street Businesses by</t>
    </r>
  </si>
  <si>
    <t xml:space="preserve">              Year of Starting the Business - Provinces (2011)</t>
  </si>
  <si>
    <t>Table 13-9-2. Percent Distribution of Number of Persons Engaged except Street Businesses by</t>
  </si>
  <si>
    <t>Table 13-9-2. Percent Distribution of Number of Persons Engaged except Street Businesses by</t>
  </si>
  <si>
    <t xml:space="preserve">                     Year of Starting the Business - Provinces (2011)</t>
  </si>
  <si>
    <t xml:space="preserve">          Year of Starting the Business - Provinces (2011)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</si>
</sst>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_);[Red]\(0\)"/>
    <numFmt numFmtId="191" formatCode="[$-411]yyyy&quot;年&quot;m&quot;月&quot;d&quot;日&quot;\ dddd"/>
    <numFmt numFmtId="192" formatCode="hh:mm:ss"/>
    <numFmt numFmtId="193" formatCode="###0"/>
    <numFmt numFmtId="194" formatCode="#,##0;[Red]#,##0"/>
  </numFmts>
  <fonts count="45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9"/>
      <name val="Arial Unicode MS"/>
      <family val="3"/>
    </font>
    <font>
      <vertAlign val="superscript"/>
      <sz val="9"/>
      <name val="Arial Unicode MS"/>
      <family val="3"/>
    </font>
    <font>
      <sz val="8"/>
      <name val="Arial"/>
      <family val="2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31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2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34" xfId="61" applyFont="1" applyFill="1" applyBorder="1" applyAlignment="1">
      <alignment horizontal="center" vertical="center" wrapText="1"/>
      <protection/>
    </xf>
    <xf numFmtId="0" fontId="4" fillId="0" borderId="35" xfId="61" applyFont="1" applyFill="1" applyBorder="1" applyAlignment="1">
      <alignment horizontal="center" vertical="center" wrapText="1"/>
      <protection/>
    </xf>
    <xf numFmtId="0" fontId="4" fillId="0" borderId="36" xfId="61" applyFont="1" applyFill="1" applyBorder="1" applyAlignment="1">
      <alignment horizontal="center" vertical="center" wrapText="1"/>
      <protection/>
    </xf>
    <xf numFmtId="185" fontId="2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86" fontId="2" fillId="0" borderId="27" xfId="0" applyNumberFormat="1" applyFont="1" applyFill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0" fontId="4" fillId="0" borderId="37" xfId="6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4" fillId="0" borderId="41" xfId="61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86" fontId="2" fillId="0" borderId="23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horizontal="right" vertical="center"/>
    </xf>
    <xf numFmtId="186" fontId="2" fillId="0" borderId="12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4" fillId="0" borderId="44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4" fillId="0" borderId="47" xfId="61" applyFont="1" applyFill="1" applyBorder="1" applyAlignment="1">
      <alignment horizontal="center" vertical="center"/>
      <protection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J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8.7109375" style="1" customWidth="1"/>
    <col min="4" max="9" width="10.7109375" style="1" customWidth="1"/>
    <col min="10" max="10" width="2.7109375" style="1" customWidth="1"/>
    <col min="11" max="16384" width="9.140625" style="1" customWidth="1"/>
  </cols>
  <sheetData>
    <row r="1" spans="2:10" ht="15" customHeight="1">
      <c r="B1" s="8"/>
      <c r="C1" s="8"/>
      <c r="D1" s="8"/>
      <c r="E1" s="8"/>
      <c r="F1" s="8"/>
      <c r="G1" s="8"/>
      <c r="H1" s="8"/>
      <c r="I1" s="8"/>
      <c r="J1" s="8"/>
    </row>
    <row r="2" spans="2:10" ht="15" customHeight="1">
      <c r="B2" s="9" t="s">
        <v>216</v>
      </c>
      <c r="C2" s="9"/>
      <c r="D2" s="9"/>
      <c r="E2" s="9"/>
      <c r="F2" s="9"/>
      <c r="G2" s="9"/>
      <c r="H2" s="9"/>
      <c r="I2" s="9"/>
      <c r="J2" s="8"/>
    </row>
    <row r="3" spans="2:10" ht="15" customHeight="1">
      <c r="B3" s="8"/>
      <c r="C3" s="9"/>
      <c r="D3" s="9"/>
      <c r="E3" s="9"/>
      <c r="F3" s="9"/>
      <c r="G3" s="9"/>
      <c r="H3" s="9"/>
      <c r="I3" s="9"/>
      <c r="J3" s="8"/>
    </row>
    <row r="4" spans="2:10" ht="15" customHeight="1">
      <c r="B4" s="97" t="s">
        <v>70</v>
      </c>
      <c r="C4" s="98"/>
      <c r="D4" s="103" t="s">
        <v>71</v>
      </c>
      <c r="E4" s="103"/>
      <c r="F4" s="103"/>
      <c r="G4" s="103"/>
      <c r="H4" s="103"/>
      <c r="I4" s="104"/>
      <c r="J4" s="8"/>
    </row>
    <row r="5" spans="2:10" ht="29.25" customHeight="1">
      <c r="B5" s="99"/>
      <c r="C5" s="100"/>
      <c r="D5" s="10" t="s">
        <v>72</v>
      </c>
      <c r="E5" s="11" t="s">
        <v>0</v>
      </c>
      <c r="F5" s="12" t="s">
        <v>1</v>
      </c>
      <c r="G5" s="13" t="s">
        <v>72</v>
      </c>
      <c r="H5" s="11" t="s">
        <v>0</v>
      </c>
      <c r="I5" s="12" t="s">
        <v>1</v>
      </c>
      <c r="J5" s="8"/>
    </row>
    <row r="6" spans="2:10" ht="15" customHeight="1">
      <c r="B6" s="101"/>
      <c r="C6" s="102"/>
      <c r="D6" s="14"/>
      <c r="E6" s="15" t="s">
        <v>69</v>
      </c>
      <c r="F6" s="16"/>
      <c r="G6" s="80"/>
      <c r="H6" s="75" t="s">
        <v>2</v>
      </c>
      <c r="I6" s="76"/>
      <c r="J6" s="8"/>
    </row>
    <row r="7" spans="2:10" ht="6.75" customHeight="1">
      <c r="B7" s="39"/>
      <c r="C7" s="34"/>
      <c r="D7" s="6"/>
      <c r="E7" s="6"/>
      <c r="F7" s="6"/>
      <c r="G7" s="2"/>
      <c r="H7" s="2"/>
      <c r="I7" s="3"/>
      <c r="J7" s="8"/>
    </row>
    <row r="8" spans="2:10" ht="15">
      <c r="B8" s="40"/>
      <c r="C8" s="35" t="s">
        <v>73</v>
      </c>
      <c r="D8" s="6">
        <f>SUM(D10:D33)</f>
        <v>1610610.0000000014</v>
      </c>
      <c r="E8" s="6">
        <f>SUM(E10:E33)</f>
        <v>630255.9999999993</v>
      </c>
      <c r="F8" s="6">
        <f>SUM(F10:F33)</f>
        <v>980354.0000000021</v>
      </c>
      <c r="G8" s="2">
        <f>D8/$D$8*100</f>
        <v>100</v>
      </c>
      <c r="H8" s="2">
        <f>E8/$D$8*100</f>
        <v>39.131509179751696</v>
      </c>
      <c r="I8" s="3">
        <f>F8/$D$8*100</f>
        <v>60.86849082024831</v>
      </c>
      <c r="J8" s="8"/>
    </row>
    <row r="9" spans="2:10" ht="6.75" customHeight="1">
      <c r="B9" s="40"/>
      <c r="C9" s="35"/>
      <c r="D9" s="6"/>
      <c r="E9" s="6"/>
      <c r="F9" s="6"/>
      <c r="G9" s="2"/>
      <c r="H9" s="2"/>
      <c r="I9" s="3"/>
      <c r="J9" s="8"/>
    </row>
    <row r="10" spans="2:10" ht="15" customHeight="1">
      <c r="B10" s="33" t="s">
        <v>74</v>
      </c>
      <c r="C10" s="36" t="s">
        <v>18</v>
      </c>
      <c r="D10" s="6">
        <f>E10+F10</f>
        <v>65530.00000000022</v>
      </c>
      <c r="E10" s="6">
        <v>29987.00000000006</v>
      </c>
      <c r="F10" s="6">
        <v>35543.00000000016</v>
      </c>
      <c r="G10" s="2">
        <f aca="true" t="shared" si="0" ref="G10:I25">D10/$D$8*100</f>
        <v>4.068644799175478</v>
      </c>
      <c r="H10" s="2">
        <f t="shared" si="0"/>
        <v>1.861841165769493</v>
      </c>
      <c r="I10" s="3">
        <f t="shared" si="0"/>
        <v>2.2068036334059844</v>
      </c>
      <c r="J10" s="8"/>
    </row>
    <row r="11" spans="2:10" ht="15" customHeight="1">
      <c r="B11" s="33" t="s">
        <v>75</v>
      </c>
      <c r="C11" s="36" t="s">
        <v>19</v>
      </c>
      <c r="D11" s="6">
        <f>E11+F11</f>
        <v>80304.00000000042</v>
      </c>
      <c r="E11" s="6">
        <v>35877.00000000042</v>
      </c>
      <c r="F11" s="6">
        <v>44427</v>
      </c>
      <c r="G11" s="2">
        <f t="shared" si="0"/>
        <v>4.985937005234064</v>
      </c>
      <c r="H11" s="2">
        <f t="shared" si="0"/>
        <v>2.227541117961542</v>
      </c>
      <c r="I11" s="3">
        <f t="shared" si="0"/>
        <v>2.758395887272522</v>
      </c>
      <c r="J11" s="8"/>
    </row>
    <row r="12" spans="2:10" ht="15" customHeight="1">
      <c r="B12" s="33" t="s">
        <v>76</v>
      </c>
      <c r="C12" s="36" t="s">
        <v>20</v>
      </c>
      <c r="D12" s="6">
        <f>E12+F12</f>
        <v>137405.00000000003</v>
      </c>
      <c r="E12" s="6">
        <v>62481.999999999796</v>
      </c>
      <c r="F12" s="6">
        <v>74923.00000000023</v>
      </c>
      <c r="G12" s="2">
        <f t="shared" si="0"/>
        <v>8.531239716629099</v>
      </c>
      <c r="H12" s="2">
        <f t="shared" si="0"/>
        <v>3.8793997305368615</v>
      </c>
      <c r="I12" s="3">
        <f t="shared" si="0"/>
        <v>4.651839986092236</v>
      </c>
      <c r="J12" s="8"/>
    </row>
    <row r="13" spans="2:10" ht="15" customHeight="1">
      <c r="B13" s="33" t="s">
        <v>77</v>
      </c>
      <c r="C13" s="36" t="s">
        <v>21</v>
      </c>
      <c r="D13" s="6">
        <f aca="true" t="shared" si="1" ref="D13:D33">E13+F13</f>
        <v>55988.99999999979</v>
      </c>
      <c r="E13" s="6">
        <v>20485.999999999993</v>
      </c>
      <c r="F13" s="6">
        <v>35502.999999999796</v>
      </c>
      <c r="G13" s="2">
        <f t="shared" si="0"/>
        <v>3.4762605472460586</v>
      </c>
      <c r="H13" s="2">
        <f t="shared" si="0"/>
        <v>1.2719404449245921</v>
      </c>
      <c r="I13" s="3">
        <f t="shared" si="0"/>
        <v>2.204320102321466</v>
      </c>
      <c r="J13" s="8"/>
    </row>
    <row r="14" spans="2:10" ht="15" customHeight="1">
      <c r="B14" s="33" t="s">
        <v>78</v>
      </c>
      <c r="C14" s="36" t="s">
        <v>22</v>
      </c>
      <c r="D14" s="6">
        <f t="shared" si="1"/>
        <v>71075.99999999991</v>
      </c>
      <c r="E14" s="6">
        <v>28010.999999999967</v>
      </c>
      <c r="F14" s="6">
        <v>43064.99999999995</v>
      </c>
      <c r="G14" s="2">
        <f t="shared" si="0"/>
        <v>4.41298638404082</v>
      </c>
      <c r="H14" s="2">
        <f t="shared" si="0"/>
        <v>1.7391547301953882</v>
      </c>
      <c r="I14" s="3">
        <f t="shared" si="0"/>
        <v>2.673831653845432</v>
      </c>
      <c r="J14" s="8"/>
    </row>
    <row r="15" spans="2:10" ht="15" customHeight="1">
      <c r="B15" s="33" t="s">
        <v>79</v>
      </c>
      <c r="C15" s="36" t="s">
        <v>23</v>
      </c>
      <c r="D15" s="6">
        <f t="shared" si="1"/>
        <v>45540.00000000028</v>
      </c>
      <c r="E15" s="6">
        <v>20019.000000000153</v>
      </c>
      <c r="F15" s="6">
        <v>25521.000000000124</v>
      </c>
      <c r="G15" s="2">
        <f t="shared" si="0"/>
        <v>2.827500139698638</v>
      </c>
      <c r="H15" s="2">
        <f t="shared" si="0"/>
        <v>1.242945219513112</v>
      </c>
      <c r="I15" s="3">
        <f t="shared" si="0"/>
        <v>1.5845549201855262</v>
      </c>
      <c r="J15" s="8"/>
    </row>
    <row r="16" spans="2:10" ht="15" customHeight="1">
      <c r="B16" s="33" t="s">
        <v>80</v>
      </c>
      <c r="C16" s="36" t="s">
        <v>24</v>
      </c>
      <c r="D16" s="6">
        <f t="shared" si="1"/>
        <v>39434</v>
      </c>
      <c r="E16" s="6">
        <v>17474.000000000007</v>
      </c>
      <c r="F16" s="6">
        <v>21959.99999999999</v>
      </c>
      <c r="G16" s="2">
        <f t="shared" si="0"/>
        <v>2.448389119650317</v>
      </c>
      <c r="H16" s="2">
        <f t="shared" si="0"/>
        <v>1.0849305542620493</v>
      </c>
      <c r="I16" s="3">
        <f t="shared" si="0"/>
        <v>1.3634585653882672</v>
      </c>
      <c r="J16" s="8"/>
    </row>
    <row r="17" spans="2:10" ht="15" customHeight="1">
      <c r="B17" s="33" t="s">
        <v>81</v>
      </c>
      <c r="C17" s="36" t="s">
        <v>25</v>
      </c>
      <c r="D17" s="6">
        <f t="shared" si="1"/>
        <v>147159.9999999997</v>
      </c>
      <c r="E17" s="6">
        <v>46388.00000000002</v>
      </c>
      <c r="F17" s="6">
        <v>100771.99999999968</v>
      </c>
      <c r="G17" s="2">
        <f t="shared" si="0"/>
        <v>9.136910859860524</v>
      </c>
      <c r="H17" s="2">
        <f t="shared" si="0"/>
        <v>2.8801509986899365</v>
      </c>
      <c r="I17" s="3">
        <f t="shared" si="0"/>
        <v>6.256759861170587</v>
      </c>
      <c r="J17" s="8"/>
    </row>
    <row r="18" spans="2:10" ht="15" customHeight="1">
      <c r="B18" s="33" t="s">
        <v>82</v>
      </c>
      <c r="C18" s="36" t="s">
        <v>26</v>
      </c>
      <c r="D18" s="6">
        <f t="shared" si="1"/>
        <v>12397.000000000007</v>
      </c>
      <c r="E18" s="6">
        <v>5300.999999999994</v>
      </c>
      <c r="F18" s="6">
        <v>7096.000000000013</v>
      </c>
      <c r="G18" s="2">
        <f t="shared" si="0"/>
        <v>0.7697083713624029</v>
      </c>
      <c r="H18" s="2">
        <f t="shared" si="0"/>
        <v>0.32912995697282327</v>
      </c>
      <c r="I18" s="3">
        <f t="shared" si="0"/>
        <v>0.4405784143895795</v>
      </c>
      <c r="J18" s="8"/>
    </row>
    <row r="19" spans="2:10" ht="15" customHeight="1">
      <c r="B19" s="33" t="s">
        <v>83</v>
      </c>
      <c r="C19" s="36" t="s">
        <v>27</v>
      </c>
      <c r="D19" s="6">
        <f t="shared" si="1"/>
        <v>21839.00000000002</v>
      </c>
      <c r="E19" s="6">
        <v>9553.000000000016</v>
      </c>
      <c r="F19" s="6">
        <v>12286.000000000002</v>
      </c>
      <c r="G19" s="2">
        <f t="shared" si="0"/>
        <v>1.3559458838576688</v>
      </c>
      <c r="H19" s="2">
        <f t="shared" si="0"/>
        <v>0.5931293112547426</v>
      </c>
      <c r="I19" s="3">
        <f t="shared" si="0"/>
        <v>0.7628165726029262</v>
      </c>
      <c r="J19" s="8"/>
    </row>
    <row r="20" spans="2:10" ht="15" customHeight="1">
      <c r="B20" s="33" t="s">
        <v>84</v>
      </c>
      <c r="C20" s="36" t="s">
        <v>28</v>
      </c>
      <c r="D20" s="6">
        <f t="shared" si="1"/>
        <v>5970.000000000009</v>
      </c>
      <c r="E20" s="6">
        <v>2924.000000000006</v>
      </c>
      <c r="F20" s="6">
        <v>3046.0000000000027</v>
      </c>
      <c r="G20" s="2">
        <f t="shared" si="0"/>
        <v>0.37066701436101873</v>
      </c>
      <c r="H20" s="2">
        <f t="shared" si="0"/>
        <v>0.18154612227665315</v>
      </c>
      <c r="I20" s="3">
        <f t="shared" si="0"/>
        <v>0.18912089208436555</v>
      </c>
      <c r="J20" s="8"/>
    </row>
    <row r="21" spans="2:10" ht="15" customHeight="1">
      <c r="B21" s="33" t="s">
        <v>85</v>
      </c>
      <c r="C21" s="36" t="s">
        <v>29</v>
      </c>
      <c r="D21" s="6">
        <f t="shared" si="1"/>
        <v>540446.0000000003</v>
      </c>
      <c r="E21" s="6">
        <v>180848.9999999983</v>
      </c>
      <c r="F21" s="6">
        <v>359597.00000000204</v>
      </c>
      <c r="G21" s="2">
        <f t="shared" si="0"/>
        <v>33.55536101228726</v>
      </c>
      <c r="H21" s="2">
        <f t="shared" si="0"/>
        <v>11.228602827500026</v>
      </c>
      <c r="I21" s="3">
        <f t="shared" si="0"/>
        <v>22.326758184787238</v>
      </c>
      <c r="J21" s="8"/>
    </row>
    <row r="22" spans="2:10" ht="15" customHeight="1">
      <c r="B22" s="33" t="s">
        <v>86</v>
      </c>
      <c r="C22" s="36" t="s">
        <v>30</v>
      </c>
      <c r="D22" s="6">
        <f t="shared" si="1"/>
        <v>10090.000000000025</v>
      </c>
      <c r="E22" s="6">
        <v>5100.000000000019</v>
      </c>
      <c r="F22" s="6">
        <v>4990.0000000000055</v>
      </c>
      <c r="G22" s="2">
        <f t="shared" si="0"/>
        <v>0.626470716064101</v>
      </c>
      <c r="H22" s="2">
        <f t="shared" si="0"/>
        <v>0.3166502132732328</v>
      </c>
      <c r="I22" s="3">
        <f t="shared" si="0"/>
        <v>0.3098205027908681</v>
      </c>
      <c r="J22" s="8"/>
    </row>
    <row r="23" spans="2:10" ht="15" customHeight="1">
      <c r="B23" s="33" t="s">
        <v>87</v>
      </c>
      <c r="C23" s="36" t="s">
        <v>31</v>
      </c>
      <c r="D23" s="6">
        <f t="shared" si="1"/>
        <v>61060.00000000051</v>
      </c>
      <c r="E23" s="6">
        <v>29013.000000000087</v>
      </c>
      <c r="F23" s="6">
        <v>32047.00000000042</v>
      </c>
      <c r="G23" s="2">
        <f t="shared" si="0"/>
        <v>3.791110200483075</v>
      </c>
      <c r="H23" s="2">
        <f t="shared" si="0"/>
        <v>1.8013671838620189</v>
      </c>
      <c r="I23" s="3">
        <f t="shared" si="0"/>
        <v>1.989743016621056</v>
      </c>
      <c r="J23" s="8"/>
    </row>
    <row r="24" spans="2:10" ht="15" customHeight="1">
      <c r="B24" s="33" t="s">
        <v>88</v>
      </c>
      <c r="C24" s="36" t="s">
        <v>32</v>
      </c>
      <c r="D24" s="6">
        <f t="shared" si="1"/>
        <v>24715.999999999996</v>
      </c>
      <c r="E24" s="6">
        <v>10966.999999999998</v>
      </c>
      <c r="F24" s="6">
        <v>13748.999999999998</v>
      </c>
      <c r="G24" s="2">
        <f t="shared" si="0"/>
        <v>1.5345738571100376</v>
      </c>
      <c r="H24" s="2">
        <f t="shared" si="0"/>
        <v>0.6809221350916727</v>
      </c>
      <c r="I24" s="3">
        <f t="shared" si="0"/>
        <v>0.8536517220183648</v>
      </c>
      <c r="J24" s="8"/>
    </row>
    <row r="25" spans="2:10" ht="15" customHeight="1">
      <c r="B25" s="33" t="s">
        <v>89</v>
      </c>
      <c r="C25" s="36" t="s">
        <v>33</v>
      </c>
      <c r="D25" s="6">
        <f t="shared" si="1"/>
        <v>12275.999999999993</v>
      </c>
      <c r="E25" s="6">
        <v>5824.000000000009</v>
      </c>
      <c r="F25" s="6">
        <v>6451.999999999984</v>
      </c>
      <c r="G25" s="2">
        <f t="shared" si="0"/>
        <v>0.7621956898318017</v>
      </c>
      <c r="H25" s="2">
        <f t="shared" si="0"/>
        <v>0.3616021259026086</v>
      </c>
      <c r="I25" s="3">
        <f t="shared" si="0"/>
        <v>0.40059356392919315</v>
      </c>
      <c r="J25" s="8"/>
    </row>
    <row r="26" spans="2:10" ht="15" customHeight="1">
      <c r="B26" s="33" t="s">
        <v>90</v>
      </c>
      <c r="C26" s="36" t="s">
        <v>91</v>
      </c>
      <c r="D26" s="6">
        <f t="shared" si="1"/>
        <v>87709.00000000028</v>
      </c>
      <c r="E26" s="6">
        <v>38187.00000000037</v>
      </c>
      <c r="F26" s="6">
        <v>49521.999999999905</v>
      </c>
      <c r="G26" s="2">
        <f aca="true" t="shared" si="2" ref="G26:I33">D26/$D$8*100</f>
        <v>5.445700697251364</v>
      </c>
      <c r="H26" s="2">
        <f t="shared" si="2"/>
        <v>2.370965038091179</v>
      </c>
      <c r="I26" s="3">
        <f t="shared" si="2"/>
        <v>3.0747356591601855</v>
      </c>
      <c r="J26" s="8"/>
    </row>
    <row r="27" spans="2:10" ht="15" customHeight="1">
      <c r="B27" s="33" t="s">
        <v>92</v>
      </c>
      <c r="C27" s="36" t="s">
        <v>93</v>
      </c>
      <c r="D27" s="6">
        <f t="shared" si="1"/>
        <v>38227.00000000013</v>
      </c>
      <c r="E27" s="6">
        <v>15551</v>
      </c>
      <c r="F27" s="6">
        <v>22676.000000000135</v>
      </c>
      <c r="G27" s="2">
        <f t="shared" si="2"/>
        <v>2.37344856917566</v>
      </c>
      <c r="H27" s="2">
        <f t="shared" si="2"/>
        <v>0.9655347973749068</v>
      </c>
      <c r="I27" s="3">
        <f t="shared" si="2"/>
        <v>1.4079137718007533</v>
      </c>
      <c r="J27" s="8"/>
    </row>
    <row r="28" spans="2:10" ht="15" customHeight="1">
      <c r="B28" s="33" t="s">
        <v>94</v>
      </c>
      <c r="C28" s="36" t="s">
        <v>34</v>
      </c>
      <c r="D28" s="6">
        <f t="shared" si="1"/>
        <v>10610.999999999982</v>
      </c>
      <c r="E28" s="6">
        <v>4812.9999999999845</v>
      </c>
      <c r="F28" s="6">
        <v>5797.999999999996</v>
      </c>
      <c r="G28" s="2">
        <f t="shared" si="2"/>
        <v>0.6588187084396578</v>
      </c>
      <c r="H28" s="2">
        <f t="shared" si="2"/>
        <v>0.2988308777419723</v>
      </c>
      <c r="I28" s="3">
        <f t="shared" si="2"/>
        <v>0.3599878306976855</v>
      </c>
      <c r="J28" s="8"/>
    </row>
    <row r="29" spans="2:10" ht="15" customHeight="1">
      <c r="B29" s="33" t="s">
        <v>95</v>
      </c>
      <c r="C29" s="36" t="s">
        <v>96</v>
      </c>
      <c r="D29" s="6">
        <f t="shared" si="1"/>
        <v>50988.00000000007</v>
      </c>
      <c r="E29" s="6">
        <v>23195.000000000025</v>
      </c>
      <c r="F29" s="6">
        <v>27793.000000000047</v>
      </c>
      <c r="G29" s="2">
        <f t="shared" si="2"/>
        <v>3.1657570734069718</v>
      </c>
      <c r="H29" s="2">
        <f t="shared" si="2"/>
        <v>1.4401375876220814</v>
      </c>
      <c r="I29" s="3">
        <f t="shared" si="2"/>
        <v>1.7256194857848905</v>
      </c>
      <c r="J29" s="8"/>
    </row>
    <row r="30" spans="2:10" ht="15" customHeight="1">
      <c r="B30" s="33" t="s">
        <v>97</v>
      </c>
      <c r="C30" s="36" t="s">
        <v>35</v>
      </c>
      <c r="D30" s="6">
        <f t="shared" si="1"/>
        <v>67472.99999999985</v>
      </c>
      <c r="E30" s="6">
        <v>27345.00000000007</v>
      </c>
      <c r="F30" s="6">
        <v>40127.99999999979</v>
      </c>
      <c r="G30" s="2">
        <f t="shared" si="2"/>
        <v>4.189282321604845</v>
      </c>
      <c r="H30" s="2">
        <f t="shared" si="2"/>
        <v>1.6978039376385374</v>
      </c>
      <c r="I30" s="3">
        <f t="shared" si="2"/>
        <v>2.491478383966308</v>
      </c>
      <c r="J30" s="8"/>
    </row>
    <row r="31" spans="2:10" ht="15" customHeight="1">
      <c r="B31" s="33" t="s">
        <v>98</v>
      </c>
      <c r="C31" s="36" t="s">
        <v>99</v>
      </c>
      <c r="D31" s="6">
        <f t="shared" si="1"/>
        <v>12709.999999999985</v>
      </c>
      <c r="E31" s="6">
        <v>5924.000000000001</v>
      </c>
      <c r="F31" s="6">
        <v>6785.999999999985</v>
      </c>
      <c r="G31" s="2">
        <f t="shared" si="2"/>
        <v>0.7891420020985822</v>
      </c>
      <c r="H31" s="2">
        <f t="shared" si="2"/>
        <v>0.3678109536138479</v>
      </c>
      <c r="I31" s="3">
        <f t="shared" si="2"/>
        <v>0.42133104848473435</v>
      </c>
      <c r="J31" s="8"/>
    </row>
    <row r="32" spans="2:10" ht="15" customHeight="1">
      <c r="B32" s="33" t="s">
        <v>100</v>
      </c>
      <c r="C32" s="36" t="s">
        <v>36</v>
      </c>
      <c r="D32" s="6">
        <f t="shared" si="1"/>
        <v>3702.000000000004</v>
      </c>
      <c r="E32" s="6">
        <v>1637.0000000000018</v>
      </c>
      <c r="F32" s="6">
        <v>2065.0000000000023</v>
      </c>
      <c r="G32" s="2">
        <f t="shared" si="2"/>
        <v>0.22985080187009893</v>
      </c>
      <c r="H32" s="2">
        <f t="shared" si="2"/>
        <v>0.10163850963299621</v>
      </c>
      <c r="I32" s="3">
        <f t="shared" si="2"/>
        <v>0.12821229223710273</v>
      </c>
      <c r="J32" s="8"/>
    </row>
    <row r="33" spans="2:10" ht="15" customHeight="1">
      <c r="B33" s="37" t="s">
        <v>101</v>
      </c>
      <c r="C33" s="38" t="s">
        <v>37</v>
      </c>
      <c r="D33" s="17">
        <f t="shared" si="1"/>
        <v>7957.999999999998</v>
      </c>
      <c r="E33" s="7">
        <v>3349.000000000002</v>
      </c>
      <c r="F33" s="7">
        <v>4608.999999999996</v>
      </c>
      <c r="G33" s="4">
        <f t="shared" si="2"/>
        <v>0.494098509260466</v>
      </c>
      <c r="H33" s="4">
        <f t="shared" si="2"/>
        <v>0.20793364004942222</v>
      </c>
      <c r="I33" s="5">
        <f t="shared" si="2"/>
        <v>0.2861648692110438</v>
      </c>
      <c r="J33" s="8"/>
    </row>
  </sheetData>
  <sheetProtection/>
  <mergeCells count="2">
    <mergeCell ref="B4:C6"/>
    <mergeCell ref="D4:I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&amp;CIV-3-1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L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2.57421875" style="1" customWidth="1"/>
    <col min="10" max="12" width="15.7109375" style="1" customWidth="1"/>
    <col min="13" max="13" width="2.140625" style="1" customWidth="1"/>
    <col min="14" max="16384" width="9.140625" style="1" customWidth="1"/>
  </cols>
  <sheetData>
    <row r="1" spans="2:12" ht="15" customHeight="1">
      <c r="B1" s="8"/>
      <c r="C1" s="8"/>
      <c r="D1" s="8"/>
      <c r="E1" s="8"/>
      <c r="F1" s="8"/>
      <c r="G1" s="67" t="s">
        <v>129</v>
      </c>
      <c r="H1" s="8"/>
      <c r="I1" s="8"/>
      <c r="L1" s="77" t="s">
        <v>130</v>
      </c>
    </row>
    <row r="2" spans="2:9" ht="15" customHeight="1">
      <c r="B2" s="43" t="s">
        <v>213</v>
      </c>
      <c r="C2" s="43"/>
      <c r="D2" s="43"/>
      <c r="E2" s="43"/>
      <c r="F2" s="43"/>
      <c r="G2" s="43"/>
      <c r="H2" s="43" t="s">
        <v>213</v>
      </c>
      <c r="I2" s="43"/>
    </row>
    <row r="3" spans="2:9" ht="15" customHeight="1">
      <c r="B3" s="43"/>
      <c r="C3" s="43" t="s">
        <v>224</v>
      </c>
      <c r="D3" s="43"/>
      <c r="E3" s="43"/>
      <c r="F3" s="43"/>
      <c r="G3" s="43"/>
      <c r="H3" s="43"/>
      <c r="I3" s="43" t="s">
        <v>224</v>
      </c>
    </row>
    <row r="4" spans="2:9" ht="15" customHeight="1">
      <c r="B4" s="8"/>
      <c r="C4" s="43"/>
      <c r="D4" s="43"/>
      <c r="E4" s="43"/>
      <c r="F4" s="43"/>
      <c r="G4" s="43"/>
      <c r="H4" s="43"/>
      <c r="I4" s="43"/>
    </row>
    <row r="5" spans="2:12" ht="15" customHeight="1">
      <c r="B5" s="107" t="s">
        <v>38</v>
      </c>
      <c r="C5" s="108"/>
      <c r="D5" s="113" t="s">
        <v>185</v>
      </c>
      <c r="E5" s="103"/>
      <c r="F5" s="103"/>
      <c r="G5" s="104"/>
      <c r="H5" s="107" t="s">
        <v>132</v>
      </c>
      <c r="I5" s="108"/>
      <c r="J5" s="113" t="s">
        <v>185</v>
      </c>
      <c r="K5" s="103"/>
      <c r="L5" s="104"/>
    </row>
    <row r="6" spans="2:12" ht="53.25" customHeight="1">
      <c r="B6" s="109"/>
      <c r="C6" s="110"/>
      <c r="D6" s="44" t="s">
        <v>117</v>
      </c>
      <c r="E6" s="45" t="s">
        <v>107</v>
      </c>
      <c r="F6" s="46" t="s">
        <v>108</v>
      </c>
      <c r="G6" s="81" t="s">
        <v>109</v>
      </c>
      <c r="H6" s="109"/>
      <c r="I6" s="110"/>
      <c r="J6" s="82" t="s">
        <v>110</v>
      </c>
      <c r="K6" s="47" t="s">
        <v>111</v>
      </c>
      <c r="L6" s="48" t="s">
        <v>112</v>
      </c>
    </row>
    <row r="7" spans="2:12" ht="15" customHeight="1">
      <c r="B7" s="111"/>
      <c r="C7" s="112"/>
      <c r="D7" s="114" t="s">
        <v>69</v>
      </c>
      <c r="E7" s="105"/>
      <c r="F7" s="105"/>
      <c r="G7" s="106"/>
      <c r="H7" s="111"/>
      <c r="I7" s="112"/>
      <c r="J7" s="114" t="s">
        <v>69</v>
      </c>
      <c r="K7" s="105"/>
      <c r="L7" s="106"/>
    </row>
    <row r="8" spans="2:12" ht="6.75" customHeight="1">
      <c r="B8" s="39"/>
      <c r="C8" s="34"/>
      <c r="D8" s="6"/>
      <c r="E8" s="6"/>
      <c r="F8" s="6"/>
      <c r="G8" s="68"/>
      <c r="H8" s="40"/>
      <c r="I8" s="35"/>
      <c r="J8" s="83"/>
      <c r="K8" s="22"/>
      <c r="L8" s="23"/>
    </row>
    <row r="9" spans="2:12" ht="15">
      <c r="B9" s="40"/>
      <c r="C9" s="35" t="s">
        <v>39</v>
      </c>
      <c r="D9" s="6">
        <f>SUM(D11:D34)</f>
        <v>1610609.999999999</v>
      </c>
      <c r="E9" s="6">
        <f aca="true" t="shared" si="0" ref="E9:L9">SUM(E11:E34)</f>
        <v>767392.9999999988</v>
      </c>
      <c r="F9" s="6">
        <f t="shared" si="0"/>
        <v>112896.00000000004</v>
      </c>
      <c r="G9" s="26">
        <f t="shared" si="0"/>
        <v>139966.99999999997</v>
      </c>
      <c r="H9" s="40"/>
      <c r="I9" s="35" t="s">
        <v>145</v>
      </c>
      <c r="J9" s="18">
        <f t="shared" si="0"/>
        <v>4299.000000000001</v>
      </c>
      <c r="K9" s="6">
        <f t="shared" si="0"/>
        <v>570004.0000000002</v>
      </c>
      <c r="L9" s="26">
        <f t="shared" si="0"/>
        <v>16051</v>
      </c>
    </row>
    <row r="10" spans="2:12" ht="6.75" customHeight="1">
      <c r="B10" s="40"/>
      <c r="C10" s="35"/>
      <c r="D10" s="6"/>
      <c r="E10" s="6"/>
      <c r="F10" s="6"/>
      <c r="G10" s="69"/>
      <c r="H10" s="40"/>
      <c r="I10" s="35"/>
      <c r="J10" s="84"/>
      <c r="K10" s="20"/>
      <c r="L10" s="25"/>
    </row>
    <row r="11" spans="2:12" ht="15" customHeight="1">
      <c r="B11" s="33" t="s">
        <v>40</v>
      </c>
      <c r="C11" s="36" t="s">
        <v>18</v>
      </c>
      <c r="D11" s="6">
        <f aca="true" t="shared" si="1" ref="D11:D34">SUM(E11:L11)</f>
        <v>65529.99999999994</v>
      </c>
      <c r="E11" s="6">
        <v>32917.99999999995</v>
      </c>
      <c r="F11" s="6">
        <v>3514.0000000000023</v>
      </c>
      <c r="G11" s="26">
        <v>7263.999999999996</v>
      </c>
      <c r="H11" s="33" t="s">
        <v>146</v>
      </c>
      <c r="I11" s="36" t="s">
        <v>18</v>
      </c>
      <c r="J11" s="93">
        <v>0</v>
      </c>
      <c r="K11" s="86">
        <v>21234.000000000004</v>
      </c>
      <c r="L11" s="88">
        <v>600</v>
      </c>
    </row>
    <row r="12" spans="2:12" ht="15" customHeight="1">
      <c r="B12" s="33" t="s">
        <v>41</v>
      </c>
      <c r="C12" s="36" t="s">
        <v>19</v>
      </c>
      <c r="D12" s="6">
        <f t="shared" si="1"/>
        <v>80304.00000000032</v>
      </c>
      <c r="E12" s="6">
        <v>49536.0000000003</v>
      </c>
      <c r="F12" s="6">
        <v>2324.000000000001</v>
      </c>
      <c r="G12" s="26">
        <v>10056.00000000003</v>
      </c>
      <c r="H12" s="33" t="s">
        <v>147</v>
      </c>
      <c r="I12" s="36" t="s">
        <v>19</v>
      </c>
      <c r="J12" s="93">
        <v>177.00000000000006</v>
      </c>
      <c r="K12" s="86">
        <v>16778</v>
      </c>
      <c r="L12" s="88">
        <v>1432.999999999999</v>
      </c>
    </row>
    <row r="13" spans="2:12" ht="15" customHeight="1">
      <c r="B13" s="33" t="s">
        <v>42</v>
      </c>
      <c r="C13" s="36" t="s">
        <v>20</v>
      </c>
      <c r="D13" s="6">
        <f t="shared" si="1"/>
        <v>137404.99999999985</v>
      </c>
      <c r="E13" s="6">
        <v>82462.99999999987</v>
      </c>
      <c r="F13" s="6">
        <v>5573.000000000004</v>
      </c>
      <c r="G13" s="26">
        <v>12847.999999999976</v>
      </c>
      <c r="H13" s="33" t="s">
        <v>148</v>
      </c>
      <c r="I13" s="36" t="s">
        <v>20</v>
      </c>
      <c r="J13" s="93">
        <v>0</v>
      </c>
      <c r="K13" s="86">
        <v>35081.000000000015</v>
      </c>
      <c r="L13" s="88">
        <v>1439.9999999999989</v>
      </c>
    </row>
    <row r="14" spans="2:12" ht="15" customHeight="1">
      <c r="B14" s="33" t="s">
        <v>43</v>
      </c>
      <c r="C14" s="36" t="s">
        <v>21</v>
      </c>
      <c r="D14" s="6">
        <f t="shared" si="1"/>
        <v>55988.99999999997</v>
      </c>
      <c r="E14" s="6">
        <v>29729.99999999997</v>
      </c>
      <c r="F14" s="6">
        <v>1137.0000000000007</v>
      </c>
      <c r="G14" s="26">
        <v>4617.999999999992</v>
      </c>
      <c r="H14" s="33" t="s">
        <v>149</v>
      </c>
      <c r="I14" s="36" t="s">
        <v>21</v>
      </c>
      <c r="J14" s="93">
        <v>0</v>
      </c>
      <c r="K14" s="86">
        <v>19876.000000000004</v>
      </c>
      <c r="L14" s="88">
        <v>628.0000000000002</v>
      </c>
    </row>
    <row r="15" spans="2:12" ht="15" customHeight="1">
      <c r="B15" s="33" t="s">
        <v>44</v>
      </c>
      <c r="C15" s="36" t="s">
        <v>22</v>
      </c>
      <c r="D15" s="6">
        <f t="shared" si="1"/>
        <v>71075.99999999985</v>
      </c>
      <c r="E15" s="6">
        <v>42696.99999999986</v>
      </c>
      <c r="F15" s="6">
        <v>299.00000000000006</v>
      </c>
      <c r="G15" s="26">
        <v>3851.999999999992</v>
      </c>
      <c r="H15" s="33" t="s">
        <v>150</v>
      </c>
      <c r="I15" s="36" t="s">
        <v>22</v>
      </c>
      <c r="J15" s="93">
        <v>0</v>
      </c>
      <c r="K15" s="86">
        <v>23956.999999999993</v>
      </c>
      <c r="L15" s="88">
        <v>270.99999999999994</v>
      </c>
    </row>
    <row r="16" spans="2:12" ht="15" customHeight="1">
      <c r="B16" s="33" t="s">
        <v>45</v>
      </c>
      <c r="C16" s="36" t="s">
        <v>23</v>
      </c>
      <c r="D16" s="6">
        <f t="shared" si="1"/>
        <v>45539.99999999982</v>
      </c>
      <c r="E16" s="6">
        <v>30378.999999999825</v>
      </c>
      <c r="F16" s="6">
        <v>801.0000000000002</v>
      </c>
      <c r="G16" s="26">
        <v>5648.999999999991</v>
      </c>
      <c r="H16" s="33" t="s">
        <v>151</v>
      </c>
      <c r="I16" s="36" t="s">
        <v>23</v>
      </c>
      <c r="J16" s="93">
        <v>0</v>
      </c>
      <c r="K16" s="86">
        <v>8221.000000000002</v>
      </c>
      <c r="L16" s="88">
        <v>490.0000000000003</v>
      </c>
    </row>
    <row r="17" spans="2:12" ht="15" customHeight="1">
      <c r="B17" s="33" t="s">
        <v>46</v>
      </c>
      <c r="C17" s="36" t="s">
        <v>24</v>
      </c>
      <c r="D17" s="6">
        <f t="shared" si="1"/>
        <v>39434.000000000015</v>
      </c>
      <c r="E17" s="6">
        <v>22029.000000000022</v>
      </c>
      <c r="F17" s="6">
        <v>402</v>
      </c>
      <c r="G17" s="26">
        <v>5232.999999999993</v>
      </c>
      <c r="H17" s="33" t="s">
        <v>152</v>
      </c>
      <c r="I17" s="36" t="s">
        <v>24</v>
      </c>
      <c r="J17" s="93">
        <v>0</v>
      </c>
      <c r="K17" s="86">
        <v>10900.000000000002</v>
      </c>
      <c r="L17" s="88">
        <v>870.0000000000005</v>
      </c>
    </row>
    <row r="18" spans="2:12" ht="15" customHeight="1">
      <c r="B18" s="33" t="s">
        <v>47</v>
      </c>
      <c r="C18" s="36" t="s">
        <v>25</v>
      </c>
      <c r="D18" s="6">
        <f t="shared" si="1"/>
        <v>147159.99999999994</v>
      </c>
      <c r="E18" s="6">
        <v>61104.99999999998</v>
      </c>
      <c r="F18" s="6">
        <v>8345</v>
      </c>
      <c r="G18" s="26">
        <v>6660.9999999999845</v>
      </c>
      <c r="H18" s="33" t="s">
        <v>153</v>
      </c>
      <c r="I18" s="36" t="s">
        <v>25</v>
      </c>
      <c r="J18" s="93">
        <v>0</v>
      </c>
      <c r="K18" s="86">
        <v>69822</v>
      </c>
      <c r="L18" s="88">
        <v>1227.0000000000005</v>
      </c>
    </row>
    <row r="19" spans="2:12" ht="15" customHeight="1">
      <c r="B19" s="33" t="s">
        <v>48</v>
      </c>
      <c r="C19" s="36" t="s">
        <v>26</v>
      </c>
      <c r="D19" s="6">
        <f t="shared" si="1"/>
        <v>12396.999999999998</v>
      </c>
      <c r="E19" s="6">
        <v>7381.999999999998</v>
      </c>
      <c r="F19" s="6">
        <v>1338.9999999999998</v>
      </c>
      <c r="G19" s="26">
        <v>1745.0000000000007</v>
      </c>
      <c r="H19" s="33" t="s">
        <v>154</v>
      </c>
      <c r="I19" s="36" t="s">
        <v>26</v>
      </c>
      <c r="J19" s="93">
        <v>0</v>
      </c>
      <c r="K19" s="86">
        <v>1758.0000000000002</v>
      </c>
      <c r="L19" s="88">
        <v>173</v>
      </c>
    </row>
    <row r="20" spans="2:12" ht="15" customHeight="1">
      <c r="B20" s="33" t="s">
        <v>49</v>
      </c>
      <c r="C20" s="36" t="s">
        <v>27</v>
      </c>
      <c r="D20" s="6">
        <f t="shared" si="1"/>
        <v>21839.000000000004</v>
      </c>
      <c r="E20" s="6">
        <v>13565</v>
      </c>
      <c r="F20" s="6">
        <v>539.0000000000006</v>
      </c>
      <c r="G20" s="26">
        <v>2585.000000000003</v>
      </c>
      <c r="H20" s="33" t="s">
        <v>155</v>
      </c>
      <c r="I20" s="36" t="s">
        <v>27</v>
      </c>
      <c r="J20" s="93">
        <v>0</v>
      </c>
      <c r="K20" s="86">
        <v>5000.999999999999</v>
      </c>
      <c r="L20" s="88">
        <v>149.00000000000006</v>
      </c>
    </row>
    <row r="21" spans="2:12" ht="15" customHeight="1">
      <c r="B21" s="33" t="s">
        <v>50</v>
      </c>
      <c r="C21" s="36" t="s">
        <v>28</v>
      </c>
      <c r="D21" s="6">
        <f t="shared" si="1"/>
        <v>5969.999999999995</v>
      </c>
      <c r="E21" s="6">
        <v>4101.999999999995</v>
      </c>
      <c r="F21" s="6">
        <v>360.00000000000006</v>
      </c>
      <c r="G21" s="26">
        <v>461.00000000000006</v>
      </c>
      <c r="H21" s="33" t="s">
        <v>156</v>
      </c>
      <c r="I21" s="36" t="s">
        <v>28</v>
      </c>
      <c r="J21" s="93">
        <v>0</v>
      </c>
      <c r="K21" s="86">
        <v>1044</v>
      </c>
      <c r="L21" s="88">
        <v>3</v>
      </c>
    </row>
    <row r="22" spans="2:12" ht="15" customHeight="1">
      <c r="B22" s="33" t="s">
        <v>51</v>
      </c>
      <c r="C22" s="36" t="s">
        <v>29</v>
      </c>
      <c r="D22" s="6">
        <f t="shared" si="1"/>
        <v>540445.9999999997</v>
      </c>
      <c r="E22" s="6">
        <v>160931.99999999948</v>
      </c>
      <c r="F22" s="6">
        <v>69381.00000000001</v>
      </c>
      <c r="G22" s="26">
        <v>40795.00000000002</v>
      </c>
      <c r="H22" s="33" t="s">
        <v>157</v>
      </c>
      <c r="I22" s="36" t="s">
        <v>29</v>
      </c>
      <c r="J22" s="93">
        <v>4029.000000000001</v>
      </c>
      <c r="K22" s="86">
        <v>261631.0000000002</v>
      </c>
      <c r="L22" s="88">
        <v>3678.0000000000023</v>
      </c>
    </row>
    <row r="23" spans="2:12" ht="15" customHeight="1">
      <c r="B23" s="33" t="s">
        <v>52</v>
      </c>
      <c r="C23" s="36" t="s">
        <v>30</v>
      </c>
      <c r="D23" s="6">
        <f t="shared" si="1"/>
        <v>10090.000000000007</v>
      </c>
      <c r="E23" s="6">
        <v>6854.000000000006</v>
      </c>
      <c r="F23" s="6">
        <v>416.99999999999983</v>
      </c>
      <c r="G23" s="26">
        <v>1011.000000000001</v>
      </c>
      <c r="H23" s="33" t="s">
        <v>158</v>
      </c>
      <c r="I23" s="36" t="s">
        <v>30</v>
      </c>
      <c r="J23" s="93">
        <v>0</v>
      </c>
      <c r="K23" s="86">
        <v>1739.9999999999998</v>
      </c>
      <c r="L23" s="88">
        <v>68.00000000000001</v>
      </c>
    </row>
    <row r="24" spans="2:12" ht="15" customHeight="1">
      <c r="B24" s="33" t="s">
        <v>53</v>
      </c>
      <c r="C24" s="36" t="s">
        <v>31</v>
      </c>
      <c r="D24" s="6">
        <f t="shared" si="1"/>
        <v>61059.99999999946</v>
      </c>
      <c r="E24" s="6">
        <v>43878.99999999948</v>
      </c>
      <c r="F24" s="6">
        <v>1038.9999999999995</v>
      </c>
      <c r="G24" s="26">
        <v>4461.999999999996</v>
      </c>
      <c r="H24" s="33" t="s">
        <v>159</v>
      </c>
      <c r="I24" s="36" t="s">
        <v>31</v>
      </c>
      <c r="J24" s="93">
        <v>0</v>
      </c>
      <c r="K24" s="86">
        <v>10782.999999999985</v>
      </c>
      <c r="L24" s="88">
        <v>896.9999999999997</v>
      </c>
    </row>
    <row r="25" spans="2:12" ht="15" customHeight="1">
      <c r="B25" s="33" t="s">
        <v>54</v>
      </c>
      <c r="C25" s="36" t="s">
        <v>32</v>
      </c>
      <c r="D25" s="6">
        <f t="shared" si="1"/>
        <v>24715.999999999993</v>
      </c>
      <c r="E25" s="6">
        <v>15959.999999999985</v>
      </c>
      <c r="F25" s="6">
        <v>490.00000000000034</v>
      </c>
      <c r="G25" s="26">
        <v>3172.0000000000045</v>
      </c>
      <c r="H25" s="33" t="s">
        <v>160</v>
      </c>
      <c r="I25" s="36" t="s">
        <v>32</v>
      </c>
      <c r="J25" s="93">
        <v>0</v>
      </c>
      <c r="K25" s="86">
        <v>4783.000000000002</v>
      </c>
      <c r="L25" s="88">
        <v>311.0000000000002</v>
      </c>
    </row>
    <row r="26" spans="2:12" ht="15" customHeight="1">
      <c r="B26" s="33" t="s">
        <v>55</v>
      </c>
      <c r="C26" s="36" t="s">
        <v>33</v>
      </c>
      <c r="D26" s="6">
        <f t="shared" si="1"/>
        <v>12275.999999999996</v>
      </c>
      <c r="E26" s="6">
        <v>8568.999999999996</v>
      </c>
      <c r="F26" s="6">
        <v>115.00000000000003</v>
      </c>
      <c r="G26" s="26">
        <v>1575.9999999999982</v>
      </c>
      <c r="H26" s="33" t="s">
        <v>161</v>
      </c>
      <c r="I26" s="36" t="s">
        <v>33</v>
      </c>
      <c r="J26" s="93">
        <v>0</v>
      </c>
      <c r="K26" s="86">
        <v>1807.000000000001</v>
      </c>
      <c r="L26" s="88">
        <v>208.99999999999994</v>
      </c>
    </row>
    <row r="27" spans="2:12" ht="15" customHeight="1">
      <c r="B27" s="33" t="s">
        <v>56</v>
      </c>
      <c r="C27" s="36" t="s">
        <v>57</v>
      </c>
      <c r="D27" s="6">
        <f t="shared" si="1"/>
        <v>87708.99999999997</v>
      </c>
      <c r="E27" s="6">
        <v>43865.999999999956</v>
      </c>
      <c r="F27" s="6">
        <v>9168.000000000013</v>
      </c>
      <c r="G27" s="26">
        <v>11970.999999999982</v>
      </c>
      <c r="H27" s="33" t="s">
        <v>162</v>
      </c>
      <c r="I27" s="36" t="s">
        <v>163</v>
      </c>
      <c r="J27" s="93">
        <v>93.00000000000003</v>
      </c>
      <c r="K27" s="86">
        <v>21101.00000000001</v>
      </c>
      <c r="L27" s="88">
        <v>1510.0000000000002</v>
      </c>
    </row>
    <row r="28" spans="2:12" ht="15" customHeight="1">
      <c r="B28" s="33" t="s">
        <v>58</v>
      </c>
      <c r="C28" s="36" t="s">
        <v>59</v>
      </c>
      <c r="D28" s="6">
        <f t="shared" si="1"/>
        <v>38226.99999999999</v>
      </c>
      <c r="E28" s="6">
        <v>15319.999999999985</v>
      </c>
      <c r="F28" s="6">
        <v>2151.0000000000014</v>
      </c>
      <c r="G28" s="26">
        <v>3419.0000000000095</v>
      </c>
      <c r="H28" s="33" t="s">
        <v>164</v>
      </c>
      <c r="I28" s="36" t="s">
        <v>165</v>
      </c>
      <c r="J28" s="93">
        <v>0</v>
      </c>
      <c r="K28" s="86">
        <v>16853.999999999996</v>
      </c>
      <c r="L28" s="88">
        <v>482.9999999999999</v>
      </c>
    </row>
    <row r="29" spans="2:12" ht="15" customHeight="1">
      <c r="B29" s="33" t="s">
        <v>60</v>
      </c>
      <c r="C29" s="36" t="s">
        <v>34</v>
      </c>
      <c r="D29" s="6">
        <f t="shared" si="1"/>
        <v>10611.000000000004</v>
      </c>
      <c r="E29" s="6">
        <v>6665.000000000004</v>
      </c>
      <c r="F29" s="6">
        <v>231.00000000000006</v>
      </c>
      <c r="G29" s="26">
        <v>1640.0000000000007</v>
      </c>
      <c r="H29" s="33" t="s">
        <v>166</v>
      </c>
      <c r="I29" s="36" t="s">
        <v>34</v>
      </c>
      <c r="J29" s="93">
        <v>0</v>
      </c>
      <c r="K29" s="86">
        <v>1885.0000000000002</v>
      </c>
      <c r="L29" s="88">
        <v>189.99999999999997</v>
      </c>
    </row>
    <row r="30" spans="2:12" ht="15" customHeight="1">
      <c r="B30" s="33" t="s">
        <v>61</v>
      </c>
      <c r="C30" s="36" t="s">
        <v>62</v>
      </c>
      <c r="D30" s="6">
        <f t="shared" si="1"/>
        <v>50987.99999999978</v>
      </c>
      <c r="E30" s="6">
        <v>28100.99999999979</v>
      </c>
      <c r="F30" s="6">
        <v>3013.0000000000014</v>
      </c>
      <c r="G30" s="26">
        <v>2172.9999999999995</v>
      </c>
      <c r="H30" s="33" t="s">
        <v>167</v>
      </c>
      <c r="I30" s="36" t="s">
        <v>168</v>
      </c>
      <c r="J30" s="93">
        <v>0</v>
      </c>
      <c r="K30" s="86">
        <v>17219.999999999993</v>
      </c>
      <c r="L30" s="88">
        <v>480.99999999999983</v>
      </c>
    </row>
    <row r="31" spans="2:12" ht="15" customHeight="1">
      <c r="B31" s="33" t="s">
        <v>63</v>
      </c>
      <c r="C31" s="36" t="s">
        <v>35</v>
      </c>
      <c r="D31" s="6">
        <f t="shared" si="1"/>
        <v>67473.00000000025</v>
      </c>
      <c r="E31" s="6">
        <v>46800.00000000024</v>
      </c>
      <c r="F31" s="6">
        <v>1840.0000000000007</v>
      </c>
      <c r="G31" s="26">
        <v>5649.0000000000055</v>
      </c>
      <c r="H31" s="33" t="s">
        <v>169</v>
      </c>
      <c r="I31" s="36" t="s">
        <v>35</v>
      </c>
      <c r="J31" s="93">
        <v>0</v>
      </c>
      <c r="K31" s="86">
        <v>12468.000000000002</v>
      </c>
      <c r="L31" s="88">
        <v>715.9999999999993</v>
      </c>
    </row>
    <row r="32" spans="2:12" ht="15" customHeight="1">
      <c r="B32" s="33" t="s">
        <v>64</v>
      </c>
      <c r="C32" s="36" t="s">
        <v>65</v>
      </c>
      <c r="D32" s="6">
        <f t="shared" si="1"/>
        <v>12709.999999999996</v>
      </c>
      <c r="E32" s="6">
        <v>7792.999999999994</v>
      </c>
      <c r="F32" s="6">
        <v>40</v>
      </c>
      <c r="G32" s="26">
        <v>1755.0000000000011</v>
      </c>
      <c r="H32" s="33" t="s">
        <v>170</v>
      </c>
      <c r="I32" s="36" t="s">
        <v>171</v>
      </c>
      <c r="J32" s="93">
        <v>0</v>
      </c>
      <c r="K32" s="86">
        <v>3083.0000000000027</v>
      </c>
      <c r="L32" s="88">
        <v>39</v>
      </c>
    </row>
    <row r="33" spans="2:12" ht="15" customHeight="1">
      <c r="B33" s="33" t="s">
        <v>66</v>
      </c>
      <c r="C33" s="36" t="s">
        <v>36</v>
      </c>
      <c r="D33" s="6">
        <f t="shared" si="1"/>
        <v>3701.999999999999</v>
      </c>
      <c r="E33" s="6">
        <v>2261.999999999999</v>
      </c>
      <c r="F33" s="6">
        <v>58</v>
      </c>
      <c r="G33" s="26">
        <v>489.9999999999998</v>
      </c>
      <c r="H33" s="33" t="s">
        <v>172</v>
      </c>
      <c r="I33" s="36" t="s">
        <v>36</v>
      </c>
      <c r="J33" s="93">
        <v>0</v>
      </c>
      <c r="K33" s="86">
        <v>776.9999999999999</v>
      </c>
      <c r="L33" s="88">
        <v>114.99999999999997</v>
      </c>
    </row>
    <row r="34" spans="2:12" ht="15" customHeight="1">
      <c r="B34" s="37" t="s">
        <v>101</v>
      </c>
      <c r="C34" s="38" t="s">
        <v>37</v>
      </c>
      <c r="D34" s="17">
        <f t="shared" si="1"/>
        <v>7957.999999999998</v>
      </c>
      <c r="E34" s="7">
        <v>4485.999999999999</v>
      </c>
      <c r="F34" s="7">
        <v>320.00000000000006</v>
      </c>
      <c r="G34" s="95">
        <v>881.9999999999992</v>
      </c>
      <c r="H34" s="37" t="s">
        <v>173</v>
      </c>
      <c r="I34" s="38" t="s">
        <v>37</v>
      </c>
      <c r="J34" s="96">
        <v>0</v>
      </c>
      <c r="K34" s="89">
        <v>2200</v>
      </c>
      <c r="L34" s="91">
        <v>70.00000000000003</v>
      </c>
    </row>
  </sheetData>
  <sheetProtection/>
  <mergeCells count="6">
    <mergeCell ref="B5:C7"/>
    <mergeCell ref="H5:I7"/>
    <mergeCell ref="D5:G5"/>
    <mergeCell ref="D7:G7"/>
    <mergeCell ref="J5:L5"/>
    <mergeCell ref="J7:L7"/>
  </mergeCells>
  <printOptions/>
  <pageMargins left="0.7086614173228347" right="0.7086614173228347" top="0.7480314960629921" bottom="0.7480314960629921" header="0.31496062992125984" footer="0.31496062992125984"/>
  <pageSetup firstPageNumber="12" useFirstPageNumber="1" horizontalDpi="600" verticalDpi="600" orientation="portrait" paperSize="9" r:id="rId1"/>
  <headerFooter>
    <oddFooter>&amp;CIV-3-&amp;P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Y34"/>
  <sheetViews>
    <sheetView showGridLines="0" workbookViewId="0" topLeftCell="N1">
      <selection activeCell="N1" sqref="N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0.7109375" style="1" customWidth="1"/>
    <col min="10" max="12" width="15.7109375" style="1" customWidth="1"/>
    <col min="13" max="13" width="2.140625" style="1" customWidth="1"/>
    <col min="14" max="14" width="1.7109375" style="1" customWidth="1"/>
    <col min="15" max="15" width="3.7109375" style="1" customWidth="1"/>
    <col min="16" max="16" width="20.7109375" style="1" customWidth="1"/>
    <col min="17" max="20" width="15.7109375" style="1" customWidth="1"/>
    <col min="21" max="21" width="3.7109375" style="1" customWidth="1"/>
    <col min="22" max="22" width="22.421875" style="1" customWidth="1"/>
    <col min="23" max="24" width="16.7109375" style="1" customWidth="1"/>
    <col min="25" max="25" width="15.7109375" style="1" customWidth="1"/>
    <col min="26" max="16384" width="9.140625" style="1" customWidth="1"/>
  </cols>
  <sheetData>
    <row r="1" spans="2:25" ht="15" customHeight="1">
      <c r="B1" s="8"/>
      <c r="C1" s="8"/>
      <c r="D1" s="8"/>
      <c r="E1" s="8"/>
      <c r="F1" s="8"/>
      <c r="G1" s="67" t="s">
        <v>129</v>
      </c>
      <c r="H1" s="8"/>
      <c r="I1" s="8"/>
      <c r="L1" s="77" t="s">
        <v>130</v>
      </c>
      <c r="O1" s="8"/>
      <c r="P1" s="8"/>
      <c r="Q1" s="8"/>
      <c r="R1" s="8"/>
      <c r="S1" s="8"/>
      <c r="T1" s="67" t="s">
        <v>129</v>
      </c>
      <c r="U1" s="8"/>
      <c r="V1" s="8"/>
      <c r="Y1" s="77" t="s">
        <v>130</v>
      </c>
    </row>
    <row r="2" spans="2:22" ht="15" customHeight="1">
      <c r="B2" s="43" t="s">
        <v>225</v>
      </c>
      <c r="C2" s="8"/>
      <c r="D2" s="8"/>
      <c r="E2" s="8"/>
      <c r="F2" s="8"/>
      <c r="H2" s="43" t="s">
        <v>227</v>
      </c>
      <c r="I2" s="8"/>
      <c r="O2" s="43" t="s">
        <v>229</v>
      </c>
      <c r="P2" s="43"/>
      <c r="Q2" s="43"/>
      <c r="R2" s="43"/>
      <c r="S2" s="43"/>
      <c r="T2" s="43"/>
      <c r="U2" s="43" t="s">
        <v>231</v>
      </c>
      <c r="V2" s="43"/>
    </row>
    <row r="3" spans="2:22" ht="15" customHeight="1">
      <c r="B3" s="1" t="s">
        <v>226</v>
      </c>
      <c r="C3" s="43"/>
      <c r="D3" s="43"/>
      <c r="E3" s="43"/>
      <c r="F3" s="43"/>
      <c r="G3" s="43"/>
      <c r="H3" s="1" t="s">
        <v>228</v>
      </c>
      <c r="I3" s="43"/>
      <c r="O3" s="43" t="s">
        <v>230</v>
      </c>
      <c r="P3" s="43"/>
      <c r="Q3" s="43"/>
      <c r="R3" s="43"/>
      <c r="S3" s="43"/>
      <c r="T3" s="43"/>
      <c r="U3" s="43" t="s">
        <v>230</v>
      </c>
      <c r="V3" s="43"/>
    </row>
    <row r="4" spans="2:22" ht="15" customHeight="1">
      <c r="B4" s="8"/>
      <c r="C4" s="43"/>
      <c r="D4" s="43"/>
      <c r="E4" s="43"/>
      <c r="F4" s="43"/>
      <c r="G4" s="43"/>
      <c r="H4" s="43"/>
      <c r="I4" s="43"/>
      <c r="O4" s="8"/>
      <c r="P4" s="43"/>
      <c r="Q4" s="43"/>
      <c r="R4" s="43"/>
      <c r="S4" s="43"/>
      <c r="T4" s="43"/>
      <c r="U4" s="43"/>
      <c r="V4" s="43"/>
    </row>
    <row r="5" spans="2:25" ht="15" customHeight="1">
      <c r="B5" s="107" t="s">
        <v>38</v>
      </c>
      <c r="C5" s="108"/>
      <c r="D5" s="113" t="s">
        <v>185</v>
      </c>
      <c r="E5" s="103"/>
      <c r="F5" s="103"/>
      <c r="G5" s="104"/>
      <c r="H5" s="107" t="s">
        <v>132</v>
      </c>
      <c r="I5" s="108"/>
      <c r="J5" s="113" t="s">
        <v>185</v>
      </c>
      <c r="K5" s="103"/>
      <c r="L5" s="104"/>
      <c r="O5" s="107" t="s">
        <v>132</v>
      </c>
      <c r="P5" s="108"/>
      <c r="Q5" s="113" t="s">
        <v>185</v>
      </c>
      <c r="R5" s="103"/>
      <c r="S5" s="103"/>
      <c r="T5" s="104"/>
      <c r="U5" s="107" t="s">
        <v>132</v>
      </c>
      <c r="V5" s="108"/>
      <c r="W5" s="113" t="s">
        <v>185</v>
      </c>
      <c r="X5" s="103"/>
      <c r="Y5" s="104"/>
    </row>
    <row r="6" spans="2:25" ht="53.25" customHeight="1">
      <c r="B6" s="109"/>
      <c r="C6" s="110"/>
      <c r="D6" s="44" t="s">
        <v>117</v>
      </c>
      <c r="E6" s="45" t="s">
        <v>107</v>
      </c>
      <c r="F6" s="46" t="s">
        <v>108</v>
      </c>
      <c r="G6" s="81" t="s">
        <v>109</v>
      </c>
      <c r="H6" s="109"/>
      <c r="I6" s="110"/>
      <c r="J6" s="82" t="s">
        <v>110</v>
      </c>
      <c r="K6" s="47" t="s">
        <v>111</v>
      </c>
      <c r="L6" s="48" t="s">
        <v>112</v>
      </c>
      <c r="O6" s="109"/>
      <c r="P6" s="110"/>
      <c r="Q6" s="44" t="s">
        <v>117</v>
      </c>
      <c r="R6" s="45" t="s">
        <v>107</v>
      </c>
      <c r="S6" s="46" t="s">
        <v>108</v>
      </c>
      <c r="T6" s="81" t="s">
        <v>109</v>
      </c>
      <c r="U6" s="109"/>
      <c r="V6" s="110"/>
      <c r="W6" s="82" t="s">
        <v>110</v>
      </c>
      <c r="X6" s="47" t="s">
        <v>111</v>
      </c>
      <c r="Y6" s="48" t="s">
        <v>112</v>
      </c>
    </row>
    <row r="7" spans="2:25" ht="15" customHeight="1">
      <c r="B7" s="111"/>
      <c r="C7" s="112"/>
      <c r="D7" s="114" t="s">
        <v>69</v>
      </c>
      <c r="E7" s="105"/>
      <c r="F7" s="105"/>
      <c r="G7" s="106"/>
      <c r="H7" s="111"/>
      <c r="I7" s="112"/>
      <c r="J7" s="114" t="s">
        <v>69</v>
      </c>
      <c r="K7" s="105"/>
      <c r="L7" s="106"/>
      <c r="O7" s="111"/>
      <c r="P7" s="112"/>
      <c r="Q7" s="114" t="s">
        <v>2</v>
      </c>
      <c r="R7" s="105"/>
      <c r="S7" s="105"/>
      <c r="T7" s="106"/>
      <c r="U7" s="111"/>
      <c r="V7" s="112"/>
      <c r="W7" s="114" t="s">
        <v>2</v>
      </c>
      <c r="X7" s="105"/>
      <c r="Y7" s="106"/>
    </row>
    <row r="8" spans="2:25" ht="6.75" customHeight="1">
      <c r="B8" s="39"/>
      <c r="C8" s="34"/>
      <c r="D8" s="6"/>
      <c r="E8" s="6"/>
      <c r="F8" s="6"/>
      <c r="G8" s="68"/>
      <c r="H8" s="40"/>
      <c r="I8" s="35"/>
      <c r="J8" s="83"/>
      <c r="K8" s="22"/>
      <c r="L8" s="23"/>
      <c r="O8" s="39"/>
      <c r="P8" s="34"/>
      <c r="Q8" s="70"/>
      <c r="R8" s="71"/>
      <c r="S8" s="71"/>
      <c r="T8" s="68"/>
      <c r="U8" s="40"/>
      <c r="V8" s="35"/>
      <c r="W8" s="70"/>
      <c r="X8" s="71"/>
      <c r="Y8" s="85"/>
    </row>
    <row r="9" spans="2:25" ht="15">
      <c r="B9" s="40"/>
      <c r="C9" s="35" t="s">
        <v>39</v>
      </c>
      <c r="D9" s="6">
        <f>SUM(D11:D34)</f>
        <v>1610609.999999999</v>
      </c>
      <c r="E9" s="6">
        <f>SUM(E11:E34)</f>
        <v>767392.9999999988</v>
      </c>
      <c r="F9" s="6">
        <f>SUM(F11:F34)</f>
        <v>112896.00000000004</v>
      </c>
      <c r="G9" s="26">
        <f>SUM(G11:G34)</f>
        <v>139966.99999999997</v>
      </c>
      <c r="H9" s="40"/>
      <c r="I9" s="35" t="s">
        <v>145</v>
      </c>
      <c r="J9" s="18">
        <f>SUM(J11:J34)</f>
        <v>4299.000000000001</v>
      </c>
      <c r="K9" s="6">
        <f>SUM(K11:K34)</f>
        <v>570004.0000000002</v>
      </c>
      <c r="L9" s="26">
        <f>SUM(L11:L34)</f>
        <v>16051</v>
      </c>
      <c r="O9" s="40"/>
      <c r="P9" s="35" t="s">
        <v>145</v>
      </c>
      <c r="Q9" s="63">
        <f>D9/$D$9*100</f>
        <v>100</v>
      </c>
      <c r="R9" s="61">
        <f>E9/$D$9*100</f>
        <v>47.64610923811471</v>
      </c>
      <c r="S9" s="61">
        <f>F9/$D$9*100</f>
        <v>7.009518132881337</v>
      </c>
      <c r="T9" s="62">
        <f>G9/$D$9*100</f>
        <v>8.690309882591071</v>
      </c>
      <c r="U9" s="40"/>
      <c r="V9" s="35" t="s">
        <v>145</v>
      </c>
      <c r="W9" s="63">
        <f>J9/$D$9*100</f>
        <v>0.26691750330620095</v>
      </c>
      <c r="X9" s="61">
        <f>K9/$D$9*100</f>
        <v>35.390566307175575</v>
      </c>
      <c r="Y9" s="62">
        <f>L9/$D$9*100</f>
        <v>0.9965789359311075</v>
      </c>
    </row>
    <row r="10" spans="2:25" ht="6.75" customHeight="1">
      <c r="B10" s="40"/>
      <c r="C10" s="35"/>
      <c r="D10" s="6"/>
      <c r="E10" s="6"/>
      <c r="F10" s="6"/>
      <c r="G10" s="69"/>
      <c r="H10" s="40"/>
      <c r="I10" s="35"/>
      <c r="J10" s="84"/>
      <c r="K10" s="20"/>
      <c r="L10" s="25"/>
      <c r="O10" s="40"/>
      <c r="P10" s="35"/>
      <c r="Q10" s="18"/>
      <c r="R10" s="6"/>
      <c r="S10" s="6"/>
      <c r="T10" s="69"/>
      <c r="U10" s="40"/>
      <c r="V10" s="35"/>
      <c r="W10" s="18"/>
      <c r="X10" s="6"/>
      <c r="Y10" s="26"/>
    </row>
    <row r="11" spans="2:25" ht="15" customHeight="1">
      <c r="B11" s="33" t="s">
        <v>40</v>
      </c>
      <c r="C11" s="36" t="s">
        <v>18</v>
      </c>
      <c r="D11" s="6">
        <f aca="true" t="shared" si="0" ref="D11:D34">SUM(E11:L11)</f>
        <v>65529.99999999994</v>
      </c>
      <c r="E11" s="6">
        <v>32917.99999999995</v>
      </c>
      <c r="F11" s="6">
        <v>3514.0000000000023</v>
      </c>
      <c r="G11" s="26">
        <v>7263.999999999996</v>
      </c>
      <c r="H11" s="33" t="s">
        <v>146</v>
      </c>
      <c r="I11" s="36" t="s">
        <v>18</v>
      </c>
      <c r="J11" s="93">
        <v>0</v>
      </c>
      <c r="K11" s="86">
        <v>21234.000000000004</v>
      </c>
      <c r="L11" s="88">
        <v>600</v>
      </c>
      <c r="O11" s="33" t="s">
        <v>146</v>
      </c>
      <c r="P11" s="36" t="s">
        <v>18</v>
      </c>
      <c r="Q11" s="63">
        <f aca="true" t="shared" si="1" ref="Q11:Q34">D11/$D$9*100</f>
        <v>4.068644799175466</v>
      </c>
      <c r="R11" s="61">
        <f aca="true" t="shared" si="2" ref="R11:R34">E11/$D$9*100</f>
        <v>2.043821905985929</v>
      </c>
      <c r="S11" s="61">
        <f aca="true" t="shared" si="3" ref="S11:S34">F11/$D$9*100</f>
        <v>0.2181782057729683</v>
      </c>
      <c r="T11" s="62">
        <f aca="true" t="shared" si="4" ref="T11:T34">G11/$D$9*100</f>
        <v>0.45100924494446204</v>
      </c>
      <c r="U11" s="33" t="s">
        <v>146</v>
      </c>
      <c r="V11" s="36" t="s">
        <v>18</v>
      </c>
      <c r="W11" s="63">
        <f aca="true" t="shared" si="5" ref="W11:W34">J11/$D$9*100</f>
        <v>0</v>
      </c>
      <c r="X11" s="61">
        <f aca="true" t="shared" si="6" ref="X11:X34">K11/$D$9*100</f>
        <v>1.3183824762046688</v>
      </c>
      <c r="Y11" s="62">
        <f aca="true" t="shared" si="7" ref="Y11:Y34">L11/$D$9*100</f>
        <v>0.03725296626743906</v>
      </c>
    </row>
    <row r="12" spans="2:25" ht="15" customHeight="1">
      <c r="B12" s="33" t="s">
        <v>41</v>
      </c>
      <c r="C12" s="36" t="s">
        <v>19</v>
      </c>
      <c r="D12" s="6">
        <f t="shared" si="0"/>
        <v>80304.00000000032</v>
      </c>
      <c r="E12" s="6">
        <v>49536.0000000003</v>
      </c>
      <c r="F12" s="6">
        <v>2324.000000000001</v>
      </c>
      <c r="G12" s="26">
        <v>10056.00000000003</v>
      </c>
      <c r="H12" s="33" t="s">
        <v>147</v>
      </c>
      <c r="I12" s="36" t="s">
        <v>19</v>
      </c>
      <c r="J12" s="93">
        <v>177.00000000000006</v>
      </c>
      <c r="K12" s="86">
        <v>16778</v>
      </c>
      <c r="L12" s="88">
        <v>1432.999999999999</v>
      </c>
      <c r="O12" s="33" t="s">
        <v>147</v>
      </c>
      <c r="P12" s="36" t="s">
        <v>19</v>
      </c>
      <c r="Q12" s="63">
        <f t="shared" si="1"/>
        <v>4.985937005234065</v>
      </c>
      <c r="R12" s="61">
        <f t="shared" si="2"/>
        <v>3.075604895039788</v>
      </c>
      <c r="S12" s="61">
        <f t="shared" si="3"/>
        <v>0.14429315600921402</v>
      </c>
      <c r="T12" s="62">
        <f t="shared" si="4"/>
        <v>0.6243597146422806</v>
      </c>
      <c r="U12" s="33" t="s">
        <v>147</v>
      </c>
      <c r="V12" s="36" t="s">
        <v>19</v>
      </c>
      <c r="W12" s="63">
        <f t="shared" si="5"/>
        <v>0.010989625048894528</v>
      </c>
      <c r="X12" s="61">
        <f t="shared" si="6"/>
        <v>1.041717113391821</v>
      </c>
      <c r="Y12" s="62">
        <f t="shared" si="7"/>
        <v>0.08897250110206692</v>
      </c>
    </row>
    <row r="13" spans="2:25" ht="15" customHeight="1">
      <c r="B13" s="33" t="s">
        <v>42</v>
      </c>
      <c r="C13" s="36" t="s">
        <v>20</v>
      </c>
      <c r="D13" s="6">
        <f t="shared" si="0"/>
        <v>137404.99999999985</v>
      </c>
      <c r="E13" s="6">
        <v>82462.99999999987</v>
      </c>
      <c r="F13" s="6">
        <v>5573.000000000004</v>
      </c>
      <c r="G13" s="26">
        <v>12847.999999999976</v>
      </c>
      <c r="H13" s="33" t="s">
        <v>148</v>
      </c>
      <c r="I13" s="36" t="s">
        <v>20</v>
      </c>
      <c r="J13" s="93">
        <v>0</v>
      </c>
      <c r="K13" s="86">
        <v>35081.000000000015</v>
      </c>
      <c r="L13" s="88">
        <v>1439.9999999999989</v>
      </c>
      <c r="O13" s="33" t="s">
        <v>148</v>
      </c>
      <c r="P13" s="36" t="s">
        <v>20</v>
      </c>
      <c r="Q13" s="63">
        <f t="shared" si="1"/>
        <v>8.531239716629099</v>
      </c>
      <c r="R13" s="61">
        <f t="shared" si="2"/>
        <v>5.1199855955197044</v>
      </c>
      <c r="S13" s="61">
        <f t="shared" si="3"/>
        <v>0.34601796834739673</v>
      </c>
      <c r="T13" s="62">
        <f t="shared" si="4"/>
        <v>0.7977101843400938</v>
      </c>
      <c r="U13" s="33" t="s">
        <v>148</v>
      </c>
      <c r="V13" s="36" t="s">
        <v>20</v>
      </c>
      <c r="W13" s="63">
        <f t="shared" si="5"/>
        <v>0</v>
      </c>
      <c r="X13" s="61">
        <f t="shared" si="6"/>
        <v>2.1781188493800507</v>
      </c>
      <c r="Y13" s="62">
        <f t="shared" si="7"/>
        <v>0.0894071190418537</v>
      </c>
    </row>
    <row r="14" spans="2:25" ht="15" customHeight="1">
      <c r="B14" s="33" t="s">
        <v>43</v>
      </c>
      <c r="C14" s="36" t="s">
        <v>21</v>
      </c>
      <c r="D14" s="6">
        <f t="shared" si="0"/>
        <v>55988.99999999997</v>
      </c>
      <c r="E14" s="6">
        <v>29729.99999999997</v>
      </c>
      <c r="F14" s="6">
        <v>1137.0000000000007</v>
      </c>
      <c r="G14" s="26">
        <v>4617.999999999992</v>
      </c>
      <c r="H14" s="33" t="s">
        <v>149</v>
      </c>
      <c r="I14" s="36" t="s">
        <v>21</v>
      </c>
      <c r="J14" s="93">
        <v>0</v>
      </c>
      <c r="K14" s="86">
        <v>19876.000000000004</v>
      </c>
      <c r="L14" s="88">
        <v>628.0000000000002</v>
      </c>
      <c r="O14" s="33" t="s">
        <v>149</v>
      </c>
      <c r="P14" s="36" t="s">
        <v>21</v>
      </c>
      <c r="Q14" s="63">
        <f t="shared" si="1"/>
        <v>3.4762605472460746</v>
      </c>
      <c r="R14" s="61">
        <f t="shared" si="2"/>
        <v>1.845884478551604</v>
      </c>
      <c r="S14" s="61">
        <f t="shared" si="3"/>
        <v>0.07059437107679707</v>
      </c>
      <c r="T14" s="62">
        <f t="shared" si="4"/>
        <v>0.28672366370505553</v>
      </c>
      <c r="U14" s="33" t="s">
        <v>149</v>
      </c>
      <c r="V14" s="36" t="s">
        <v>21</v>
      </c>
      <c r="W14" s="63">
        <f t="shared" si="5"/>
        <v>0</v>
      </c>
      <c r="X14" s="61">
        <f t="shared" si="6"/>
        <v>1.2340665958860317</v>
      </c>
      <c r="Y14" s="62">
        <f t="shared" si="7"/>
        <v>0.038991438026586236</v>
      </c>
    </row>
    <row r="15" spans="2:25" ht="15" customHeight="1">
      <c r="B15" s="33" t="s">
        <v>44</v>
      </c>
      <c r="C15" s="36" t="s">
        <v>22</v>
      </c>
      <c r="D15" s="6">
        <f t="shared" si="0"/>
        <v>71075.99999999985</v>
      </c>
      <c r="E15" s="6">
        <v>42696.99999999986</v>
      </c>
      <c r="F15" s="6">
        <v>299.00000000000006</v>
      </c>
      <c r="G15" s="26">
        <v>3851.999999999992</v>
      </c>
      <c r="H15" s="33" t="s">
        <v>150</v>
      </c>
      <c r="I15" s="36" t="s">
        <v>22</v>
      </c>
      <c r="J15" s="93">
        <v>0</v>
      </c>
      <c r="K15" s="86">
        <v>23956.999999999993</v>
      </c>
      <c r="L15" s="88">
        <v>270.99999999999994</v>
      </c>
      <c r="O15" s="33" t="s">
        <v>150</v>
      </c>
      <c r="P15" s="36" t="s">
        <v>22</v>
      </c>
      <c r="Q15" s="63">
        <f t="shared" si="1"/>
        <v>4.412986384040822</v>
      </c>
      <c r="R15" s="61">
        <f t="shared" si="2"/>
        <v>2.650983167868068</v>
      </c>
      <c r="S15" s="61">
        <f t="shared" si="3"/>
        <v>0.018564394856607137</v>
      </c>
      <c r="T15" s="62">
        <f t="shared" si="4"/>
        <v>0.2391640434369583</v>
      </c>
      <c r="U15" s="33" t="s">
        <v>150</v>
      </c>
      <c r="V15" s="36" t="s">
        <v>22</v>
      </c>
      <c r="W15" s="63">
        <f t="shared" si="5"/>
        <v>0</v>
      </c>
      <c r="X15" s="61">
        <f t="shared" si="6"/>
        <v>1.487448854781729</v>
      </c>
      <c r="Y15" s="62">
        <f t="shared" si="7"/>
        <v>0.016825923097459974</v>
      </c>
    </row>
    <row r="16" spans="2:25" ht="15" customHeight="1">
      <c r="B16" s="33" t="s">
        <v>45</v>
      </c>
      <c r="C16" s="36" t="s">
        <v>23</v>
      </c>
      <c r="D16" s="6">
        <f t="shared" si="0"/>
        <v>45539.99999999982</v>
      </c>
      <c r="E16" s="6">
        <v>30378.999999999825</v>
      </c>
      <c r="F16" s="6">
        <v>801.0000000000002</v>
      </c>
      <c r="G16" s="26">
        <v>5648.999999999991</v>
      </c>
      <c r="H16" s="33" t="s">
        <v>151</v>
      </c>
      <c r="I16" s="36" t="s">
        <v>23</v>
      </c>
      <c r="J16" s="93">
        <v>0</v>
      </c>
      <c r="K16" s="86">
        <v>8221.000000000002</v>
      </c>
      <c r="L16" s="88">
        <v>490.0000000000003</v>
      </c>
      <c r="O16" s="33" t="s">
        <v>151</v>
      </c>
      <c r="P16" s="36" t="s">
        <v>23</v>
      </c>
      <c r="Q16" s="63">
        <f t="shared" si="1"/>
        <v>2.827500139698614</v>
      </c>
      <c r="R16" s="61">
        <f t="shared" si="2"/>
        <v>1.8861797703975416</v>
      </c>
      <c r="S16" s="61">
        <f t="shared" si="3"/>
        <v>0.04973270996703117</v>
      </c>
      <c r="T16" s="62">
        <f t="shared" si="4"/>
        <v>0.3507366774079383</v>
      </c>
      <c r="U16" s="33" t="s">
        <v>151</v>
      </c>
      <c r="V16" s="36" t="s">
        <v>23</v>
      </c>
      <c r="W16" s="63">
        <f t="shared" si="5"/>
        <v>0</v>
      </c>
      <c r="X16" s="61">
        <f t="shared" si="6"/>
        <v>0.5104277261410277</v>
      </c>
      <c r="Y16" s="62">
        <f t="shared" si="7"/>
        <v>0.030423255785075255</v>
      </c>
    </row>
    <row r="17" spans="2:25" ht="15" customHeight="1">
      <c r="B17" s="33" t="s">
        <v>46</v>
      </c>
      <c r="C17" s="36" t="s">
        <v>24</v>
      </c>
      <c r="D17" s="6">
        <f t="shared" si="0"/>
        <v>39434.000000000015</v>
      </c>
      <c r="E17" s="6">
        <v>22029.000000000022</v>
      </c>
      <c r="F17" s="6">
        <v>402</v>
      </c>
      <c r="G17" s="26">
        <v>5232.999999999993</v>
      </c>
      <c r="H17" s="33" t="s">
        <v>152</v>
      </c>
      <c r="I17" s="36" t="s">
        <v>24</v>
      </c>
      <c r="J17" s="93">
        <v>0</v>
      </c>
      <c r="K17" s="86">
        <v>10900.000000000002</v>
      </c>
      <c r="L17" s="88">
        <v>870.0000000000005</v>
      </c>
      <c r="O17" s="33" t="s">
        <v>152</v>
      </c>
      <c r="P17" s="36" t="s">
        <v>24</v>
      </c>
      <c r="Q17" s="63">
        <f t="shared" si="1"/>
        <v>2.448389119650321</v>
      </c>
      <c r="R17" s="61">
        <f t="shared" si="2"/>
        <v>1.3677426565090267</v>
      </c>
      <c r="S17" s="61">
        <f t="shared" si="3"/>
        <v>0.024959487399184174</v>
      </c>
      <c r="T17" s="62">
        <f t="shared" si="4"/>
        <v>0.3249079541291806</v>
      </c>
      <c r="U17" s="33" t="s">
        <v>152</v>
      </c>
      <c r="V17" s="36" t="s">
        <v>24</v>
      </c>
      <c r="W17" s="63">
        <f t="shared" si="5"/>
        <v>0</v>
      </c>
      <c r="X17" s="61">
        <f t="shared" si="6"/>
        <v>0.6767622205251431</v>
      </c>
      <c r="Y17" s="62">
        <f t="shared" si="7"/>
        <v>0.05401680108778667</v>
      </c>
    </row>
    <row r="18" spans="2:25" ht="15" customHeight="1">
      <c r="B18" s="33" t="s">
        <v>47</v>
      </c>
      <c r="C18" s="36" t="s">
        <v>25</v>
      </c>
      <c r="D18" s="6">
        <f t="shared" si="0"/>
        <v>147159.99999999994</v>
      </c>
      <c r="E18" s="6">
        <v>61104.99999999998</v>
      </c>
      <c r="F18" s="6">
        <v>8345</v>
      </c>
      <c r="G18" s="26">
        <v>6660.9999999999845</v>
      </c>
      <c r="H18" s="33" t="s">
        <v>153</v>
      </c>
      <c r="I18" s="36" t="s">
        <v>25</v>
      </c>
      <c r="J18" s="93">
        <v>0</v>
      </c>
      <c r="K18" s="86">
        <v>69822</v>
      </c>
      <c r="L18" s="88">
        <v>1227.0000000000005</v>
      </c>
      <c r="O18" s="33" t="s">
        <v>153</v>
      </c>
      <c r="P18" s="36" t="s">
        <v>25</v>
      </c>
      <c r="Q18" s="63">
        <f t="shared" si="1"/>
        <v>9.136910859860551</v>
      </c>
      <c r="R18" s="61">
        <f t="shared" si="2"/>
        <v>3.7939041729531056</v>
      </c>
      <c r="S18" s="61">
        <f t="shared" si="3"/>
        <v>0.5181266725029651</v>
      </c>
      <c r="T18" s="62">
        <f t="shared" si="4"/>
        <v>0.4135700138456851</v>
      </c>
      <c r="U18" s="33" t="s">
        <v>153</v>
      </c>
      <c r="V18" s="36" t="s">
        <v>25</v>
      </c>
      <c r="W18" s="63">
        <f t="shared" si="5"/>
        <v>0</v>
      </c>
      <c r="X18" s="61">
        <f t="shared" si="6"/>
        <v>4.3351276845418845</v>
      </c>
      <c r="Y18" s="62">
        <f t="shared" si="7"/>
        <v>0.07618231601691292</v>
      </c>
    </row>
    <row r="19" spans="2:25" ht="15" customHeight="1">
      <c r="B19" s="33" t="s">
        <v>48</v>
      </c>
      <c r="C19" s="36" t="s">
        <v>26</v>
      </c>
      <c r="D19" s="6">
        <f t="shared" si="0"/>
        <v>12396.999999999998</v>
      </c>
      <c r="E19" s="6">
        <v>7381.999999999998</v>
      </c>
      <c r="F19" s="6">
        <v>1338.9999999999998</v>
      </c>
      <c r="G19" s="26">
        <v>1745.0000000000007</v>
      </c>
      <c r="H19" s="33" t="s">
        <v>154</v>
      </c>
      <c r="I19" s="36" t="s">
        <v>26</v>
      </c>
      <c r="J19" s="93">
        <v>0</v>
      </c>
      <c r="K19" s="86">
        <v>1758.0000000000002</v>
      </c>
      <c r="L19" s="88">
        <v>173</v>
      </c>
      <c r="O19" s="33" t="s">
        <v>154</v>
      </c>
      <c r="P19" s="36" t="s">
        <v>26</v>
      </c>
      <c r="Q19" s="63">
        <f t="shared" si="1"/>
        <v>0.7697083713624034</v>
      </c>
      <c r="R19" s="61">
        <f t="shared" si="2"/>
        <v>0.4583356616437252</v>
      </c>
      <c r="S19" s="61">
        <f t="shared" si="3"/>
        <v>0.0831362030535015</v>
      </c>
      <c r="T19" s="62">
        <f t="shared" si="4"/>
        <v>0.10834404356113532</v>
      </c>
      <c r="U19" s="33" t="s">
        <v>154</v>
      </c>
      <c r="V19" s="36" t="s">
        <v>26</v>
      </c>
      <c r="W19" s="63">
        <f t="shared" si="5"/>
        <v>0</v>
      </c>
      <c r="X19" s="61">
        <f t="shared" si="6"/>
        <v>0.10915119116359648</v>
      </c>
      <c r="Y19" s="62">
        <f t="shared" si="7"/>
        <v>0.01074127194044493</v>
      </c>
    </row>
    <row r="20" spans="2:25" ht="15" customHeight="1">
      <c r="B20" s="33" t="s">
        <v>49</v>
      </c>
      <c r="C20" s="36" t="s">
        <v>27</v>
      </c>
      <c r="D20" s="6">
        <f t="shared" si="0"/>
        <v>21839.000000000004</v>
      </c>
      <c r="E20" s="6">
        <v>13565</v>
      </c>
      <c r="F20" s="6">
        <v>539.0000000000006</v>
      </c>
      <c r="G20" s="26">
        <v>2585.000000000003</v>
      </c>
      <c r="H20" s="33" t="s">
        <v>155</v>
      </c>
      <c r="I20" s="36" t="s">
        <v>27</v>
      </c>
      <c r="J20" s="93">
        <v>0</v>
      </c>
      <c r="K20" s="86">
        <v>5000.999999999999</v>
      </c>
      <c r="L20" s="88">
        <v>149.00000000000006</v>
      </c>
      <c r="O20" s="33" t="s">
        <v>155</v>
      </c>
      <c r="P20" s="36" t="s">
        <v>27</v>
      </c>
      <c r="Q20" s="63">
        <f t="shared" si="1"/>
        <v>1.3559458838576697</v>
      </c>
      <c r="R20" s="61">
        <f t="shared" si="2"/>
        <v>0.8422274790296849</v>
      </c>
      <c r="S20" s="61">
        <f t="shared" si="3"/>
        <v>0.0334655813635828</v>
      </c>
      <c r="T20" s="62">
        <f t="shared" si="4"/>
        <v>0.16049819633555018</v>
      </c>
      <c r="U20" s="33" t="s">
        <v>155</v>
      </c>
      <c r="V20" s="36" t="s">
        <v>27</v>
      </c>
      <c r="W20" s="63">
        <f t="shared" si="5"/>
        <v>0</v>
      </c>
      <c r="X20" s="61">
        <f t="shared" si="6"/>
        <v>0.3105034738391046</v>
      </c>
      <c r="Y20" s="62">
        <f t="shared" si="7"/>
        <v>0.009251153289747372</v>
      </c>
    </row>
    <row r="21" spans="2:25" ht="15" customHeight="1">
      <c r="B21" s="33" t="s">
        <v>50</v>
      </c>
      <c r="C21" s="36" t="s">
        <v>28</v>
      </c>
      <c r="D21" s="6">
        <f t="shared" si="0"/>
        <v>5969.999999999995</v>
      </c>
      <c r="E21" s="6">
        <v>4101.999999999995</v>
      </c>
      <c r="F21" s="6">
        <v>360.00000000000006</v>
      </c>
      <c r="G21" s="26">
        <v>461.00000000000006</v>
      </c>
      <c r="H21" s="33" t="s">
        <v>156</v>
      </c>
      <c r="I21" s="36" t="s">
        <v>28</v>
      </c>
      <c r="J21" s="93">
        <v>0</v>
      </c>
      <c r="K21" s="86">
        <v>1044</v>
      </c>
      <c r="L21" s="88">
        <v>3</v>
      </c>
      <c r="O21" s="33" t="s">
        <v>156</v>
      </c>
      <c r="P21" s="36" t="s">
        <v>28</v>
      </c>
      <c r="Q21" s="63">
        <f t="shared" si="1"/>
        <v>0.3706670143610184</v>
      </c>
      <c r="R21" s="61">
        <f t="shared" si="2"/>
        <v>0.25468611271505814</v>
      </c>
      <c r="S21" s="61">
        <f t="shared" si="3"/>
        <v>0.02235177976046344</v>
      </c>
      <c r="T21" s="62">
        <f t="shared" si="4"/>
        <v>0.028622695748815683</v>
      </c>
      <c r="U21" s="33" t="s">
        <v>156</v>
      </c>
      <c r="V21" s="36" t="s">
        <v>28</v>
      </c>
      <c r="W21" s="63">
        <f t="shared" si="5"/>
        <v>0</v>
      </c>
      <c r="X21" s="61">
        <f t="shared" si="6"/>
        <v>0.06482016130534397</v>
      </c>
      <c r="Y21" s="62">
        <f t="shared" si="7"/>
        <v>0.00018626483133719532</v>
      </c>
    </row>
    <row r="22" spans="2:25" ht="15" customHeight="1">
      <c r="B22" s="33" t="s">
        <v>51</v>
      </c>
      <c r="C22" s="36" t="s">
        <v>29</v>
      </c>
      <c r="D22" s="6">
        <f t="shared" si="0"/>
        <v>540445.9999999997</v>
      </c>
      <c r="E22" s="6">
        <v>160931.99999999948</v>
      </c>
      <c r="F22" s="6">
        <v>69381.00000000001</v>
      </c>
      <c r="G22" s="26">
        <v>40795.00000000002</v>
      </c>
      <c r="H22" s="33" t="s">
        <v>157</v>
      </c>
      <c r="I22" s="36" t="s">
        <v>29</v>
      </c>
      <c r="J22" s="93">
        <v>4029.000000000001</v>
      </c>
      <c r="K22" s="86">
        <v>261631.0000000002</v>
      </c>
      <c r="L22" s="88">
        <v>3678.0000000000023</v>
      </c>
      <c r="O22" s="33" t="s">
        <v>157</v>
      </c>
      <c r="P22" s="36" t="s">
        <v>29</v>
      </c>
      <c r="Q22" s="63">
        <f t="shared" si="1"/>
        <v>33.555361012287264</v>
      </c>
      <c r="R22" s="61">
        <f t="shared" si="2"/>
        <v>9.991990612252474</v>
      </c>
      <c r="S22" s="61">
        <f t="shared" si="3"/>
        <v>4.307746754335318</v>
      </c>
      <c r="T22" s="62">
        <f t="shared" si="4"/>
        <v>2.5328912648002957</v>
      </c>
      <c r="U22" s="33" t="s">
        <v>157</v>
      </c>
      <c r="V22" s="36" t="s">
        <v>29</v>
      </c>
      <c r="W22" s="63">
        <f>J22/$D$9*100</f>
        <v>0.2501536684858534</v>
      </c>
      <c r="X22" s="61">
        <f t="shared" si="6"/>
        <v>16.24421802919393</v>
      </c>
      <c r="Y22" s="62">
        <f t="shared" si="7"/>
        <v>0.22836068321940162</v>
      </c>
    </row>
    <row r="23" spans="2:25" ht="15" customHeight="1">
      <c r="B23" s="33" t="s">
        <v>52</v>
      </c>
      <c r="C23" s="36" t="s">
        <v>30</v>
      </c>
      <c r="D23" s="6">
        <f t="shared" si="0"/>
        <v>10090.000000000007</v>
      </c>
      <c r="E23" s="6">
        <v>6854.000000000006</v>
      </c>
      <c r="F23" s="6">
        <v>416.99999999999983</v>
      </c>
      <c r="G23" s="26">
        <v>1011.000000000001</v>
      </c>
      <c r="H23" s="33" t="s">
        <v>158</v>
      </c>
      <c r="I23" s="36" t="s">
        <v>30</v>
      </c>
      <c r="J23" s="93">
        <v>0</v>
      </c>
      <c r="K23" s="86">
        <v>1739.9999999999998</v>
      </c>
      <c r="L23" s="88">
        <v>68.00000000000001</v>
      </c>
      <c r="O23" s="33" t="s">
        <v>158</v>
      </c>
      <c r="P23" s="36" t="s">
        <v>30</v>
      </c>
      <c r="Q23" s="63">
        <f t="shared" si="1"/>
        <v>0.6264707160641008</v>
      </c>
      <c r="R23" s="61">
        <f t="shared" si="2"/>
        <v>0.42555305132837934</v>
      </c>
      <c r="S23" s="61">
        <f t="shared" si="3"/>
        <v>0.02589081155587014</v>
      </c>
      <c r="T23" s="62">
        <f t="shared" si="4"/>
        <v>0.06277124816063488</v>
      </c>
      <c r="U23" s="33" t="s">
        <v>158</v>
      </c>
      <c r="V23" s="36" t="s">
        <v>30</v>
      </c>
      <c r="W23" s="63">
        <f t="shared" si="5"/>
        <v>0</v>
      </c>
      <c r="X23" s="61">
        <f t="shared" si="6"/>
        <v>0.10803360217557327</v>
      </c>
      <c r="Y23" s="62">
        <f t="shared" si="7"/>
        <v>0.004222002843643095</v>
      </c>
    </row>
    <row r="24" spans="2:25" ht="15" customHeight="1">
      <c r="B24" s="33" t="s">
        <v>53</v>
      </c>
      <c r="C24" s="36" t="s">
        <v>31</v>
      </c>
      <c r="D24" s="6">
        <f t="shared" si="0"/>
        <v>61059.99999999946</v>
      </c>
      <c r="E24" s="6">
        <v>43878.99999999948</v>
      </c>
      <c r="F24" s="6">
        <v>1038.9999999999995</v>
      </c>
      <c r="G24" s="26">
        <v>4461.999999999996</v>
      </c>
      <c r="H24" s="33" t="s">
        <v>159</v>
      </c>
      <c r="I24" s="36" t="s">
        <v>31</v>
      </c>
      <c r="J24" s="93">
        <v>0</v>
      </c>
      <c r="K24" s="86">
        <v>10782.999999999985</v>
      </c>
      <c r="L24" s="88">
        <v>896.9999999999997</v>
      </c>
      <c r="O24" s="33" t="s">
        <v>159</v>
      </c>
      <c r="P24" s="36" t="s">
        <v>31</v>
      </c>
      <c r="Q24" s="63">
        <f t="shared" si="1"/>
        <v>3.7911102004830153</v>
      </c>
      <c r="R24" s="61">
        <f t="shared" si="2"/>
        <v>2.7243715114148994</v>
      </c>
      <c r="S24" s="61">
        <f t="shared" si="3"/>
        <v>0.06450971991978195</v>
      </c>
      <c r="T24" s="62">
        <f t="shared" si="4"/>
        <v>0.27703789247552163</v>
      </c>
      <c r="U24" s="33" t="s">
        <v>159</v>
      </c>
      <c r="V24" s="36" t="s">
        <v>31</v>
      </c>
      <c r="W24" s="63">
        <f t="shared" si="5"/>
        <v>0</v>
      </c>
      <c r="X24" s="61">
        <f t="shared" si="6"/>
        <v>0.6694978921029915</v>
      </c>
      <c r="Y24" s="62">
        <f t="shared" si="7"/>
        <v>0.05569318456982138</v>
      </c>
    </row>
    <row r="25" spans="2:25" ht="15" customHeight="1">
      <c r="B25" s="33" t="s">
        <v>54</v>
      </c>
      <c r="C25" s="36" t="s">
        <v>32</v>
      </c>
      <c r="D25" s="6">
        <f t="shared" si="0"/>
        <v>24715.999999999993</v>
      </c>
      <c r="E25" s="6">
        <v>15959.999999999985</v>
      </c>
      <c r="F25" s="6">
        <v>490.00000000000034</v>
      </c>
      <c r="G25" s="26">
        <v>3172.0000000000045</v>
      </c>
      <c r="H25" s="33" t="s">
        <v>160</v>
      </c>
      <c r="I25" s="36" t="s">
        <v>32</v>
      </c>
      <c r="J25" s="93">
        <v>0</v>
      </c>
      <c r="K25" s="86">
        <v>4783.000000000002</v>
      </c>
      <c r="L25" s="88">
        <v>311.0000000000002</v>
      </c>
      <c r="O25" s="33" t="s">
        <v>160</v>
      </c>
      <c r="P25" s="36" t="s">
        <v>32</v>
      </c>
      <c r="Q25" s="63">
        <f t="shared" si="1"/>
        <v>1.5345738571100396</v>
      </c>
      <c r="R25" s="61">
        <f t="shared" si="2"/>
        <v>0.9909289027138782</v>
      </c>
      <c r="S25" s="61">
        <f t="shared" si="3"/>
        <v>0.03042325578507526</v>
      </c>
      <c r="T25" s="62">
        <f t="shared" si="4"/>
        <v>0.19694401500052813</v>
      </c>
      <c r="U25" s="33" t="s">
        <v>160</v>
      </c>
      <c r="V25" s="36" t="s">
        <v>32</v>
      </c>
      <c r="W25" s="63">
        <f t="shared" si="5"/>
        <v>0</v>
      </c>
      <c r="X25" s="61">
        <f t="shared" si="6"/>
        <v>0.29696822942860185</v>
      </c>
      <c r="Y25" s="62">
        <f t="shared" si="7"/>
        <v>0.01930945418195593</v>
      </c>
    </row>
    <row r="26" spans="2:25" ht="15" customHeight="1">
      <c r="B26" s="33" t="s">
        <v>55</v>
      </c>
      <c r="C26" s="36" t="s">
        <v>33</v>
      </c>
      <c r="D26" s="6">
        <f t="shared" si="0"/>
        <v>12275.999999999996</v>
      </c>
      <c r="E26" s="6">
        <v>8568.999999999996</v>
      </c>
      <c r="F26" s="6">
        <v>115.00000000000003</v>
      </c>
      <c r="G26" s="26">
        <v>1575.9999999999982</v>
      </c>
      <c r="H26" s="33" t="s">
        <v>161</v>
      </c>
      <c r="I26" s="36" t="s">
        <v>33</v>
      </c>
      <c r="J26" s="93">
        <v>0</v>
      </c>
      <c r="K26" s="86">
        <v>1807.000000000001</v>
      </c>
      <c r="L26" s="88">
        <v>208.99999999999994</v>
      </c>
      <c r="O26" s="33" t="s">
        <v>161</v>
      </c>
      <c r="P26" s="36" t="s">
        <v>33</v>
      </c>
      <c r="Q26" s="63">
        <f t="shared" si="1"/>
        <v>0.7621956898318031</v>
      </c>
      <c r="R26" s="61">
        <f t="shared" si="2"/>
        <v>0.532034446576142</v>
      </c>
      <c r="S26" s="61">
        <f t="shared" si="3"/>
        <v>0.007140151867925822</v>
      </c>
      <c r="T26" s="62">
        <f t="shared" si="4"/>
        <v>0.09785112472913983</v>
      </c>
      <c r="U26" s="33" t="s">
        <v>161</v>
      </c>
      <c r="V26" s="36" t="s">
        <v>33</v>
      </c>
      <c r="W26" s="63">
        <f t="shared" si="5"/>
        <v>0</v>
      </c>
      <c r="X26" s="61">
        <f t="shared" si="6"/>
        <v>0.11219351674210405</v>
      </c>
      <c r="Y26" s="62">
        <f t="shared" si="7"/>
        <v>0.012976449916491271</v>
      </c>
    </row>
    <row r="27" spans="2:25" ht="15" customHeight="1">
      <c r="B27" s="33" t="s">
        <v>56</v>
      </c>
      <c r="C27" s="36" t="s">
        <v>57</v>
      </c>
      <c r="D27" s="6">
        <f t="shared" si="0"/>
        <v>87708.99999999997</v>
      </c>
      <c r="E27" s="6">
        <v>43865.999999999956</v>
      </c>
      <c r="F27" s="6">
        <v>9168.000000000013</v>
      </c>
      <c r="G27" s="26">
        <v>11970.999999999982</v>
      </c>
      <c r="H27" s="33" t="s">
        <v>162</v>
      </c>
      <c r="I27" s="36" t="s">
        <v>163</v>
      </c>
      <c r="J27" s="93">
        <v>93.00000000000003</v>
      </c>
      <c r="K27" s="86">
        <v>21101.00000000001</v>
      </c>
      <c r="L27" s="88">
        <v>1510.0000000000002</v>
      </c>
      <c r="O27" s="33" t="s">
        <v>162</v>
      </c>
      <c r="P27" s="36" t="s">
        <v>163</v>
      </c>
      <c r="Q27" s="63">
        <f t="shared" si="1"/>
        <v>5.445700697251353</v>
      </c>
      <c r="R27" s="61">
        <f t="shared" si="2"/>
        <v>2.7235643638124674</v>
      </c>
      <c r="S27" s="61">
        <f t="shared" si="3"/>
        <v>0.5692253245664697</v>
      </c>
      <c r="T27" s="62">
        <f t="shared" si="4"/>
        <v>0.7432587653125207</v>
      </c>
      <c r="U27" s="33" t="s">
        <v>162</v>
      </c>
      <c r="V27" s="36" t="s">
        <v>163</v>
      </c>
      <c r="W27" s="63">
        <f t="shared" si="5"/>
        <v>0.005774209771453057</v>
      </c>
      <c r="X27" s="61">
        <f t="shared" si="6"/>
        <v>1.3101247353487202</v>
      </c>
      <c r="Y27" s="62">
        <f t="shared" si="7"/>
        <v>0.09375329843972166</v>
      </c>
    </row>
    <row r="28" spans="2:25" ht="15" customHeight="1">
      <c r="B28" s="33" t="s">
        <v>58</v>
      </c>
      <c r="C28" s="36" t="s">
        <v>59</v>
      </c>
      <c r="D28" s="6">
        <f t="shared" si="0"/>
        <v>38226.99999999999</v>
      </c>
      <c r="E28" s="6">
        <v>15319.999999999985</v>
      </c>
      <c r="F28" s="6">
        <v>2151.0000000000014</v>
      </c>
      <c r="G28" s="26">
        <v>3419.0000000000095</v>
      </c>
      <c r="H28" s="33" t="s">
        <v>164</v>
      </c>
      <c r="I28" s="36" t="s">
        <v>165</v>
      </c>
      <c r="J28" s="93">
        <v>0</v>
      </c>
      <c r="K28" s="86">
        <v>16853.999999999996</v>
      </c>
      <c r="L28" s="88">
        <v>482.9999999999999</v>
      </c>
      <c r="O28" s="33" t="s">
        <v>164</v>
      </c>
      <c r="P28" s="36" t="s">
        <v>165</v>
      </c>
      <c r="Q28" s="63">
        <f t="shared" si="1"/>
        <v>2.373448569175655</v>
      </c>
      <c r="R28" s="61">
        <f t="shared" si="2"/>
        <v>0.9511924053619434</v>
      </c>
      <c r="S28" s="61">
        <f t="shared" si="3"/>
        <v>0.13355188406876914</v>
      </c>
      <c r="T28" s="62">
        <f t="shared" si="4"/>
        <v>0.21227981944729085</v>
      </c>
      <c r="U28" s="33" t="s">
        <v>164</v>
      </c>
      <c r="V28" s="36" t="s">
        <v>165</v>
      </c>
      <c r="W28" s="63">
        <f t="shared" si="5"/>
        <v>0</v>
      </c>
      <c r="X28" s="61">
        <f t="shared" si="6"/>
        <v>1.0464358224523633</v>
      </c>
      <c r="Y28" s="62">
        <f t="shared" si="7"/>
        <v>0.02998863784528844</v>
      </c>
    </row>
    <row r="29" spans="2:25" ht="15" customHeight="1">
      <c r="B29" s="33" t="s">
        <v>60</v>
      </c>
      <c r="C29" s="36" t="s">
        <v>34</v>
      </c>
      <c r="D29" s="6">
        <f t="shared" si="0"/>
        <v>10611.000000000004</v>
      </c>
      <c r="E29" s="6">
        <v>6665.000000000004</v>
      </c>
      <c r="F29" s="6">
        <v>231.00000000000006</v>
      </c>
      <c r="G29" s="26">
        <v>1640.0000000000007</v>
      </c>
      <c r="H29" s="33" t="s">
        <v>166</v>
      </c>
      <c r="I29" s="36" t="s">
        <v>34</v>
      </c>
      <c r="J29" s="93">
        <v>0</v>
      </c>
      <c r="K29" s="86">
        <v>1885.0000000000002</v>
      </c>
      <c r="L29" s="88">
        <v>189.99999999999997</v>
      </c>
      <c r="O29" s="33" t="s">
        <v>166</v>
      </c>
      <c r="P29" s="36" t="s">
        <v>34</v>
      </c>
      <c r="Q29" s="63">
        <f t="shared" si="1"/>
        <v>0.6588187084396602</v>
      </c>
      <c r="R29" s="61">
        <f t="shared" si="2"/>
        <v>0.4138183669541358</v>
      </c>
      <c r="S29" s="61">
        <f t="shared" si="3"/>
        <v>0.014342392012964045</v>
      </c>
      <c r="T29" s="62">
        <f t="shared" si="4"/>
        <v>0.1018247744643335</v>
      </c>
      <c r="U29" s="33" t="s">
        <v>166</v>
      </c>
      <c r="V29" s="36" t="s">
        <v>34</v>
      </c>
      <c r="W29" s="63">
        <f t="shared" si="5"/>
        <v>0</v>
      </c>
      <c r="X29" s="61">
        <f t="shared" si="6"/>
        <v>0.11703640235687109</v>
      </c>
      <c r="Y29" s="62">
        <f t="shared" si="7"/>
        <v>0.011796772651355703</v>
      </c>
    </row>
    <row r="30" spans="2:25" ht="15" customHeight="1">
      <c r="B30" s="33" t="s">
        <v>61</v>
      </c>
      <c r="C30" s="36" t="s">
        <v>62</v>
      </c>
      <c r="D30" s="6">
        <f t="shared" si="0"/>
        <v>50987.99999999978</v>
      </c>
      <c r="E30" s="6">
        <v>28100.99999999979</v>
      </c>
      <c r="F30" s="6">
        <v>3013.0000000000014</v>
      </c>
      <c r="G30" s="26">
        <v>2172.9999999999995</v>
      </c>
      <c r="H30" s="33" t="s">
        <v>167</v>
      </c>
      <c r="I30" s="36" t="s">
        <v>168</v>
      </c>
      <c r="J30" s="93">
        <v>0</v>
      </c>
      <c r="K30" s="86">
        <v>17219.999999999993</v>
      </c>
      <c r="L30" s="88">
        <v>480.99999999999983</v>
      </c>
      <c r="O30" s="33" t="s">
        <v>167</v>
      </c>
      <c r="P30" s="36" t="s">
        <v>168</v>
      </c>
      <c r="Q30" s="63">
        <f t="shared" si="1"/>
        <v>3.1657570734069584</v>
      </c>
      <c r="R30" s="61">
        <f t="shared" si="2"/>
        <v>1.7447426751354955</v>
      </c>
      <c r="S30" s="61">
        <f t="shared" si="3"/>
        <v>0.1870719789396566</v>
      </c>
      <c r="T30" s="62">
        <f t="shared" si="4"/>
        <v>0.13491782616524178</v>
      </c>
      <c r="U30" s="33" t="s">
        <v>167</v>
      </c>
      <c r="V30" s="36" t="s">
        <v>168</v>
      </c>
      <c r="W30" s="63">
        <f t="shared" si="5"/>
        <v>0</v>
      </c>
      <c r="X30" s="61">
        <f t="shared" si="6"/>
        <v>1.0691601318755006</v>
      </c>
      <c r="Y30" s="62">
        <f t="shared" si="7"/>
        <v>0.02986446129106364</v>
      </c>
    </row>
    <row r="31" spans="2:25" ht="15" customHeight="1">
      <c r="B31" s="33" t="s">
        <v>63</v>
      </c>
      <c r="C31" s="36" t="s">
        <v>35</v>
      </c>
      <c r="D31" s="6">
        <f t="shared" si="0"/>
        <v>67473.00000000025</v>
      </c>
      <c r="E31" s="6">
        <v>46800.00000000024</v>
      </c>
      <c r="F31" s="6">
        <v>1840.0000000000007</v>
      </c>
      <c r="G31" s="26">
        <v>5649.0000000000055</v>
      </c>
      <c r="H31" s="33" t="s">
        <v>169</v>
      </c>
      <c r="I31" s="36" t="s">
        <v>35</v>
      </c>
      <c r="J31" s="93">
        <v>0</v>
      </c>
      <c r="K31" s="86">
        <v>12468.000000000002</v>
      </c>
      <c r="L31" s="88">
        <v>715.9999999999993</v>
      </c>
      <c r="O31" s="33" t="s">
        <v>169</v>
      </c>
      <c r="P31" s="36" t="s">
        <v>35</v>
      </c>
      <c r="Q31" s="63">
        <f t="shared" si="1"/>
        <v>4.189282321604876</v>
      </c>
      <c r="R31" s="61">
        <f t="shared" si="2"/>
        <v>2.905731368860262</v>
      </c>
      <c r="S31" s="61">
        <f t="shared" si="3"/>
        <v>0.11424242988681318</v>
      </c>
      <c r="T31" s="62">
        <f t="shared" si="4"/>
        <v>0.3507366774079391</v>
      </c>
      <c r="U31" s="33" t="s">
        <v>169</v>
      </c>
      <c r="V31" s="36" t="s">
        <v>35</v>
      </c>
      <c r="W31" s="63">
        <f t="shared" si="5"/>
        <v>0</v>
      </c>
      <c r="X31" s="61">
        <f t="shared" si="6"/>
        <v>0.7741166390373839</v>
      </c>
      <c r="Y31" s="62">
        <f t="shared" si="7"/>
        <v>0.044455206412477244</v>
      </c>
    </row>
    <row r="32" spans="2:25" ht="15" customHeight="1">
      <c r="B32" s="33" t="s">
        <v>64</v>
      </c>
      <c r="C32" s="36" t="s">
        <v>65</v>
      </c>
      <c r="D32" s="6">
        <f t="shared" si="0"/>
        <v>12709.999999999996</v>
      </c>
      <c r="E32" s="6">
        <v>7792.999999999994</v>
      </c>
      <c r="F32" s="6">
        <v>40</v>
      </c>
      <c r="G32" s="26">
        <v>1755.0000000000011</v>
      </c>
      <c r="H32" s="33" t="s">
        <v>170</v>
      </c>
      <c r="I32" s="36" t="s">
        <v>171</v>
      </c>
      <c r="J32" s="93">
        <v>0</v>
      </c>
      <c r="K32" s="86">
        <v>3083.0000000000027</v>
      </c>
      <c r="L32" s="88">
        <v>39</v>
      </c>
      <c r="O32" s="33" t="s">
        <v>170</v>
      </c>
      <c r="P32" s="36" t="s">
        <v>171</v>
      </c>
      <c r="Q32" s="63">
        <f t="shared" si="1"/>
        <v>0.789142002098584</v>
      </c>
      <c r="R32" s="61">
        <f t="shared" si="2"/>
        <v>0.4838539435369207</v>
      </c>
      <c r="S32" s="61">
        <f t="shared" si="3"/>
        <v>0.002483531084495938</v>
      </c>
      <c r="T32" s="62">
        <f t="shared" si="4"/>
        <v>0.10896492633225933</v>
      </c>
      <c r="U32" s="33" t="s">
        <v>170</v>
      </c>
      <c r="V32" s="36" t="s">
        <v>171</v>
      </c>
      <c r="W32" s="63">
        <f t="shared" si="5"/>
        <v>0</v>
      </c>
      <c r="X32" s="61">
        <f t="shared" si="6"/>
        <v>0.19141815833752457</v>
      </c>
      <c r="Y32" s="62">
        <f t="shared" si="7"/>
        <v>0.0024214428073835396</v>
      </c>
    </row>
    <row r="33" spans="2:25" ht="15" customHeight="1">
      <c r="B33" s="33" t="s">
        <v>66</v>
      </c>
      <c r="C33" s="36" t="s">
        <v>36</v>
      </c>
      <c r="D33" s="6">
        <f t="shared" si="0"/>
        <v>3701.999999999999</v>
      </c>
      <c r="E33" s="6">
        <v>2261.999999999999</v>
      </c>
      <c r="F33" s="6">
        <v>58</v>
      </c>
      <c r="G33" s="26">
        <v>489.9999999999998</v>
      </c>
      <c r="H33" s="33" t="s">
        <v>172</v>
      </c>
      <c r="I33" s="36" t="s">
        <v>36</v>
      </c>
      <c r="J33" s="93">
        <v>0</v>
      </c>
      <c r="K33" s="86">
        <v>776.9999999999999</v>
      </c>
      <c r="L33" s="88">
        <v>114.99999999999997</v>
      </c>
      <c r="O33" s="33" t="s">
        <v>172</v>
      </c>
      <c r="P33" s="36" t="s">
        <v>36</v>
      </c>
      <c r="Q33" s="63">
        <f t="shared" si="1"/>
        <v>0.229850801870099</v>
      </c>
      <c r="R33" s="61">
        <f t="shared" si="2"/>
        <v>0.1404436828282452</v>
      </c>
      <c r="S33" s="61">
        <f t="shared" si="3"/>
        <v>0.00360112007251911</v>
      </c>
      <c r="T33" s="62">
        <f t="shared" si="4"/>
        <v>0.030423255785075223</v>
      </c>
      <c r="U33" s="33" t="s">
        <v>172</v>
      </c>
      <c r="V33" s="36" t="s">
        <v>36</v>
      </c>
      <c r="W33" s="63">
        <f t="shared" si="5"/>
        <v>0</v>
      </c>
      <c r="X33" s="61">
        <f t="shared" si="6"/>
        <v>0.048242591316333586</v>
      </c>
      <c r="Y33" s="62">
        <f t="shared" si="7"/>
        <v>0.00714015186792582</v>
      </c>
    </row>
    <row r="34" spans="2:25" ht="15" customHeight="1">
      <c r="B34" s="37" t="s">
        <v>101</v>
      </c>
      <c r="C34" s="38" t="s">
        <v>37</v>
      </c>
      <c r="D34" s="17">
        <f t="shared" si="0"/>
        <v>7957.999999999998</v>
      </c>
      <c r="E34" s="7">
        <v>4485.999999999999</v>
      </c>
      <c r="F34" s="7">
        <v>320.00000000000006</v>
      </c>
      <c r="G34" s="95">
        <v>881.9999999999992</v>
      </c>
      <c r="H34" s="37" t="s">
        <v>173</v>
      </c>
      <c r="I34" s="38" t="s">
        <v>37</v>
      </c>
      <c r="J34" s="96">
        <v>0</v>
      </c>
      <c r="K34" s="89">
        <v>2200</v>
      </c>
      <c r="L34" s="91">
        <v>70.00000000000003</v>
      </c>
      <c r="O34" s="37" t="s">
        <v>173</v>
      </c>
      <c r="P34" s="38" t="s">
        <v>37</v>
      </c>
      <c r="Q34" s="64">
        <f t="shared" si="1"/>
        <v>0.4940985092604667</v>
      </c>
      <c r="R34" s="65">
        <f t="shared" si="2"/>
        <v>0.2785280111262194</v>
      </c>
      <c r="S34" s="65">
        <f t="shared" si="3"/>
        <v>0.019868248675967506</v>
      </c>
      <c r="T34" s="66">
        <f t="shared" si="4"/>
        <v>0.05476186041313538</v>
      </c>
      <c r="U34" s="37" t="s">
        <v>173</v>
      </c>
      <c r="V34" s="38" t="s">
        <v>37</v>
      </c>
      <c r="W34" s="64">
        <f t="shared" si="5"/>
        <v>0</v>
      </c>
      <c r="X34" s="65">
        <f t="shared" si="6"/>
        <v>0.1365942096472766</v>
      </c>
      <c r="Y34" s="66">
        <f t="shared" si="7"/>
        <v>0.004346179397867893</v>
      </c>
    </row>
  </sheetData>
  <sheetProtection/>
  <mergeCells count="12">
    <mergeCell ref="B5:C7"/>
    <mergeCell ref="D5:G5"/>
    <mergeCell ref="H5:I7"/>
    <mergeCell ref="J5:L5"/>
    <mergeCell ref="D7:G7"/>
    <mergeCell ref="J7:L7"/>
    <mergeCell ref="O5:P7"/>
    <mergeCell ref="Q5:T5"/>
    <mergeCell ref="U5:V7"/>
    <mergeCell ref="W5:Y5"/>
    <mergeCell ref="Q7:T7"/>
    <mergeCell ref="W7:Y7"/>
  </mergeCells>
  <printOptions/>
  <pageMargins left="0.7086614173228347" right="0.7086614173228347" top="0.7480314960629921" bottom="0.7480314960629921" header="0.31496062992125984" footer="0.31496062992125984"/>
  <pageSetup firstPageNumber="14" useFirstPageNumber="1" horizontalDpi="300" verticalDpi="300" orientation="portrait" paperSize="9" r:id="rId1"/>
  <headerFooter>
    <oddFooter>&amp;CIV-3-&amp;P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O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8.7109375" style="1" customWidth="1"/>
    <col min="4" max="8" width="12.7109375" style="1" customWidth="1"/>
    <col min="9" max="9" width="3.7109375" style="1" customWidth="1"/>
    <col min="10" max="10" width="18.7109375" style="1" customWidth="1"/>
    <col min="11" max="15" width="12.7109375" style="1" customWidth="1"/>
    <col min="16" max="16" width="2.140625" style="1" customWidth="1"/>
    <col min="17" max="16384" width="9.140625" style="1" customWidth="1"/>
  </cols>
  <sheetData>
    <row r="1" spans="2:15" ht="15" customHeight="1">
      <c r="B1" s="8"/>
      <c r="C1" s="8"/>
      <c r="D1" s="8"/>
      <c r="E1" s="8"/>
      <c r="F1" s="8"/>
      <c r="G1" s="8"/>
      <c r="H1" s="67" t="s">
        <v>129</v>
      </c>
      <c r="O1" s="77" t="s">
        <v>130</v>
      </c>
    </row>
    <row r="2" spans="2:10" ht="15" customHeight="1">
      <c r="B2" s="43" t="s">
        <v>214</v>
      </c>
      <c r="C2" s="43"/>
      <c r="D2" s="43"/>
      <c r="E2" s="43"/>
      <c r="F2" s="43"/>
      <c r="G2" s="43"/>
      <c r="I2" s="43" t="s">
        <v>214</v>
      </c>
      <c r="J2" s="43"/>
    </row>
    <row r="3" spans="2:10" ht="15" customHeight="1">
      <c r="B3" s="43"/>
      <c r="C3" s="43" t="s">
        <v>232</v>
      </c>
      <c r="D3" s="43"/>
      <c r="E3" s="43"/>
      <c r="F3" s="43"/>
      <c r="G3" s="43"/>
      <c r="I3" s="43"/>
      <c r="J3" s="43" t="s">
        <v>232</v>
      </c>
    </row>
    <row r="4" spans="2:7" ht="15" customHeight="1">
      <c r="B4" s="8"/>
      <c r="C4" s="43"/>
      <c r="D4" s="43"/>
      <c r="E4" s="43"/>
      <c r="F4" s="43"/>
      <c r="G4" s="43"/>
    </row>
    <row r="5" spans="2:15" ht="15" customHeight="1">
      <c r="B5" s="107" t="s">
        <v>38</v>
      </c>
      <c r="C5" s="108"/>
      <c r="D5" s="113" t="s">
        <v>186</v>
      </c>
      <c r="E5" s="103"/>
      <c r="F5" s="103"/>
      <c r="G5" s="103"/>
      <c r="H5" s="104"/>
      <c r="I5" s="107" t="s">
        <v>132</v>
      </c>
      <c r="J5" s="108"/>
      <c r="K5" s="113" t="s">
        <v>186</v>
      </c>
      <c r="L5" s="103"/>
      <c r="M5" s="103"/>
      <c r="N5" s="103"/>
      <c r="O5" s="104"/>
    </row>
    <row r="6" spans="2:15" ht="43.5" customHeight="1">
      <c r="B6" s="109"/>
      <c r="C6" s="110"/>
      <c r="D6" s="44" t="s">
        <v>117</v>
      </c>
      <c r="E6" s="45" t="s">
        <v>187</v>
      </c>
      <c r="F6" s="45" t="s">
        <v>188</v>
      </c>
      <c r="G6" s="45" t="s">
        <v>189</v>
      </c>
      <c r="H6" s="72" t="s">
        <v>190</v>
      </c>
      <c r="I6" s="109"/>
      <c r="J6" s="110"/>
      <c r="K6" s="60" t="s">
        <v>191</v>
      </c>
      <c r="L6" s="45" t="s">
        <v>192</v>
      </c>
      <c r="M6" s="45" t="s">
        <v>193</v>
      </c>
      <c r="N6" s="45" t="s">
        <v>194</v>
      </c>
      <c r="O6" s="59" t="s">
        <v>195</v>
      </c>
    </row>
    <row r="7" spans="2:15" ht="15" customHeight="1">
      <c r="B7" s="111"/>
      <c r="C7" s="112"/>
      <c r="D7" s="114" t="s">
        <v>69</v>
      </c>
      <c r="E7" s="105"/>
      <c r="F7" s="105"/>
      <c r="G7" s="105"/>
      <c r="H7" s="106"/>
      <c r="I7" s="111"/>
      <c r="J7" s="112"/>
      <c r="K7" s="114" t="s">
        <v>69</v>
      </c>
      <c r="L7" s="105"/>
      <c r="M7" s="105"/>
      <c r="N7" s="105"/>
      <c r="O7" s="106"/>
    </row>
    <row r="8" spans="2:15" ht="6.75" customHeight="1">
      <c r="B8" s="39"/>
      <c r="C8" s="35"/>
      <c r="D8" s="6"/>
      <c r="E8" s="6"/>
      <c r="F8" s="6"/>
      <c r="G8" s="21"/>
      <c r="H8" s="23"/>
      <c r="I8" s="39"/>
      <c r="J8" s="35"/>
      <c r="K8" s="22"/>
      <c r="L8" s="22"/>
      <c r="M8" s="22"/>
      <c r="N8" s="22"/>
      <c r="O8" s="23"/>
    </row>
    <row r="9" spans="2:15" ht="15">
      <c r="B9" s="40"/>
      <c r="C9" s="35" t="s">
        <v>39</v>
      </c>
      <c r="D9" s="6">
        <f>SUM(D11:D34)</f>
        <v>1610609.9999999993</v>
      </c>
      <c r="E9" s="6">
        <f aca="true" t="shared" si="0" ref="E9:O9">SUM(E11:E34)</f>
        <v>156694.99999999985</v>
      </c>
      <c r="F9" s="6">
        <f t="shared" si="0"/>
        <v>218642.9999999997</v>
      </c>
      <c r="G9" s="6">
        <f t="shared" si="0"/>
        <v>243375</v>
      </c>
      <c r="H9" s="26">
        <f t="shared" si="0"/>
        <v>162831.99999999985</v>
      </c>
      <c r="I9" s="40"/>
      <c r="J9" s="35" t="s">
        <v>145</v>
      </c>
      <c r="K9" s="6">
        <f t="shared" si="0"/>
        <v>109001.00000000003</v>
      </c>
      <c r="L9" s="6">
        <f t="shared" si="0"/>
        <v>105606.99999999994</v>
      </c>
      <c r="M9" s="6">
        <f t="shared" si="0"/>
        <v>111129.99999999994</v>
      </c>
      <c r="N9" s="6">
        <f t="shared" si="0"/>
        <v>29234.999999999996</v>
      </c>
      <c r="O9" s="26">
        <f t="shared" si="0"/>
        <v>474091.99999999994</v>
      </c>
    </row>
    <row r="10" spans="2:15" ht="6.75" customHeight="1">
      <c r="B10" s="40"/>
      <c r="C10" s="35"/>
      <c r="D10" s="6"/>
      <c r="E10" s="6"/>
      <c r="F10" s="6"/>
      <c r="G10" s="19"/>
      <c r="H10" s="25"/>
      <c r="I10" s="40"/>
      <c r="J10" s="35"/>
      <c r="K10" s="20"/>
      <c r="L10" s="20"/>
      <c r="M10" s="20"/>
      <c r="N10" s="20"/>
      <c r="O10" s="25"/>
    </row>
    <row r="11" spans="2:15" ht="15" customHeight="1">
      <c r="B11" s="33" t="s">
        <v>40</v>
      </c>
      <c r="C11" s="36" t="s">
        <v>18</v>
      </c>
      <c r="D11" s="6">
        <f>SUM(E11:O11)</f>
        <v>65529.99999999997</v>
      </c>
      <c r="E11" s="6">
        <v>4722.000000000011</v>
      </c>
      <c r="F11" s="6">
        <v>7726.000000000005</v>
      </c>
      <c r="G11" s="6">
        <v>11382.999999999964</v>
      </c>
      <c r="H11" s="26">
        <v>9365.999999999998</v>
      </c>
      <c r="I11" s="33" t="s">
        <v>146</v>
      </c>
      <c r="J11" s="36" t="s">
        <v>18</v>
      </c>
      <c r="K11" s="6">
        <v>6343.000000000012</v>
      </c>
      <c r="L11" s="6">
        <v>4519.999999999995</v>
      </c>
      <c r="M11" s="6">
        <v>4372.999999999999</v>
      </c>
      <c r="N11" s="6">
        <v>479.0000000000003</v>
      </c>
      <c r="O11" s="26">
        <v>16617.999999999985</v>
      </c>
    </row>
    <row r="12" spans="2:15" ht="15" customHeight="1">
      <c r="B12" s="33" t="s">
        <v>41</v>
      </c>
      <c r="C12" s="36" t="s">
        <v>19</v>
      </c>
      <c r="D12" s="6">
        <f aca="true" t="shared" si="1" ref="D12:D34">SUM(E12:O12)</f>
        <v>80303.99999999996</v>
      </c>
      <c r="E12" s="6">
        <v>10161.999999999958</v>
      </c>
      <c r="F12" s="6">
        <v>14752.999999999958</v>
      </c>
      <c r="G12" s="6">
        <v>17198.000000000022</v>
      </c>
      <c r="H12" s="26">
        <v>10218.999999999984</v>
      </c>
      <c r="I12" s="33" t="s">
        <v>147</v>
      </c>
      <c r="J12" s="36" t="s">
        <v>19</v>
      </c>
      <c r="K12" s="6">
        <v>5772.0000000000055</v>
      </c>
      <c r="L12" s="6">
        <v>6316.000000000003</v>
      </c>
      <c r="M12" s="6">
        <v>4289</v>
      </c>
      <c r="N12" s="6">
        <v>1179.9999999999995</v>
      </c>
      <c r="O12" s="26">
        <v>10415.00000000001</v>
      </c>
    </row>
    <row r="13" spans="2:15" ht="15" customHeight="1">
      <c r="B13" s="33" t="s">
        <v>42</v>
      </c>
      <c r="C13" s="36" t="s">
        <v>20</v>
      </c>
      <c r="D13" s="6">
        <f t="shared" si="1"/>
        <v>137404.9999999999</v>
      </c>
      <c r="E13" s="6">
        <v>13829.000000000005</v>
      </c>
      <c r="F13" s="6">
        <v>21749.99999999985</v>
      </c>
      <c r="G13" s="6">
        <v>27296.0000000001</v>
      </c>
      <c r="H13" s="26">
        <v>18195.999999999927</v>
      </c>
      <c r="I13" s="33" t="s">
        <v>148</v>
      </c>
      <c r="J13" s="36" t="s">
        <v>20</v>
      </c>
      <c r="K13" s="6">
        <v>11276.000000000013</v>
      </c>
      <c r="L13" s="6">
        <v>10160.000000000002</v>
      </c>
      <c r="M13" s="6">
        <v>3268.9999999999995</v>
      </c>
      <c r="N13" s="6">
        <v>1403.0000000000002</v>
      </c>
      <c r="O13" s="26">
        <v>30226.00000000001</v>
      </c>
    </row>
    <row r="14" spans="2:15" ht="15" customHeight="1">
      <c r="B14" s="33" t="s">
        <v>43</v>
      </c>
      <c r="C14" s="36" t="s">
        <v>21</v>
      </c>
      <c r="D14" s="6">
        <f t="shared" si="1"/>
        <v>55989.000000000015</v>
      </c>
      <c r="E14" s="6">
        <v>6589.000000000001</v>
      </c>
      <c r="F14" s="6">
        <v>11189.999999999962</v>
      </c>
      <c r="G14" s="6">
        <v>10137.00000000004</v>
      </c>
      <c r="H14" s="26">
        <v>4229.999999999999</v>
      </c>
      <c r="I14" s="33" t="s">
        <v>149</v>
      </c>
      <c r="J14" s="36" t="s">
        <v>21</v>
      </c>
      <c r="K14" s="6">
        <v>1899.9999999999995</v>
      </c>
      <c r="L14" s="6">
        <v>2159.999999999999</v>
      </c>
      <c r="M14" s="6">
        <v>6625.000000000003</v>
      </c>
      <c r="N14" s="6">
        <v>278.99999999999994</v>
      </c>
      <c r="O14" s="26">
        <v>12879.000000000013</v>
      </c>
    </row>
    <row r="15" spans="2:15" ht="15" customHeight="1">
      <c r="B15" s="33" t="s">
        <v>44</v>
      </c>
      <c r="C15" s="36" t="s">
        <v>22</v>
      </c>
      <c r="D15" s="6">
        <f t="shared" si="1"/>
        <v>71075.99999999999</v>
      </c>
      <c r="E15" s="6">
        <v>9191.00000000003</v>
      </c>
      <c r="F15" s="6">
        <v>16036.999999999995</v>
      </c>
      <c r="G15" s="6">
        <v>11597.99999999998</v>
      </c>
      <c r="H15" s="26">
        <v>5125.9999999999845</v>
      </c>
      <c r="I15" s="33" t="s">
        <v>150</v>
      </c>
      <c r="J15" s="36" t="s">
        <v>22</v>
      </c>
      <c r="K15" s="6">
        <v>3290.999999999996</v>
      </c>
      <c r="L15" s="6">
        <v>2697.000000000001</v>
      </c>
      <c r="M15" s="6">
        <v>2920.999999999998</v>
      </c>
      <c r="N15" s="6">
        <v>434.99999999999994</v>
      </c>
      <c r="O15" s="26">
        <v>19780.000000000004</v>
      </c>
    </row>
    <row r="16" spans="2:15" ht="15" customHeight="1">
      <c r="B16" s="33" t="s">
        <v>45</v>
      </c>
      <c r="C16" s="36" t="s">
        <v>23</v>
      </c>
      <c r="D16" s="6">
        <f t="shared" si="1"/>
        <v>45540.00000000003</v>
      </c>
      <c r="E16" s="6">
        <v>8950.999999999984</v>
      </c>
      <c r="F16" s="6">
        <v>11773.000000000013</v>
      </c>
      <c r="G16" s="6">
        <v>9089.000000000011</v>
      </c>
      <c r="H16" s="26">
        <v>3961.000000000004</v>
      </c>
      <c r="I16" s="33" t="s">
        <v>151</v>
      </c>
      <c r="J16" s="36" t="s">
        <v>23</v>
      </c>
      <c r="K16" s="6">
        <v>2084.000000000003</v>
      </c>
      <c r="L16" s="6">
        <v>2179.000000000004</v>
      </c>
      <c r="M16" s="6">
        <v>1175.9999999999998</v>
      </c>
      <c r="N16" s="6">
        <v>568.0000000000001</v>
      </c>
      <c r="O16" s="26">
        <v>5759.000000000004</v>
      </c>
    </row>
    <row r="17" spans="2:15" ht="15" customHeight="1">
      <c r="B17" s="33" t="s">
        <v>46</v>
      </c>
      <c r="C17" s="36" t="s">
        <v>24</v>
      </c>
      <c r="D17" s="6">
        <f t="shared" si="1"/>
        <v>39433.99999999997</v>
      </c>
      <c r="E17" s="6">
        <v>5174.000000000001</v>
      </c>
      <c r="F17" s="6">
        <v>5859.999999999994</v>
      </c>
      <c r="G17" s="6">
        <v>7406.999999999965</v>
      </c>
      <c r="H17" s="26">
        <v>5234.000000000009</v>
      </c>
      <c r="I17" s="33" t="s">
        <v>152</v>
      </c>
      <c r="J17" s="36" t="s">
        <v>24</v>
      </c>
      <c r="K17" s="6">
        <v>2844</v>
      </c>
      <c r="L17" s="6">
        <v>2177.0000000000005</v>
      </c>
      <c r="M17" s="6">
        <v>1830.9999999999998</v>
      </c>
      <c r="N17" s="6">
        <v>990.0000000000002</v>
      </c>
      <c r="O17" s="26">
        <v>7917</v>
      </c>
    </row>
    <row r="18" spans="2:15" ht="15" customHeight="1">
      <c r="B18" s="33" t="s">
        <v>47</v>
      </c>
      <c r="C18" s="36" t="s">
        <v>25</v>
      </c>
      <c r="D18" s="6">
        <f t="shared" si="1"/>
        <v>147160.0000000001</v>
      </c>
      <c r="E18" s="6">
        <v>10881.999999999969</v>
      </c>
      <c r="F18" s="6">
        <v>15893.000000000064</v>
      </c>
      <c r="G18" s="6">
        <v>18611.000000000036</v>
      </c>
      <c r="H18" s="26">
        <v>11598.999999999996</v>
      </c>
      <c r="I18" s="33" t="s">
        <v>153</v>
      </c>
      <c r="J18" s="36" t="s">
        <v>25</v>
      </c>
      <c r="K18" s="6">
        <v>7292.00000000001</v>
      </c>
      <c r="L18" s="6">
        <v>7575.999999999995</v>
      </c>
      <c r="M18" s="6">
        <v>9015.999999999998</v>
      </c>
      <c r="N18" s="6">
        <v>1707</v>
      </c>
      <c r="O18" s="26">
        <v>64584.00000000001</v>
      </c>
    </row>
    <row r="19" spans="2:15" ht="15" customHeight="1">
      <c r="B19" s="33" t="s">
        <v>48</v>
      </c>
      <c r="C19" s="36" t="s">
        <v>26</v>
      </c>
      <c r="D19" s="6">
        <f t="shared" si="1"/>
        <v>12396.999999999998</v>
      </c>
      <c r="E19" s="6">
        <v>881.9999999999999</v>
      </c>
      <c r="F19" s="6">
        <v>1562.999999999999</v>
      </c>
      <c r="G19" s="6">
        <v>2354.000000000001</v>
      </c>
      <c r="H19" s="26">
        <v>2310.9999999999973</v>
      </c>
      <c r="I19" s="33" t="s">
        <v>154</v>
      </c>
      <c r="J19" s="36" t="s">
        <v>26</v>
      </c>
      <c r="K19" s="6">
        <v>1341.0000000000005</v>
      </c>
      <c r="L19" s="6">
        <v>1166.9999999999995</v>
      </c>
      <c r="M19" s="6">
        <v>546.9999999999998</v>
      </c>
      <c r="N19" s="6">
        <v>43</v>
      </c>
      <c r="O19" s="26">
        <v>2189.0000000000005</v>
      </c>
    </row>
    <row r="20" spans="2:15" ht="15" customHeight="1">
      <c r="B20" s="33" t="s">
        <v>49</v>
      </c>
      <c r="C20" s="36" t="s">
        <v>27</v>
      </c>
      <c r="D20" s="6">
        <f t="shared" si="1"/>
        <v>21838.99999999998</v>
      </c>
      <c r="E20" s="6">
        <v>3876.9999999999995</v>
      </c>
      <c r="F20" s="6">
        <v>4701.999999999999</v>
      </c>
      <c r="G20" s="6">
        <v>4293.999999999979</v>
      </c>
      <c r="H20" s="26">
        <v>2059.0000000000014</v>
      </c>
      <c r="I20" s="33" t="s">
        <v>155</v>
      </c>
      <c r="J20" s="36" t="s">
        <v>27</v>
      </c>
      <c r="K20" s="6">
        <v>1351.9999999999993</v>
      </c>
      <c r="L20" s="6">
        <v>864.0000000000001</v>
      </c>
      <c r="M20" s="6">
        <v>701.9999999999999</v>
      </c>
      <c r="N20" s="6">
        <v>244.00000000000009</v>
      </c>
      <c r="O20" s="26">
        <v>3744.9999999999995</v>
      </c>
    </row>
    <row r="21" spans="2:15" ht="15" customHeight="1">
      <c r="B21" s="33" t="s">
        <v>50</v>
      </c>
      <c r="C21" s="36" t="s">
        <v>28</v>
      </c>
      <c r="D21" s="6">
        <f t="shared" si="1"/>
        <v>5970.000000000001</v>
      </c>
      <c r="E21" s="6">
        <v>465.99999999999994</v>
      </c>
      <c r="F21" s="6">
        <v>1205.0000000000005</v>
      </c>
      <c r="G21" s="6">
        <v>1339.0000000000007</v>
      </c>
      <c r="H21" s="26">
        <v>874.9999999999993</v>
      </c>
      <c r="I21" s="33" t="s">
        <v>156</v>
      </c>
      <c r="J21" s="36" t="s">
        <v>28</v>
      </c>
      <c r="K21" s="6">
        <v>474.9999999999999</v>
      </c>
      <c r="L21" s="6">
        <v>485.0000000000001</v>
      </c>
      <c r="M21" s="6">
        <v>138</v>
      </c>
      <c r="N21" s="6">
        <v>73.99999999999999</v>
      </c>
      <c r="O21" s="26">
        <v>913.0000000000008</v>
      </c>
    </row>
    <row r="22" spans="2:15" ht="15" customHeight="1">
      <c r="B22" s="33" t="s">
        <v>51</v>
      </c>
      <c r="C22" s="36" t="s">
        <v>29</v>
      </c>
      <c r="D22" s="6">
        <f t="shared" si="1"/>
        <v>540445.9999999993</v>
      </c>
      <c r="E22" s="6">
        <v>37126.999999999854</v>
      </c>
      <c r="F22" s="6">
        <v>34549.99999999988</v>
      </c>
      <c r="G22" s="6">
        <v>47780.99999999977</v>
      </c>
      <c r="H22" s="26">
        <v>46260.99999999996</v>
      </c>
      <c r="I22" s="33" t="s">
        <v>157</v>
      </c>
      <c r="J22" s="36" t="s">
        <v>29</v>
      </c>
      <c r="K22" s="6">
        <v>37087</v>
      </c>
      <c r="L22" s="6">
        <v>38509.999999999935</v>
      </c>
      <c r="M22" s="6">
        <v>60402.999999999935</v>
      </c>
      <c r="N22" s="6">
        <v>17629.999999999996</v>
      </c>
      <c r="O22" s="26">
        <v>221096.9999999999</v>
      </c>
    </row>
    <row r="23" spans="2:15" ht="15" customHeight="1">
      <c r="B23" s="33" t="s">
        <v>52</v>
      </c>
      <c r="C23" s="36" t="s">
        <v>30</v>
      </c>
      <c r="D23" s="6">
        <f t="shared" si="1"/>
        <v>10090.000000000004</v>
      </c>
      <c r="E23" s="6">
        <v>630.9999999999995</v>
      </c>
      <c r="F23" s="6">
        <v>2111.9999999999995</v>
      </c>
      <c r="G23" s="6">
        <v>2649</v>
      </c>
      <c r="H23" s="26">
        <v>1394.0000000000032</v>
      </c>
      <c r="I23" s="33" t="s">
        <v>158</v>
      </c>
      <c r="J23" s="36" t="s">
        <v>30</v>
      </c>
      <c r="K23" s="6">
        <v>931.0000000000007</v>
      </c>
      <c r="L23" s="6">
        <v>647.0000000000002</v>
      </c>
      <c r="M23" s="6">
        <v>303</v>
      </c>
      <c r="N23" s="6">
        <v>56.00000000000001</v>
      </c>
      <c r="O23" s="26">
        <v>1366.9999999999995</v>
      </c>
    </row>
    <row r="24" spans="2:15" ht="15" customHeight="1">
      <c r="B24" s="33" t="s">
        <v>53</v>
      </c>
      <c r="C24" s="36" t="s">
        <v>31</v>
      </c>
      <c r="D24" s="6">
        <f t="shared" si="1"/>
        <v>61060.00000000006</v>
      </c>
      <c r="E24" s="6">
        <v>8953.000000000002</v>
      </c>
      <c r="F24" s="6">
        <v>15614.000000000007</v>
      </c>
      <c r="G24" s="6">
        <v>14376.00000000005</v>
      </c>
      <c r="H24" s="26">
        <v>5856.999999999996</v>
      </c>
      <c r="I24" s="33" t="s">
        <v>159</v>
      </c>
      <c r="J24" s="36" t="s">
        <v>31</v>
      </c>
      <c r="K24" s="6">
        <v>2907.0000000000027</v>
      </c>
      <c r="L24" s="6">
        <v>2848</v>
      </c>
      <c r="M24" s="6">
        <v>1561.9999999999998</v>
      </c>
      <c r="N24" s="6">
        <v>437.0000000000001</v>
      </c>
      <c r="O24" s="26">
        <v>8505.999999999998</v>
      </c>
    </row>
    <row r="25" spans="2:15" ht="15" customHeight="1">
      <c r="B25" s="33" t="s">
        <v>54</v>
      </c>
      <c r="C25" s="36" t="s">
        <v>32</v>
      </c>
      <c r="D25" s="6">
        <f t="shared" si="1"/>
        <v>24715.99999999999</v>
      </c>
      <c r="E25" s="6">
        <v>2799.9999999999995</v>
      </c>
      <c r="F25" s="6">
        <v>5730.999999999993</v>
      </c>
      <c r="G25" s="6">
        <v>6171.999999999996</v>
      </c>
      <c r="H25" s="26">
        <v>2739.9999999999977</v>
      </c>
      <c r="I25" s="33" t="s">
        <v>160</v>
      </c>
      <c r="J25" s="36" t="s">
        <v>32</v>
      </c>
      <c r="K25" s="6">
        <v>1669.9999999999998</v>
      </c>
      <c r="L25" s="6">
        <v>1432.9999999999998</v>
      </c>
      <c r="M25" s="6">
        <v>607.0000000000001</v>
      </c>
      <c r="N25" s="6">
        <v>205.00000000000003</v>
      </c>
      <c r="O25" s="26">
        <v>3358.0000000000036</v>
      </c>
    </row>
    <row r="26" spans="2:15" ht="15" customHeight="1">
      <c r="B26" s="33" t="s">
        <v>55</v>
      </c>
      <c r="C26" s="36" t="s">
        <v>33</v>
      </c>
      <c r="D26" s="6">
        <f t="shared" si="1"/>
        <v>12276.000000000002</v>
      </c>
      <c r="E26" s="6">
        <v>1060.9999999999995</v>
      </c>
      <c r="F26" s="6">
        <v>2503.0000000000014</v>
      </c>
      <c r="G26" s="6">
        <v>2987.0000000000005</v>
      </c>
      <c r="H26" s="26">
        <v>1854.0000000000016</v>
      </c>
      <c r="I26" s="33" t="s">
        <v>161</v>
      </c>
      <c r="J26" s="36" t="s">
        <v>33</v>
      </c>
      <c r="K26" s="6">
        <v>1074.9999999999989</v>
      </c>
      <c r="L26" s="6">
        <v>1050.0000000000005</v>
      </c>
      <c r="M26" s="6">
        <v>287</v>
      </c>
      <c r="N26" s="6">
        <v>75.00000000000001</v>
      </c>
      <c r="O26" s="26">
        <v>1383.9999999999995</v>
      </c>
    </row>
    <row r="27" spans="2:15" ht="15" customHeight="1">
      <c r="B27" s="33" t="s">
        <v>56</v>
      </c>
      <c r="C27" s="36" t="s">
        <v>57</v>
      </c>
      <c r="D27" s="6">
        <f t="shared" si="1"/>
        <v>87708.99999999997</v>
      </c>
      <c r="E27" s="6">
        <v>8235.00000000003</v>
      </c>
      <c r="F27" s="6">
        <v>13359.000000000016</v>
      </c>
      <c r="G27" s="6">
        <v>14566.999999999993</v>
      </c>
      <c r="H27" s="26">
        <v>11056.999999999965</v>
      </c>
      <c r="I27" s="33" t="s">
        <v>162</v>
      </c>
      <c r="J27" s="36" t="s">
        <v>163</v>
      </c>
      <c r="K27" s="6">
        <v>8098.9999999999945</v>
      </c>
      <c r="L27" s="6">
        <v>8868.000000000004</v>
      </c>
      <c r="M27" s="6">
        <v>3700.0000000000023</v>
      </c>
      <c r="N27" s="6">
        <v>1460.9999999999993</v>
      </c>
      <c r="O27" s="26">
        <v>18362.999999999978</v>
      </c>
    </row>
    <row r="28" spans="2:15" ht="15" customHeight="1">
      <c r="B28" s="33" t="s">
        <v>58</v>
      </c>
      <c r="C28" s="36" t="s">
        <v>59</v>
      </c>
      <c r="D28" s="6">
        <f t="shared" si="1"/>
        <v>38227.000000000015</v>
      </c>
      <c r="E28" s="6">
        <v>2853.0000000000105</v>
      </c>
      <c r="F28" s="6">
        <v>2424.9999999999955</v>
      </c>
      <c r="G28" s="6">
        <v>4801.000000000013</v>
      </c>
      <c r="H28" s="26">
        <v>3997.9999999999977</v>
      </c>
      <c r="I28" s="33" t="s">
        <v>164</v>
      </c>
      <c r="J28" s="36" t="s">
        <v>165</v>
      </c>
      <c r="K28" s="6">
        <v>3404.9999999999945</v>
      </c>
      <c r="L28" s="6">
        <v>2855.999999999999</v>
      </c>
      <c r="M28" s="6">
        <v>2697.9999999999986</v>
      </c>
      <c r="N28" s="6">
        <v>566.0000000000001</v>
      </c>
      <c r="O28" s="26">
        <v>14625.000000000007</v>
      </c>
    </row>
    <row r="29" spans="2:15" ht="15" customHeight="1">
      <c r="B29" s="33" t="s">
        <v>60</v>
      </c>
      <c r="C29" s="36" t="s">
        <v>34</v>
      </c>
      <c r="D29" s="6">
        <f t="shared" si="1"/>
        <v>10611.000000000002</v>
      </c>
      <c r="E29" s="6">
        <v>1579.0000000000002</v>
      </c>
      <c r="F29" s="6">
        <v>1823.999999999999</v>
      </c>
      <c r="G29" s="6">
        <v>2379.000000000003</v>
      </c>
      <c r="H29" s="26">
        <v>1411.0000000000002</v>
      </c>
      <c r="I29" s="33" t="s">
        <v>166</v>
      </c>
      <c r="J29" s="36" t="s">
        <v>34</v>
      </c>
      <c r="K29" s="6">
        <v>729.0000000000001</v>
      </c>
      <c r="L29" s="6">
        <v>889.0000000000002</v>
      </c>
      <c r="M29" s="6">
        <v>369.99999999999994</v>
      </c>
      <c r="N29" s="6">
        <v>124</v>
      </c>
      <c r="O29" s="26">
        <v>1305.9999999999993</v>
      </c>
    </row>
    <row r="30" spans="2:15" ht="15" customHeight="1">
      <c r="B30" s="33" t="s">
        <v>61</v>
      </c>
      <c r="C30" s="36" t="s">
        <v>62</v>
      </c>
      <c r="D30" s="6">
        <f t="shared" si="1"/>
        <v>50988.00000000005</v>
      </c>
      <c r="E30" s="6">
        <v>4656.000000000004</v>
      </c>
      <c r="F30" s="6">
        <v>7811.000000000006</v>
      </c>
      <c r="G30" s="6">
        <v>9303.000000000027</v>
      </c>
      <c r="H30" s="26">
        <v>4400.000000000003</v>
      </c>
      <c r="I30" s="33" t="s">
        <v>167</v>
      </c>
      <c r="J30" s="36" t="s">
        <v>168</v>
      </c>
      <c r="K30" s="6">
        <v>2371.000000000001</v>
      </c>
      <c r="L30" s="6">
        <v>3768.9999999999995</v>
      </c>
      <c r="M30" s="6">
        <v>2682</v>
      </c>
      <c r="N30" s="6">
        <v>551</v>
      </c>
      <c r="O30" s="26">
        <v>15445.000000000005</v>
      </c>
    </row>
    <row r="31" spans="2:15" ht="15" customHeight="1">
      <c r="B31" s="33" t="s">
        <v>63</v>
      </c>
      <c r="C31" s="36" t="s">
        <v>35</v>
      </c>
      <c r="D31" s="6">
        <f t="shared" si="1"/>
        <v>67473.00000000001</v>
      </c>
      <c r="E31" s="6">
        <v>12813.000000000022</v>
      </c>
      <c r="F31" s="6">
        <v>16750.99999999998</v>
      </c>
      <c r="G31" s="6">
        <v>12449.000000000016</v>
      </c>
      <c r="H31" s="26">
        <v>6637.000000000006</v>
      </c>
      <c r="I31" s="33" t="s">
        <v>169</v>
      </c>
      <c r="J31" s="36" t="s">
        <v>35</v>
      </c>
      <c r="K31" s="6">
        <v>4138.999999999997</v>
      </c>
      <c r="L31" s="6">
        <v>2471.9999999999973</v>
      </c>
      <c r="M31" s="6">
        <v>2905.999999999999</v>
      </c>
      <c r="N31" s="6">
        <v>638.0000000000001</v>
      </c>
      <c r="O31" s="26">
        <v>8667.999999999985</v>
      </c>
    </row>
    <row r="32" spans="2:15" ht="15" customHeight="1">
      <c r="B32" s="33" t="s">
        <v>64</v>
      </c>
      <c r="C32" s="36" t="s">
        <v>65</v>
      </c>
      <c r="D32" s="6">
        <f t="shared" si="1"/>
        <v>12709.999999999993</v>
      </c>
      <c r="E32" s="6">
        <v>397.0000000000001</v>
      </c>
      <c r="F32" s="6">
        <v>1579.9999999999989</v>
      </c>
      <c r="G32" s="6">
        <v>2883.9999999999977</v>
      </c>
      <c r="H32" s="26">
        <v>2539.9999999999986</v>
      </c>
      <c r="I32" s="33" t="s">
        <v>170</v>
      </c>
      <c r="J32" s="36" t="s">
        <v>171</v>
      </c>
      <c r="K32" s="6">
        <v>1537.000000000001</v>
      </c>
      <c r="L32" s="6">
        <v>914.9999999999999</v>
      </c>
      <c r="M32" s="6">
        <v>395</v>
      </c>
      <c r="N32" s="6">
        <v>23</v>
      </c>
      <c r="O32" s="26">
        <v>2438.999999999997</v>
      </c>
    </row>
    <row r="33" spans="2:15" ht="15" customHeight="1">
      <c r="B33" s="33" t="s">
        <v>66</v>
      </c>
      <c r="C33" s="36" t="s">
        <v>36</v>
      </c>
      <c r="D33" s="18">
        <f t="shared" si="1"/>
        <v>3702.0000000000005</v>
      </c>
      <c r="E33" s="6">
        <v>558</v>
      </c>
      <c r="F33" s="6">
        <v>690.0000000000002</v>
      </c>
      <c r="G33" s="6">
        <v>627</v>
      </c>
      <c r="H33" s="26">
        <v>378.00000000000017</v>
      </c>
      <c r="I33" s="33" t="s">
        <v>172</v>
      </c>
      <c r="J33" s="36" t="s">
        <v>36</v>
      </c>
      <c r="K33" s="6">
        <v>296</v>
      </c>
      <c r="L33" s="6">
        <v>472.00000000000006</v>
      </c>
      <c r="M33" s="6">
        <v>246.00000000000003</v>
      </c>
      <c r="N33" s="6">
        <v>38</v>
      </c>
      <c r="O33" s="26">
        <v>397</v>
      </c>
    </row>
    <row r="34" spans="2:15" ht="15" customHeight="1">
      <c r="B34" s="37" t="s">
        <v>67</v>
      </c>
      <c r="C34" s="38" t="s">
        <v>37</v>
      </c>
      <c r="D34" s="17">
        <f t="shared" si="1"/>
        <v>7958.000000000004</v>
      </c>
      <c r="E34" s="7">
        <v>306.99999999999994</v>
      </c>
      <c r="F34" s="7">
        <v>1241.0000000000016</v>
      </c>
      <c r="G34" s="7">
        <v>1694.0000000000023</v>
      </c>
      <c r="H34" s="95">
        <v>1129.0000000000007</v>
      </c>
      <c r="I34" s="37" t="s">
        <v>173</v>
      </c>
      <c r="J34" s="38" t="s">
        <v>37</v>
      </c>
      <c r="K34" s="7">
        <v>785.0000000000002</v>
      </c>
      <c r="L34" s="7">
        <v>576.9999999999998</v>
      </c>
      <c r="M34" s="7">
        <v>84</v>
      </c>
      <c r="N34" s="7">
        <v>29</v>
      </c>
      <c r="O34" s="95">
        <v>2111.9999999999995</v>
      </c>
    </row>
  </sheetData>
  <sheetProtection/>
  <mergeCells count="6">
    <mergeCell ref="B5:C7"/>
    <mergeCell ref="I5:J7"/>
    <mergeCell ref="D5:H5"/>
    <mergeCell ref="D7:H7"/>
    <mergeCell ref="K5:O5"/>
    <mergeCell ref="K7:O7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portrait" paperSize="9" r:id="rId1"/>
  <headerFooter>
    <oddFooter>&amp;CIV-3-&amp;P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1:AE34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18.7109375" style="1" customWidth="1"/>
    <col min="4" max="8" width="12.7109375" style="1" customWidth="1"/>
    <col min="9" max="9" width="3.7109375" style="1" customWidth="1"/>
    <col min="10" max="10" width="18.7109375" style="1" customWidth="1"/>
    <col min="11" max="15" width="12.7109375" style="1" customWidth="1"/>
    <col min="16" max="16" width="9.140625" style="1" customWidth="1"/>
    <col min="17" max="17" width="1.7109375" style="1" customWidth="1"/>
    <col min="18" max="18" width="3.7109375" style="1" customWidth="1"/>
    <col min="19" max="19" width="18.7109375" style="1" customWidth="1"/>
    <col min="20" max="24" width="12.7109375" style="1" customWidth="1"/>
    <col min="25" max="25" width="3.7109375" style="1" customWidth="1"/>
    <col min="26" max="26" width="18.7109375" style="1" customWidth="1"/>
    <col min="27" max="31" width="12.7109375" style="1" customWidth="1"/>
    <col min="32" max="16384" width="9.140625" style="1" customWidth="1"/>
  </cols>
  <sheetData>
    <row r="1" spans="2:31" ht="15" customHeight="1">
      <c r="B1" s="8"/>
      <c r="C1" s="8"/>
      <c r="D1" s="8"/>
      <c r="E1" s="8"/>
      <c r="F1" s="8"/>
      <c r="G1" s="8"/>
      <c r="H1" s="67" t="s">
        <v>129</v>
      </c>
      <c r="O1" s="77" t="s">
        <v>130</v>
      </c>
      <c r="R1" s="8"/>
      <c r="S1" s="8"/>
      <c r="T1" s="8"/>
      <c r="U1" s="8"/>
      <c r="V1" s="8"/>
      <c r="W1" s="8"/>
      <c r="X1" s="67" t="s">
        <v>129</v>
      </c>
      <c r="AE1" s="77" t="s">
        <v>130</v>
      </c>
    </row>
    <row r="2" spans="2:26" ht="15" customHeight="1">
      <c r="B2" s="43" t="s">
        <v>233</v>
      </c>
      <c r="C2" s="8"/>
      <c r="D2" s="8"/>
      <c r="E2" s="8"/>
      <c r="F2" s="8"/>
      <c r="G2" s="8"/>
      <c r="I2" s="43" t="s">
        <v>233</v>
      </c>
      <c r="R2" s="43" t="s">
        <v>235</v>
      </c>
      <c r="S2" s="43"/>
      <c r="T2" s="43"/>
      <c r="U2" s="43"/>
      <c r="V2" s="43"/>
      <c r="W2" s="43"/>
      <c r="Y2" s="43" t="s">
        <v>236</v>
      </c>
      <c r="Z2" s="43"/>
    </row>
    <row r="3" spans="2:26" ht="15" customHeight="1">
      <c r="B3" s="1" t="s">
        <v>234</v>
      </c>
      <c r="C3" s="43"/>
      <c r="D3" s="43"/>
      <c r="E3" s="43"/>
      <c r="F3" s="43"/>
      <c r="G3" s="43"/>
      <c r="I3" s="1" t="s">
        <v>234</v>
      </c>
      <c r="R3" s="43" t="s">
        <v>234</v>
      </c>
      <c r="S3" s="43"/>
      <c r="T3" s="43"/>
      <c r="U3" s="43"/>
      <c r="V3" s="43"/>
      <c r="W3" s="43"/>
      <c r="Y3" s="43" t="s">
        <v>234</v>
      </c>
      <c r="Z3" s="43"/>
    </row>
    <row r="4" spans="2:23" ht="15" customHeight="1">
      <c r="B4" s="8"/>
      <c r="C4" s="43"/>
      <c r="D4" s="43"/>
      <c r="E4" s="43"/>
      <c r="F4" s="43"/>
      <c r="G4" s="43"/>
      <c r="R4" s="8"/>
      <c r="S4" s="43"/>
      <c r="T4" s="43"/>
      <c r="U4" s="43"/>
      <c r="V4" s="43"/>
      <c r="W4" s="43"/>
    </row>
    <row r="5" spans="2:31" ht="15" customHeight="1">
      <c r="B5" s="107" t="s">
        <v>38</v>
      </c>
      <c r="C5" s="108"/>
      <c r="D5" s="113" t="s">
        <v>186</v>
      </c>
      <c r="E5" s="103"/>
      <c r="F5" s="103"/>
      <c r="G5" s="103"/>
      <c r="H5" s="104"/>
      <c r="I5" s="107" t="s">
        <v>132</v>
      </c>
      <c r="J5" s="108"/>
      <c r="K5" s="113" t="s">
        <v>186</v>
      </c>
      <c r="L5" s="103"/>
      <c r="M5" s="103"/>
      <c r="N5" s="103"/>
      <c r="O5" s="104"/>
      <c r="R5" s="107" t="s">
        <v>132</v>
      </c>
      <c r="S5" s="108"/>
      <c r="T5" s="113" t="s">
        <v>186</v>
      </c>
      <c r="U5" s="103"/>
      <c r="V5" s="103"/>
      <c r="W5" s="103"/>
      <c r="X5" s="104"/>
      <c r="Y5" s="107" t="s">
        <v>132</v>
      </c>
      <c r="Z5" s="108"/>
      <c r="AA5" s="113" t="s">
        <v>186</v>
      </c>
      <c r="AB5" s="103"/>
      <c r="AC5" s="103"/>
      <c r="AD5" s="103"/>
      <c r="AE5" s="104"/>
    </row>
    <row r="6" spans="2:31" ht="43.5" customHeight="1">
      <c r="B6" s="109"/>
      <c r="C6" s="110"/>
      <c r="D6" s="44" t="s">
        <v>117</v>
      </c>
      <c r="E6" s="45" t="s">
        <v>187</v>
      </c>
      <c r="F6" s="45" t="s">
        <v>188</v>
      </c>
      <c r="G6" s="45" t="s">
        <v>189</v>
      </c>
      <c r="H6" s="72" t="s">
        <v>190</v>
      </c>
      <c r="I6" s="109"/>
      <c r="J6" s="110"/>
      <c r="K6" s="60" t="s">
        <v>191</v>
      </c>
      <c r="L6" s="45" t="s">
        <v>192</v>
      </c>
      <c r="M6" s="45" t="s">
        <v>193</v>
      </c>
      <c r="N6" s="45" t="s">
        <v>194</v>
      </c>
      <c r="O6" s="59" t="s">
        <v>195</v>
      </c>
      <c r="R6" s="109"/>
      <c r="S6" s="110"/>
      <c r="T6" s="44" t="s">
        <v>117</v>
      </c>
      <c r="U6" s="45" t="s">
        <v>187</v>
      </c>
      <c r="V6" s="45" t="s">
        <v>188</v>
      </c>
      <c r="W6" s="45" t="s">
        <v>189</v>
      </c>
      <c r="X6" s="72" t="s">
        <v>190</v>
      </c>
      <c r="Y6" s="109"/>
      <c r="Z6" s="110"/>
      <c r="AA6" s="60" t="s">
        <v>191</v>
      </c>
      <c r="AB6" s="45" t="s">
        <v>192</v>
      </c>
      <c r="AC6" s="45" t="s">
        <v>193</v>
      </c>
      <c r="AD6" s="45" t="s">
        <v>194</v>
      </c>
      <c r="AE6" s="59" t="s">
        <v>195</v>
      </c>
    </row>
    <row r="7" spans="2:31" ht="15" customHeight="1">
      <c r="B7" s="111"/>
      <c r="C7" s="112"/>
      <c r="D7" s="114" t="s">
        <v>69</v>
      </c>
      <c r="E7" s="105"/>
      <c r="F7" s="105"/>
      <c r="G7" s="105"/>
      <c r="H7" s="106"/>
      <c r="I7" s="111"/>
      <c r="J7" s="112"/>
      <c r="K7" s="114" t="s">
        <v>69</v>
      </c>
      <c r="L7" s="105"/>
      <c r="M7" s="105"/>
      <c r="N7" s="105"/>
      <c r="O7" s="106"/>
      <c r="R7" s="111"/>
      <c r="S7" s="112"/>
      <c r="T7" s="114" t="s">
        <v>2</v>
      </c>
      <c r="U7" s="105"/>
      <c r="V7" s="105"/>
      <c r="W7" s="105"/>
      <c r="X7" s="106"/>
      <c r="Y7" s="111"/>
      <c r="Z7" s="112"/>
      <c r="AA7" s="114" t="s">
        <v>2</v>
      </c>
      <c r="AB7" s="105"/>
      <c r="AC7" s="105"/>
      <c r="AD7" s="105"/>
      <c r="AE7" s="106"/>
    </row>
    <row r="8" spans="2:31" ht="6.75" customHeight="1">
      <c r="B8" s="39"/>
      <c r="C8" s="35"/>
      <c r="D8" s="6"/>
      <c r="E8" s="6"/>
      <c r="F8" s="6"/>
      <c r="G8" s="21"/>
      <c r="H8" s="23"/>
      <c r="I8" s="39"/>
      <c r="J8" s="35"/>
      <c r="K8" s="22"/>
      <c r="L8" s="22"/>
      <c r="M8" s="22"/>
      <c r="N8" s="22"/>
      <c r="O8" s="23"/>
      <c r="R8" s="39"/>
      <c r="S8" s="35"/>
      <c r="T8" s="6"/>
      <c r="U8" s="6"/>
      <c r="V8" s="6"/>
      <c r="W8" s="21"/>
      <c r="X8" s="23"/>
      <c r="Y8" s="39"/>
      <c r="Z8" s="35"/>
      <c r="AA8" s="6"/>
      <c r="AB8" s="6"/>
      <c r="AC8" s="6"/>
      <c r="AD8" s="21"/>
      <c r="AE8" s="23"/>
    </row>
    <row r="9" spans="2:31" ht="15">
      <c r="B9" s="40"/>
      <c r="C9" s="35" t="s">
        <v>39</v>
      </c>
      <c r="D9" s="6">
        <f>SUM(D11:D34)</f>
        <v>1610609.9999999993</v>
      </c>
      <c r="E9" s="6">
        <f>SUM(E11:E34)</f>
        <v>156694.99999999985</v>
      </c>
      <c r="F9" s="6">
        <f>SUM(F11:F34)</f>
        <v>218642.9999999997</v>
      </c>
      <c r="G9" s="6">
        <f>SUM(G11:G34)</f>
        <v>243375</v>
      </c>
      <c r="H9" s="26">
        <f>SUM(H11:H34)</f>
        <v>162831.99999999985</v>
      </c>
      <c r="I9" s="40"/>
      <c r="J9" s="35" t="s">
        <v>145</v>
      </c>
      <c r="K9" s="6">
        <f>SUM(K11:K34)</f>
        <v>109001.00000000003</v>
      </c>
      <c r="L9" s="6">
        <f>SUM(L11:L34)</f>
        <v>105606.99999999994</v>
      </c>
      <c r="M9" s="6">
        <f>SUM(M11:M34)</f>
        <v>111129.99999999994</v>
      </c>
      <c r="N9" s="6">
        <f>SUM(N11:N34)</f>
        <v>29234.999999999996</v>
      </c>
      <c r="O9" s="26">
        <f>SUM(O11:O34)</f>
        <v>474091.99999999994</v>
      </c>
      <c r="R9" s="40"/>
      <c r="S9" s="35" t="s">
        <v>145</v>
      </c>
      <c r="T9" s="61">
        <f>D9/$D$9*100</f>
        <v>100</v>
      </c>
      <c r="U9" s="61">
        <f>E9/$D$9*100</f>
        <v>9.728922582127264</v>
      </c>
      <c r="V9" s="61">
        <f>F9/$D$9*100</f>
        <v>13.575167172686111</v>
      </c>
      <c r="W9" s="61">
        <f>G9/$D$9*100</f>
        <v>15.11073444222997</v>
      </c>
      <c r="X9" s="62">
        <f>H9/$D$9*100</f>
        <v>10.109958338766054</v>
      </c>
      <c r="Y9" s="40"/>
      <c r="Z9" s="35" t="s">
        <v>145</v>
      </c>
      <c r="AA9" s="61">
        <f>K9/$D$9*100</f>
        <v>6.767684293528544</v>
      </c>
      <c r="AB9" s="61">
        <f>L9/$D$9*100</f>
        <v>6.556956681009058</v>
      </c>
      <c r="AC9" s="61">
        <f>M9/$D$9*100</f>
        <v>6.899870235500835</v>
      </c>
      <c r="AD9" s="61">
        <f>N9/$D$9*100</f>
        <v>1.815150781380968</v>
      </c>
      <c r="AE9" s="62">
        <f>O9/$D$9*100</f>
        <v>29.435555472771195</v>
      </c>
    </row>
    <row r="10" spans="2:31" ht="6.75" customHeight="1">
      <c r="B10" s="40"/>
      <c r="C10" s="35"/>
      <c r="D10" s="6"/>
      <c r="E10" s="6"/>
      <c r="F10" s="6"/>
      <c r="G10" s="19"/>
      <c r="H10" s="25"/>
      <c r="I10" s="40"/>
      <c r="J10" s="35"/>
      <c r="K10" s="20"/>
      <c r="L10" s="20"/>
      <c r="M10" s="20"/>
      <c r="N10" s="20"/>
      <c r="O10" s="25"/>
      <c r="R10" s="40"/>
      <c r="S10" s="35"/>
      <c r="T10" s="6"/>
      <c r="U10" s="6"/>
      <c r="V10" s="6"/>
      <c r="W10" s="19"/>
      <c r="X10" s="25"/>
      <c r="Y10" s="40"/>
      <c r="Z10" s="35"/>
      <c r="AA10" s="6"/>
      <c r="AB10" s="6"/>
      <c r="AC10" s="6"/>
      <c r="AD10" s="19"/>
      <c r="AE10" s="25"/>
    </row>
    <row r="11" spans="2:31" ht="15" customHeight="1">
      <c r="B11" s="33" t="s">
        <v>40</v>
      </c>
      <c r="C11" s="36" t="s">
        <v>18</v>
      </c>
      <c r="D11" s="6">
        <f>SUM(E11:O11)</f>
        <v>65529.99999999997</v>
      </c>
      <c r="E11" s="6">
        <v>4722.000000000011</v>
      </c>
      <c r="F11" s="6">
        <v>7726.000000000005</v>
      </c>
      <c r="G11" s="6">
        <v>11382.999999999964</v>
      </c>
      <c r="H11" s="26">
        <v>9365.999999999998</v>
      </c>
      <c r="I11" s="33" t="s">
        <v>146</v>
      </c>
      <c r="J11" s="36" t="s">
        <v>18</v>
      </c>
      <c r="K11" s="6">
        <v>6343.000000000012</v>
      </c>
      <c r="L11" s="6">
        <v>4519.999999999995</v>
      </c>
      <c r="M11" s="6">
        <v>4372.999999999999</v>
      </c>
      <c r="N11" s="6">
        <v>479.0000000000003</v>
      </c>
      <c r="O11" s="26">
        <v>16617.999999999985</v>
      </c>
      <c r="R11" s="33" t="s">
        <v>146</v>
      </c>
      <c r="S11" s="36" t="s">
        <v>18</v>
      </c>
      <c r="T11" s="63">
        <f aca="true" t="shared" si="0" ref="T11:T34">D11/$D$9*100</f>
        <v>4.068644799175468</v>
      </c>
      <c r="U11" s="61">
        <f aca="true" t="shared" si="1" ref="U11:U34">E11/$D$9*100</f>
        <v>0.2931808445247461</v>
      </c>
      <c r="V11" s="61">
        <f aca="true" t="shared" si="2" ref="V11:V34">F11/$D$9*100</f>
        <v>0.4796940289703906</v>
      </c>
      <c r="W11" s="61">
        <f aca="true" t="shared" si="3" ref="W11:W34">G11/$D$9*100</f>
        <v>0.7067508583704292</v>
      </c>
      <c r="X11" s="62">
        <f aca="true" t="shared" si="4" ref="X11:X34">H11/$D$9*100</f>
        <v>0.5815188034347236</v>
      </c>
      <c r="Y11" s="33" t="s">
        <v>146</v>
      </c>
      <c r="Z11" s="36" t="s">
        <v>18</v>
      </c>
      <c r="AA11" s="63">
        <f aca="true" t="shared" si="5" ref="AA11:AA34">K11/$D$9*100</f>
        <v>0.39382594172394403</v>
      </c>
      <c r="AB11" s="61">
        <f aca="true" t="shared" si="6" ref="AB11:AB34">L11/$D$9*100</f>
        <v>0.2806390125480407</v>
      </c>
      <c r="AC11" s="61">
        <f aca="true" t="shared" si="7" ref="AC11:AC34">M11/$D$9*100</f>
        <v>0.27151203581251826</v>
      </c>
      <c r="AD11" s="61">
        <f aca="true" t="shared" si="8" ref="AD11:AD34">N11/$D$9*100</f>
        <v>0.029740284736838866</v>
      </c>
      <c r="AE11" s="62">
        <f aca="true" t="shared" si="9" ref="AE11:AE34">O11/$D$9*100</f>
        <v>1.0317829890538361</v>
      </c>
    </row>
    <row r="12" spans="2:31" ht="15" customHeight="1">
      <c r="B12" s="33" t="s">
        <v>41</v>
      </c>
      <c r="C12" s="36" t="s">
        <v>19</v>
      </c>
      <c r="D12" s="6">
        <f aca="true" t="shared" si="10" ref="D12:D34">SUM(E12:O12)</f>
        <v>80303.99999999996</v>
      </c>
      <c r="E12" s="6">
        <v>10161.999999999958</v>
      </c>
      <c r="F12" s="6">
        <v>14752.999999999958</v>
      </c>
      <c r="G12" s="6">
        <v>17198.000000000022</v>
      </c>
      <c r="H12" s="26">
        <v>10218.999999999984</v>
      </c>
      <c r="I12" s="33" t="s">
        <v>147</v>
      </c>
      <c r="J12" s="36" t="s">
        <v>19</v>
      </c>
      <c r="K12" s="6">
        <v>5772.0000000000055</v>
      </c>
      <c r="L12" s="6">
        <v>6316.000000000003</v>
      </c>
      <c r="M12" s="6">
        <v>4289</v>
      </c>
      <c r="N12" s="6">
        <v>1179.9999999999995</v>
      </c>
      <c r="O12" s="26">
        <v>10415.00000000001</v>
      </c>
      <c r="R12" s="33" t="s">
        <v>147</v>
      </c>
      <c r="S12" s="36" t="s">
        <v>19</v>
      </c>
      <c r="T12" s="63">
        <f t="shared" si="0"/>
        <v>4.985937005234041</v>
      </c>
      <c r="U12" s="61">
        <f t="shared" si="1"/>
        <v>0.6309410720161903</v>
      </c>
      <c r="V12" s="61">
        <f t="shared" si="2"/>
        <v>0.9159883522392115</v>
      </c>
      <c r="W12" s="61">
        <f t="shared" si="3"/>
        <v>1.0677941897790297</v>
      </c>
      <c r="X12" s="62">
        <f t="shared" si="4"/>
        <v>0.6344801038115986</v>
      </c>
      <c r="Y12" s="33" t="s">
        <v>147</v>
      </c>
      <c r="Z12" s="36" t="s">
        <v>19</v>
      </c>
      <c r="AA12" s="63">
        <f t="shared" si="5"/>
        <v>0.3583735354927641</v>
      </c>
      <c r="AB12" s="61">
        <f t="shared" si="6"/>
        <v>0.39214955824190867</v>
      </c>
      <c r="AC12" s="61">
        <f t="shared" si="7"/>
        <v>0.2662966205350769</v>
      </c>
      <c r="AD12" s="61">
        <f t="shared" si="8"/>
        <v>0.07326416699263014</v>
      </c>
      <c r="AE12" s="62">
        <f t="shared" si="9"/>
        <v>0.6466494061256303</v>
      </c>
    </row>
    <row r="13" spans="2:31" ht="15" customHeight="1">
      <c r="B13" s="33" t="s">
        <v>42</v>
      </c>
      <c r="C13" s="36" t="s">
        <v>20</v>
      </c>
      <c r="D13" s="6">
        <f t="shared" si="10"/>
        <v>137404.9999999999</v>
      </c>
      <c r="E13" s="6">
        <v>13829.000000000005</v>
      </c>
      <c r="F13" s="6">
        <v>21749.99999999985</v>
      </c>
      <c r="G13" s="6">
        <v>27296.0000000001</v>
      </c>
      <c r="H13" s="26">
        <v>18195.999999999927</v>
      </c>
      <c r="I13" s="33" t="s">
        <v>148</v>
      </c>
      <c r="J13" s="36" t="s">
        <v>20</v>
      </c>
      <c r="K13" s="6">
        <v>11276.000000000013</v>
      </c>
      <c r="L13" s="6">
        <v>10160.000000000002</v>
      </c>
      <c r="M13" s="6">
        <v>3268.9999999999995</v>
      </c>
      <c r="N13" s="6">
        <v>1403.0000000000002</v>
      </c>
      <c r="O13" s="26">
        <v>30226.00000000001</v>
      </c>
      <c r="R13" s="33" t="s">
        <v>148</v>
      </c>
      <c r="S13" s="36" t="s">
        <v>20</v>
      </c>
      <c r="T13" s="63">
        <f t="shared" si="0"/>
        <v>8.531239716629102</v>
      </c>
      <c r="U13" s="61">
        <f t="shared" si="1"/>
        <v>0.8586187841873584</v>
      </c>
      <c r="V13" s="61">
        <f t="shared" si="2"/>
        <v>1.3504200271946567</v>
      </c>
      <c r="W13" s="61">
        <f t="shared" si="3"/>
        <v>1.6947616120600337</v>
      </c>
      <c r="X13" s="62">
        <f t="shared" si="4"/>
        <v>1.1297582903371974</v>
      </c>
      <c r="Y13" s="33" t="s">
        <v>148</v>
      </c>
      <c r="Z13" s="36" t="s">
        <v>20</v>
      </c>
      <c r="AA13" s="63">
        <f t="shared" si="5"/>
        <v>0.7001074127194055</v>
      </c>
      <c r="AB13" s="61">
        <f t="shared" si="6"/>
        <v>0.6308168954619682</v>
      </c>
      <c r="AC13" s="61">
        <f t="shared" si="7"/>
        <v>0.20296657788043043</v>
      </c>
      <c r="AD13" s="61">
        <f t="shared" si="8"/>
        <v>0.08710985278869501</v>
      </c>
      <c r="AE13" s="62">
        <f t="shared" si="9"/>
        <v>1.8766802639993556</v>
      </c>
    </row>
    <row r="14" spans="2:31" ht="15" customHeight="1">
      <c r="B14" s="33" t="s">
        <v>43</v>
      </c>
      <c r="C14" s="36" t="s">
        <v>21</v>
      </c>
      <c r="D14" s="6">
        <f t="shared" si="10"/>
        <v>55989.000000000015</v>
      </c>
      <c r="E14" s="6">
        <v>6589.000000000001</v>
      </c>
      <c r="F14" s="6">
        <v>11189.999999999962</v>
      </c>
      <c r="G14" s="6">
        <v>10137.00000000004</v>
      </c>
      <c r="H14" s="26">
        <v>4229.999999999999</v>
      </c>
      <c r="I14" s="33" t="s">
        <v>149</v>
      </c>
      <c r="J14" s="36" t="s">
        <v>21</v>
      </c>
      <c r="K14" s="6">
        <v>1899.9999999999995</v>
      </c>
      <c r="L14" s="6">
        <v>2159.999999999999</v>
      </c>
      <c r="M14" s="6">
        <v>6625.000000000003</v>
      </c>
      <c r="N14" s="6">
        <v>278.99999999999994</v>
      </c>
      <c r="O14" s="26">
        <v>12879.000000000013</v>
      </c>
      <c r="R14" s="33" t="s">
        <v>149</v>
      </c>
      <c r="S14" s="36" t="s">
        <v>21</v>
      </c>
      <c r="T14" s="63">
        <f t="shared" si="0"/>
        <v>3.476260547246077</v>
      </c>
      <c r="U14" s="61">
        <f t="shared" si="1"/>
        <v>0.40909965789359337</v>
      </c>
      <c r="V14" s="61">
        <f t="shared" si="2"/>
        <v>0.6947678208877361</v>
      </c>
      <c r="W14" s="61">
        <f t="shared" si="3"/>
        <v>0.6293888650883854</v>
      </c>
      <c r="X14" s="62">
        <f t="shared" si="4"/>
        <v>0.26263341218544534</v>
      </c>
      <c r="Y14" s="33" t="s">
        <v>149</v>
      </c>
      <c r="Z14" s="36" t="s">
        <v>21</v>
      </c>
      <c r="AA14" s="63">
        <f t="shared" si="5"/>
        <v>0.117967726513557</v>
      </c>
      <c r="AB14" s="61">
        <f t="shared" si="6"/>
        <v>0.13411067856278056</v>
      </c>
      <c r="AC14" s="61">
        <f t="shared" si="7"/>
        <v>0.4113348358696398</v>
      </c>
      <c r="AD14" s="61">
        <f t="shared" si="8"/>
        <v>0.01732262931435916</v>
      </c>
      <c r="AE14" s="62">
        <f t="shared" si="9"/>
        <v>0.7996349209305802</v>
      </c>
    </row>
    <row r="15" spans="2:31" ht="15" customHeight="1">
      <c r="B15" s="33" t="s">
        <v>44</v>
      </c>
      <c r="C15" s="36" t="s">
        <v>22</v>
      </c>
      <c r="D15" s="6">
        <f t="shared" si="10"/>
        <v>71075.99999999999</v>
      </c>
      <c r="E15" s="6">
        <v>9191.00000000003</v>
      </c>
      <c r="F15" s="6">
        <v>16036.999999999995</v>
      </c>
      <c r="G15" s="6">
        <v>11597.99999999998</v>
      </c>
      <c r="H15" s="26">
        <v>5125.9999999999845</v>
      </c>
      <c r="I15" s="33" t="s">
        <v>150</v>
      </c>
      <c r="J15" s="36" t="s">
        <v>22</v>
      </c>
      <c r="K15" s="6">
        <v>3290.999999999996</v>
      </c>
      <c r="L15" s="6">
        <v>2697.000000000001</v>
      </c>
      <c r="M15" s="6">
        <v>2920.999999999998</v>
      </c>
      <c r="N15" s="6">
        <v>434.99999999999994</v>
      </c>
      <c r="O15" s="26">
        <v>19780.000000000004</v>
      </c>
      <c r="R15" s="33" t="s">
        <v>150</v>
      </c>
      <c r="S15" s="36" t="s">
        <v>22</v>
      </c>
      <c r="T15" s="63">
        <f t="shared" si="0"/>
        <v>4.41298638404083</v>
      </c>
      <c r="U15" s="61">
        <f t="shared" si="1"/>
        <v>0.5706533549400559</v>
      </c>
      <c r="V15" s="61">
        <f t="shared" si="2"/>
        <v>0.9957097000515334</v>
      </c>
      <c r="W15" s="61">
        <f t="shared" si="3"/>
        <v>0.7200998379495959</v>
      </c>
      <c r="X15" s="62">
        <f t="shared" si="4"/>
        <v>0.3182645084781534</v>
      </c>
      <c r="Y15" s="33" t="s">
        <v>150</v>
      </c>
      <c r="Z15" s="36" t="s">
        <v>22</v>
      </c>
      <c r="AA15" s="63">
        <f t="shared" si="5"/>
        <v>0.204332519976903</v>
      </c>
      <c r="AB15" s="61">
        <f t="shared" si="6"/>
        <v>0.16745208337213863</v>
      </c>
      <c r="AC15" s="61">
        <f t="shared" si="7"/>
        <v>0.18135985744531571</v>
      </c>
      <c r="AD15" s="61">
        <f t="shared" si="8"/>
        <v>0.027008400543893318</v>
      </c>
      <c r="AE15" s="62">
        <f t="shared" si="9"/>
        <v>1.2281061212832411</v>
      </c>
    </row>
    <row r="16" spans="2:31" ht="15" customHeight="1">
      <c r="B16" s="33" t="s">
        <v>45</v>
      </c>
      <c r="C16" s="36" t="s">
        <v>23</v>
      </c>
      <c r="D16" s="6">
        <f t="shared" si="10"/>
        <v>45540.00000000003</v>
      </c>
      <c r="E16" s="6">
        <v>8950.999999999984</v>
      </c>
      <c r="F16" s="6">
        <v>11773.000000000013</v>
      </c>
      <c r="G16" s="6">
        <v>9089.000000000011</v>
      </c>
      <c r="H16" s="26">
        <v>3961.000000000004</v>
      </c>
      <c r="I16" s="33" t="s">
        <v>151</v>
      </c>
      <c r="J16" s="36" t="s">
        <v>23</v>
      </c>
      <c r="K16" s="6">
        <v>2084.000000000003</v>
      </c>
      <c r="L16" s="6">
        <v>2179.000000000004</v>
      </c>
      <c r="M16" s="6">
        <v>1175.9999999999998</v>
      </c>
      <c r="N16" s="6">
        <v>568.0000000000001</v>
      </c>
      <c r="O16" s="26">
        <v>5759.000000000004</v>
      </c>
      <c r="R16" s="33" t="s">
        <v>151</v>
      </c>
      <c r="S16" s="36" t="s">
        <v>23</v>
      </c>
      <c r="T16" s="63">
        <f t="shared" si="0"/>
        <v>2.8275001396986266</v>
      </c>
      <c r="U16" s="61">
        <f t="shared" si="1"/>
        <v>0.5557521684330774</v>
      </c>
      <c r="V16" s="61">
        <f t="shared" si="2"/>
        <v>0.7309652864442675</v>
      </c>
      <c r="W16" s="61">
        <f t="shared" si="3"/>
        <v>0.5643203506745901</v>
      </c>
      <c r="X16" s="62">
        <f t="shared" si="4"/>
        <v>0.24593166564221047</v>
      </c>
      <c r="Y16" s="33" t="s">
        <v>151</v>
      </c>
      <c r="Z16" s="36" t="s">
        <v>23</v>
      </c>
      <c r="AA16" s="63">
        <f t="shared" si="5"/>
        <v>0.12939196950223852</v>
      </c>
      <c r="AB16" s="61">
        <f t="shared" si="6"/>
        <v>0.13529035582791643</v>
      </c>
      <c r="AC16" s="61">
        <f t="shared" si="7"/>
        <v>0.07301581388418055</v>
      </c>
      <c r="AD16" s="61">
        <f t="shared" si="8"/>
        <v>0.03526614139984232</v>
      </c>
      <c r="AE16" s="62">
        <f t="shared" si="9"/>
        <v>0.3575663878903028</v>
      </c>
    </row>
    <row r="17" spans="2:31" ht="15" customHeight="1">
      <c r="B17" s="33" t="s">
        <v>46</v>
      </c>
      <c r="C17" s="36" t="s">
        <v>24</v>
      </c>
      <c r="D17" s="6">
        <f t="shared" si="10"/>
        <v>39433.99999999997</v>
      </c>
      <c r="E17" s="6">
        <v>5174.000000000001</v>
      </c>
      <c r="F17" s="6">
        <v>5859.999999999994</v>
      </c>
      <c r="G17" s="6">
        <v>7406.999999999965</v>
      </c>
      <c r="H17" s="26">
        <v>5234.000000000009</v>
      </c>
      <c r="I17" s="33" t="s">
        <v>152</v>
      </c>
      <c r="J17" s="36" t="s">
        <v>24</v>
      </c>
      <c r="K17" s="6">
        <v>2844</v>
      </c>
      <c r="L17" s="6">
        <v>2177.0000000000005</v>
      </c>
      <c r="M17" s="6">
        <v>1830.9999999999998</v>
      </c>
      <c r="N17" s="6">
        <v>990.0000000000002</v>
      </c>
      <c r="O17" s="26">
        <v>7917</v>
      </c>
      <c r="R17" s="33" t="s">
        <v>152</v>
      </c>
      <c r="S17" s="36" t="s">
        <v>24</v>
      </c>
      <c r="T17" s="63">
        <f t="shared" si="0"/>
        <v>2.4483891196503182</v>
      </c>
      <c r="U17" s="61">
        <f t="shared" si="1"/>
        <v>0.3212447457795496</v>
      </c>
      <c r="V17" s="61">
        <f t="shared" si="2"/>
        <v>0.36383730387865443</v>
      </c>
      <c r="W17" s="61">
        <f t="shared" si="3"/>
        <v>0.4598878685715331</v>
      </c>
      <c r="X17" s="62">
        <f t="shared" si="4"/>
        <v>0.32497004240629396</v>
      </c>
      <c r="Y17" s="33" t="s">
        <v>152</v>
      </c>
      <c r="Z17" s="36" t="s">
        <v>24</v>
      </c>
      <c r="AA17" s="63">
        <f t="shared" si="5"/>
        <v>0.17657906010766117</v>
      </c>
      <c r="AB17" s="61">
        <f t="shared" si="6"/>
        <v>0.13516617927369143</v>
      </c>
      <c r="AC17" s="61">
        <f t="shared" si="7"/>
        <v>0.11368363539280152</v>
      </c>
      <c r="AD17" s="61">
        <f t="shared" si="8"/>
        <v>0.06146739434127447</v>
      </c>
      <c r="AE17" s="62">
        <f t="shared" si="9"/>
        <v>0.49155288989885837</v>
      </c>
    </row>
    <row r="18" spans="2:31" ht="15" customHeight="1">
      <c r="B18" s="33" t="s">
        <v>47</v>
      </c>
      <c r="C18" s="36" t="s">
        <v>25</v>
      </c>
      <c r="D18" s="6">
        <f t="shared" si="10"/>
        <v>147160.0000000001</v>
      </c>
      <c r="E18" s="6">
        <v>10881.999999999969</v>
      </c>
      <c r="F18" s="6">
        <v>15893.000000000064</v>
      </c>
      <c r="G18" s="6">
        <v>18611.000000000036</v>
      </c>
      <c r="H18" s="26">
        <v>11598.999999999996</v>
      </c>
      <c r="I18" s="33" t="s">
        <v>153</v>
      </c>
      <c r="J18" s="36" t="s">
        <v>25</v>
      </c>
      <c r="K18" s="6">
        <v>7292.00000000001</v>
      </c>
      <c r="L18" s="6">
        <v>7575.999999999995</v>
      </c>
      <c r="M18" s="6">
        <v>9015.999999999998</v>
      </c>
      <c r="N18" s="6">
        <v>1707</v>
      </c>
      <c r="O18" s="26">
        <v>64584.00000000001</v>
      </c>
      <c r="R18" s="33" t="s">
        <v>153</v>
      </c>
      <c r="S18" s="36" t="s">
        <v>25</v>
      </c>
      <c r="T18" s="63">
        <f>D18/$D$9*100</f>
        <v>9.136910859860558</v>
      </c>
      <c r="U18" s="61">
        <f t="shared" si="1"/>
        <v>0.6756446315371178</v>
      </c>
      <c r="V18" s="61">
        <f t="shared" si="2"/>
        <v>0.9867689881473524</v>
      </c>
      <c r="W18" s="61">
        <f t="shared" si="3"/>
        <v>1.1555249253388495</v>
      </c>
      <c r="X18" s="62">
        <f t="shared" si="4"/>
        <v>0.7201619262267092</v>
      </c>
      <c r="Y18" s="33" t="s">
        <v>153</v>
      </c>
      <c r="Z18" s="36" t="s">
        <v>25</v>
      </c>
      <c r="AA18" s="63">
        <f t="shared" si="5"/>
        <v>0.45274771670361</v>
      </c>
      <c r="AB18" s="61">
        <f t="shared" si="6"/>
        <v>0.47038078740353023</v>
      </c>
      <c r="AC18" s="61">
        <f t="shared" si="7"/>
        <v>0.5597879064453841</v>
      </c>
      <c r="AD18" s="61">
        <f t="shared" si="8"/>
        <v>0.10598468903086412</v>
      </c>
      <c r="AE18" s="62">
        <f t="shared" si="9"/>
        <v>4.00990928902714</v>
      </c>
    </row>
    <row r="19" spans="2:31" ht="15" customHeight="1">
      <c r="B19" s="33" t="s">
        <v>48</v>
      </c>
      <c r="C19" s="36" t="s">
        <v>26</v>
      </c>
      <c r="D19" s="6">
        <f t="shared" si="10"/>
        <v>12396.999999999998</v>
      </c>
      <c r="E19" s="6">
        <v>881.9999999999999</v>
      </c>
      <c r="F19" s="6">
        <v>1562.999999999999</v>
      </c>
      <c r="G19" s="6">
        <v>2354.000000000001</v>
      </c>
      <c r="H19" s="26">
        <v>2310.9999999999973</v>
      </c>
      <c r="I19" s="33" t="s">
        <v>154</v>
      </c>
      <c r="J19" s="36" t="s">
        <v>26</v>
      </c>
      <c r="K19" s="6">
        <v>1341.0000000000005</v>
      </c>
      <c r="L19" s="6">
        <v>1166.9999999999995</v>
      </c>
      <c r="M19" s="6">
        <v>546.9999999999998</v>
      </c>
      <c r="N19" s="6">
        <v>43</v>
      </c>
      <c r="O19" s="26">
        <v>2189.0000000000005</v>
      </c>
      <c r="R19" s="33" t="s">
        <v>154</v>
      </c>
      <c r="S19" s="36" t="s">
        <v>26</v>
      </c>
      <c r="T19" s="63">
        <f t="shared" si="0"/>
        <v>0.7697083713624032</v>
      </c>
      <c r="U19" s="61">
        <f t="shared" si="1"/>
        <v>0.05476186041313542</v>
      </c>
      <c r="V19" s="61">
        <f t="shared" si="2"/>
        <v>0.0970439771266787</v>
      </c>
      <c r="W19" s="61">
        <f t="shared" si="3"/>
        <v>0.14615580432258596</v>
      </c>
      <c r="X19" s="62">
        <f t="shared" si="4"/>
        <v>0.14348600840675263</v>
      </c>
      <c r="Y19" s="33" t="s">
        <v>154</v>
      </c>
      <c r="Z19" s="36" t="s">
        <v>26</v>
      </c>
      <c r="AA19" s="63">
        <f t="shared" si="5"/>
        <v>0.08326037960772632</v>
      </c>
      <c r="AB19" s="61">
        <f t="shared" si="6"/>
        <v>0.07245701939016894</v>
      </c>
      <c r="AC19" s="61">
        <f t="shared" si="7"/>
        <v>0.03396228758048193</v>
      </c>
      <c r="AD19" s="61">
        <f t="shared" si="8"/>
        <v>0.002669795915833133</v>
      </c>
      <c r="AE19" s="62">
        <f t="shared" si="9"/>
        <v>0.1359112385990402</v>
      </c>
    </row>
    <row r="20" spans="2:31" ht="15" customHeight="1">
      <c r="B20" s="33" t="s">
        <v>49</v>
      </c>
      <c r="C20" s="36" t="s">
        <v>27</v>
      </c>
      <c r="D20" s="6">
        <f t="shared" si="10"/>
        <v>21838.99999999998</v>
      </c>
      <c r="E20" s="6">
        <v>3876.9999999999995</v>
      </c>
      <c r="F20" s="6">
        <v>4701.999999999999</v>
      </c>
      <c r="G20" s="6">
        <v>4293.999999999979</v>
      </c>
      <c r="H20" s="26">
        <v>2059.0000000000014</v>
      </c>
      <c r="I20" s="33" t="s">
        <v>155</v>
      </c>
      <c r="J20" s="36" t="s">
        <v>27</v>
      </c>
      <c r="K20" s="6">
        <v>1351.9999999999993</v>
      </c>
      <c r="L20" s="6">
        <v>864.0000000000001</v>
      </c>
      <c r="M20" s="6">
        <v>701.9999999999999</v>
      </c>
      <c r="N20" s="6">
        <v>244.00000000000009</v>
      </c>
      <c r="O20" s="26">
        <v>3744.9999999999995</v>
      </c>
      <c r="R20" s="33" t="s">
        <v>155</v>
      </c>
      <c r="S20" s="36" t="s">
        <v>27</v>
      </c>
      <c r="T20" s="63">
        <f t="shared" si="0"/>
        <v>1.3559458838576683</v>
      </c>
      <c r="U20" s="61">
        <f t="shared" si="1"/>
        <v>0.24071625036476868</v>
      </c>
      <c r="V20" s="61">
        <f t="shared" si="2"/>
        <v>0.2919390789824974</v>
      </c>
      <c r="W20" s="61">
        <f t="shared" si="3"/>
        <v>0.2666070619206376</v>
      </c>
      <c r="X20" s="62">
        <f t="shared" si="4"/>
        <v>0.12783976257442847</v>
      </c>
      <c r="Y20" s="33" t="s">
        <v>155</v>
      </c>
      <c r="Z20" s="36" t="s">
        <v>27</v>
      </c>
      <c r="AA20" s="63">
        <f t="shared" si="5"/>
        <v>0.08394335065596265</v>
      </c>
      <c r="AB20" s="61">
        <f t="shared" si="6"/>
        <v>0.05364427142511226</v>
      </c>
      <c r="AC20" s="61">
        <f t="shared" si="7"/>
        <v>0.043585970532903695</v>
      </c>
      <c r="AD20" s="61">
        <f t="shared" si="8"/>
        <v>0.015149539615425223</v>
      </c>
      <c r="AE20" s="62">
        <f t="shared" si="9"/>
        <v>0.23252059778593212</v>
      </c>
    </row>
    <row r="21" spans="2:31" ht="15" customHeight="1">
      <c r="B21" s="33" t="s">
        <v>50</v>
      </c>
      <c r="C21" s="36" t="s">
        <v>28</v>
      </c>
      <c r="D21" s="6">
        <f t="shared" si="10"/>
        <v>5970.000000000001</v>
      </c>
      <c r="E21" s="6">
        <v>465.99999999999994</v>
      </c>
      <c r="F21" s="6">
        <v>1205.0000000000005</v>
      </c>
      <c r="G21" s="6">
        <v>1339.0000000000007</v>
      </c>
      <c r="H21" s="26">
        <v>874.9999999999993</v>
      </c>
      <c r="I21" s="33" t="s">
        <v>156</v>
      </c>
      <c r="J21" s="36" t="s">
        <v>28</v>
      </c>
      <c r="K21" s="6">
        <v>474.9999999999999</v>
      </c>
      <c r="L21" s="6">
        <v>485.0000000000001</v>
      </c>
      <c r="M21" s="6">
        <v>138</v>
      </c>
      <c r="N21" s="6">
        <v>73.99999999999999</v>
      </c>
      <c r="O21" s="26">
        <v>913.0000000000008</v>
      </c>
      <c r="R21" s="33" t="s">
        <v>156</v>
      </c>
      <c r="S21" s="36" t="s">
        <v>28</v>
      </c>
      <c r="T21" s="63">
        <f t="shared" si="0"/>
        <v>0.37066701436101873</v>
      </c>
      <c r="U21" s="61">
        <f t="shared" si="1"/>
        <v>0.028933137134377666</v>
      </c>
      <c r="V21" s="61">
        <f t="shared" si="2"/>
        <v>0.07481637392044015</v>
      </c>
      <c r="W21" s="61">
        <f t="shared" si="3"/>
        <v>0.08313620305350154</v>
      </c>
      <c r="X21" s="62">
        <f t="shared" si="4"/>
        <v>0.054327242473348594</v>
      </c>
      <c r="Y21" s="33" t="s">
        <v>156</v>
      </c>
      <c r="Z21" s="36" t="s">
        <v>28</v>
      </c>
      <c r="AA21" s="63">
        <f t="shared" si="5"/>
        <v>0.02949193162838925</v>
      </c>
      <c r="AB21" s="61">
        <f t="shared" si="6"/>
        <v>0.03011281439951325</v>
      </c>
      <c r="AC21" s="61">
        <f t="shared" si="7"/>
        <v>0.008568182241510984</v>
      </c>
      <c r="AD21" s="61">
        <f t="shared" si="8"/>
        <v>0.004594532506317483</v>
      </c>
      <c r="AE21" s="62">
        <f t="shared" si="9"/>
        <v>0.056686597003619825</v>
      </c>
    </row>
    <row r="22" spans="2:31" ht="15" customHeight="1">
      <c r="B22" s="33" t="s">
        <v>51</v>
      </c>
      <c r="C22" s="36" t="s">
        <v>29</v>
      </c>
      <c r="D22" s="6">
        <f t="shared" si="10"/>
        <v>540445.9999999993</v>
      </c>
      <c r="E22" s="6">
        <v>37126.999999999854</v>
      </c>
      <c r="F22" s="6">
        <v>34549.99999999988</v>
      </c>
      <c r="G22" s="6">
        <v>47780.99999999977</v>
      </c>
      <c r="H22" s="26">
        <v>46260.99999999996</v>
      </c>
      <c r="I22" s="33" t="s">
        <v>157</v>
      </c>
      <c r="J22" s="36" t="s">
        <v>29</v>
      </c>
      <c r="K22" s="6">
        <v>37087</v>
      </c>
      <c r="L22" s="6">
        <v>38509.999999999935</v>
      </c>
      <c r="M22" s="6">
        <v>60402.999999999935</v>
      </c>
      <c r="N22" s="6">
        <v>17629.999999999996</v>
      </c>
      <c r="O22" s="26">
        <v>221096.9999999999</v>
      </c>
      <c r="R22" s="33" t="s">
        <v>157</v>
      </c>
      <c r="S22" s="36" t="s">
        <v>29</v>
      </c>
      <c r="T22" s="63">
        <f t="shared" si="0"/>
        <v>33.55536101228724</v>
      </c>
      <c r="U22" s="61">
        <f t="shared" si="1"/>
        <v>2.3051514643520075</v>
      </c>
      <c r="V22" s="61">
        <f t="shared" si="2"/>
        <v>2.1451499742333584</v>
      </c>
      <c r="W22" s="61">
        <f t="shared" si="3"/>
        <v>2.9666399687074954</v>
      </c>
      <c r="X22" s="62">
        <f t="shared" si="4"/>
        <v>2.8722657874966617</v>
      </c>
      <c r="Y22" s="33" t="s">
        <v>157</v>
      </c>
      <c r="Z22" s="36" t="s">
        <v>29</v>
      </c>
      <c r="AA22" s="63">
        <f t="shared" si="5"/>
        <v>2.3026679332675206</v>
      </c>
      <c r="AB22" s="61">
        <f t="shared" si="6"/>
        <v>2.39101955159846</v>
      </c>
      <c r="AC22" s="61">
        <f t="shared" si="7"/>
        <v>3.7503182024201984</v>
      </c>
      <c r="AD22" s="61">
        <f t="shared" si="8"/>
        <v>1.0946163254915842</v>
      </c>
      <c r="AE22" s="62">
        <f t="shared" si="9"/>
        <v>13.72753180471995</v>
      </c>
    </row>
    <row r="23" spans="2:31" ht="15" customHeight="1">
      <c r="B23" s="33" t="s">
        <v>52</v>
      </c>
      <c r="C23" s="36" t="s">
        <v>30</v>
      </c>
      <c r="D23" s="6">
        <f t="shared" si="10"/>
        <v>10090.000000000004</v>
      </c>
      <c r="E23" s="6">
        <v>630.9999999999995</v>
      </c>
      <c r="F23" s="6">
        <v>2111.9999999999995</v>
      </c>
      <c r="G23" s="6">
        <v>2649</v>
      </c>
      <c r="H23" s="26">
        <v>1394.0000000000032</v>
      </c>
      <c r="I23" s="33" t="s">
        <v>158</v>
      </c>
      <c r="J23" s="36" t="s">
        <v>30</v>
      </c>
      <c r="K23" s="6">
        <v>931.0000000000007</v>
      </c>
      <c r="L23" s="6">
        <v>647.0000000000002</v>
      </c>
      <c r="M23" s="6">
        <v>303</v>
      </c>
      <c r="N23" s="6">
        <v>56.00000000000001</v>
      </c>
      <c r="O23" s="26">
        <v>1366.9999999999995</v>
      </c>
      <c r="R23" s="33" t="s">
        <v>158</v>
      </c>
      <c r="S23" s="36" t="s">
        <v>30</v>
      </c>
      <c r="T23" s="63">
        <f t="shared" si="0"/>
        <v>0.6264707160641004</v>
      </c>
      <c r="U23" s="61">
        <f t="shared" si="1"/>
        <v>0.03917770285792339</v>
      </c>
      <c r="V23" s="61">
        <f t="shared" si="2"/>
        <v>0.13113044126138546</v>
      </c>
      <c r="W23" s="61">
        <f t="shared" si="3"/>
        <v>0.16447184607074344</v>
      </c>
      <c r="X23" s="62">
        <f t="shared" si="4"/>
        <v>0.08655105829468362</v>
      </c>
      <c r="Y23" s="33" t="s">
        <v>158</v>
      </c>
      <c r="Z23" s="36" t="s">
        <v>30</v>
      </c>
      <c r="AA23" s="63">
        <f t="shared" si="5"/>
        <v>0.05780418599164299</v>
      </c>
      <c r="AB23" s="61">
        <f t="shared" si="6"/>
        <v>0.0401711152917218</v>
      </c>
      <c r="AC23" s="61">
        <f t="shared" si="7"/>
        <v>0.018812747965056727</v>
      </c>
      <c r="AD23" s="61">
        <f t="shared" si="8"/>
        <v>0.0034769435182943126</v>
      </c>
      <c r="AE23" s="62">
        <f t="shared" si="9"/>
        <v>0.08487467481264864</v>
      </c>
    </row>
    <row r="24" spans="2:31" ht="15" customHeight="1">
      <c r="B24" s="33" t="s">
        <v>53</v>
      </c>
      <c r="C24" s="36" t="s">
        <v>31</v>
      </c>
      <c r="D24" s="6">
        <f t="shared" si="10"/>
        <v>61060.00000000006</v>
      </c>
      <c r="E24" s="6">
        <v>8953.000000000002</v>
      </c>
      <c r="F24" s="6">
        <v>15614.000000000007</v>
      </c>
      <c r="G24" s="6">
        <v>14376.00000000005</v>
      </c>
      <c r="H24" s="26">
        <v>5856.999999999996</v>
      </c>
      <c r="I24" s="33" t="s">
        <v>159</v>
      </c>
      <c r="J24" s="36" t="s">
        <v>31</v>
      </c>
      <c r="K24" s="6">
        <v>2907.0000000000027</v>
      </c>
      <c r="L24" s="6">
        <v>2848</v>
      </c>
      <c r="M24" s="6">
        <v>1561.9999999999998</v>
      </c>
      <c r="N24" s="6">
        <v>437.0000000000001</v>
      </c>
      <c r="O24" s="26">
        <v>8505.999999999998</v>
      </c>
      <c r="R24" s="33" t="s">
        <v>159</v>
      </c>
      <c r="S24" s="36" t="s">
        <v>31</v>
      </c>
      <c r="T24" s="63">
        <f t="shared" si="0"/>
        <v>3.791110200483052</v>
      </c>
      <c r="U24" s="61">
        <f t="shared" si="1"/>
        <v>0.5558763449873033</v>
      </c>
      <c r="V24" s="61">
        <f t="shared" si="2"/>
        <v>0.9694463588329896</v>
      </c>
      <c r="W24" s="61">
        <f t="shared" si="3"/>
        <v>0.892581071767843</v>
      </c>
      <c r="X24" s="62">
        <f t="shared" si="4"/>
        <v>0.36365103904731744</v>
      </c>
      <c r="Y24" s="33" t="s">
        <v>159</v>
      </c>
      <c r="Z24" s="36" t="s">
        <v>31</v>
      </c>
      <c r="AA24" s="63">
        <f t="shared" si="5"/>
        <v>0.18049062156574242</v>
      </c>
      <c r="AB24" s="61">
        <f t="shared" si="6"/>
        <v>0.17682741321611073</v>
      </c>
      <c r="AC24" s="61">
        <f t="shared" si="7"/>
        <v>0.09698188884956635</v>
      </c>
      <c r="AD24" s="61">
        <f t="shared" si="8"/>
        <v>0.027132577098118123</v>
      </c>
      <c r="AE24" s="62">
        <f t="shared" si="9"/>
        <v>0.528122885118061</v>
      </c>
    </row>
    <row r="25" spans="2:31" ht="15" customHeight="1">
      <c r="B25" s="33" t="s">
        <v>54</v>
      </c>
      <c r="C25" s="36" t="s">
        <v>32</v>
      </c>
      <c r="D25" s="6">
        <f t="shared" si="10"/>
        <v>24715.99999999999</v>
      </c>
      <c r="E25" s="6">
        <v>2799.9999999999995</v>
      </c>
      <c r="F25" s="6">
        <v>5730.999999999993</v>
      </c>
      <c r="G25" s="6">
        <v>6171.999999999996</v>
      </c>
      <c r="H25" s="26">
        <v>2739.9999999999977</v>
      </c>
      <c r="I25" s="33" t="s">
        <v>160</v>
      </c>
      <c r="J25" s="36" t="s">
        <v>32</v>
      </c>
      <c r="K25" s="6">
        <v>1669.9999999999998</v>
      </c>
      <c r="L25" s="6">
        <v>1432.9999999999998</v>
      </c>
      <c r="M25" s="6">
        <v>607.0000000000001</v>
      </c>
      <c r="N25" s="6">
        <v>205.00000000000003</v>
      </c>
      <c r="O25" s="26">
        <v>3358.0000000000036</v>
      </c>
      <c r="R25" s="33" t="s">
        <v>160</v>
      </c>
      <c r="S25" s="36" t="s">
        <v>32</v>
      </c>
      <c r="T25" s="63">
        <f t="shared" si="0"/>
        <v>1.5345738571100391</v>
      </c>
      <c r="U25" s="61">
        <f t="shared" si="1"/>
        <v>0.17384717591471557</v>
      </c>
      <c r="V25" s="61">
        <f t="shared" si="2"/>
        <v>0.355827916131155</v>
      </c>
      <c r="W25" s="61">
        <f t="shared" si="3"/>
        <v>0.3832088463377229</v>
      </c>
      <c r="X25" s="62">
        <f t="shared" si="4"/>
        <v>0.17012187928797157</v>
      </c>
      <c r="Y25" s="33" t="s">
        <v>160</v>
      </c>
      <c r="Z25" s="36" t="s">
        <v>32</v>
      </c>
      <c r="AA25" s="63">
        <f t="shared" si="5"/>
        <v>0.10368742277770536</v>
      </c>
      <c r="AB25" s="61">
        <f t="shared" si="6"/>
        <v>0.08897250110206695</v>
      </c>
      <c r="AC25" s="61">
        <f t="shared" si="7"/>
        <v>0.03768758420722586</v>
      </c>
      <c r="AD25" s="61">
        <f t="shared" si="8"/>
        <v>0.012728096808041682</v>
      </c>
      <c r="AE25" s="62">
        <f t="shared" si="9"/>
        <v>0.2084924345434342</v>
      </c>
    </row>
    <row r="26" spans="2:31" ht="15" customHeight="1">
      <c r="B26" s="33" t="s">
        <v>55</v>
      </c>
      <c r="C26" s="36" t="s">
        <v>33</v>
      </c>
      <c r="D26" s="6">
        <f t="shared" si="10"/>
        <v>12276.000000000002</v>
      </c>
      <c r="E26" s="6">
        <v>1060.9999999999995</v>
      </c>
      <c r="F26" s="6">
        <v>2503.0000000000014</v>
      </c>
      <c r="G26" s="6">
        <v>2987.0000000000005</v>
      </c>
      <c r="H26" s="26">
        <v>1854.0000000000016</v>
      </c>
      <c r="I26" s="33" t="s">
        <v>161</v>
      </c>
      <c r="J26" s="36" t="s">
        <v>33</v>
      </c>
      <c r="K26" s="6">
        <v>1074.9999999999989</v>
      </c>
      <c r="L26" s="6">
        <v>1050.0000000000005</v>
      </c>
      <c r="M26" s="6">
        <v>287</v>
      </c>
      <c r="N26" s="6">
        <v>75.00000000000001</v>
      </c>
      <c r="O26" s="26">
        <v>1383.9999999999995</v>
      </c>
      <c r="R26" s="33" t="s">
        <v>161</v>
      </c>
      <c r="S26" s="36" t="s">
        <v>33</v>
      </c>
      <c r="T26" s="63">
        <f t="shared" si="0"/>
        <v>0.7621956898318033</v>
      </c>
      <c r="U26" s="61">
        <f t="shared" si="1"/>
        <v>0.06587566201625471</v>
      </c>
      <c r="V26" s="61">
        <f t="shared" si="2"/>
        <v>0.15540695761233336</v>
      </c>
      <c r="W26" s="61">
        <f t="shared" si="3"/>
        <v>0.18545768373473415</v>
      </c>
      <c r="X26" s="62">
        <f t="shared" si="4"/>
        <v>0.1151116657663868</v>
      </c>
      <c r="Y26" s="33" t="s">
        <v>161</v>
      </c>
      <c r="Z26" s="36" t="s">
        <v>33</v>
      </c>
      <c r="AA26" s="63">
        <f t="shared" si="5"/>
        <v>0.06674489789582824</v>
      </c>
      <c r="AB26" s="61">
        <f t="shared" si="6"/>
        <v>0.06519269096801839</v>
      </c>
      <c r="AC26" s="61">
        <f t="shared" si="7"/>
        <v>0.017819335531258352</v>
      </c>
      <c r="AD26" s="61">
        <f t="shared" si="8"/>
        <v>0.004656620783429884</v>
      </c>
      <c r="AE26" s="62">
        <f t="shared" si="9"/>
        <v>0.0859301755235594</v>
      </c>
    </row>
    <row r="27" spans="2:31" ht="15" customHeight="1">
      <c r="B27" s="33" t="s">
        <v>56</v>
      </c>
      <c r="C27" s="36" t="s">
        <v>57</v>
      </c>
      <c r="D27" s="6">
        <f t="shared" si="10"/>
        <v>87708.99999999997</v>
      </c>
      <c r="E27" s="6">
        <v>8235.00000000003</v>
      </c>
      <c r="F27" s="6">
        <v>13359.000000000016</v>
      </c>
      <c r="G27" s="6">
        <v>14566.999999999993</v>
      </c>
      <c r="H27" s="26">
        <v>11056.999999999965</v>
      </c>
      <c r="I27" s="33" t="s">
        <v>162</v>
      </c>
      <c r="J27" s="36" t="s">
        <v>163</v>
      </c>
      <c r="K27" s="6">
        <v>8098.9999999999945</v>
      </c>
      <c r="L27" s="6">
        <v>8868.000000000004</v>
      </c>
      <c r="M27" s="6">
        <v>3700.0000000000023</v>
      </c>
      <c r="N27" s="6">
        <v>1460.9999999999993</v>
      </c>
      <c r="O27" s="26">
        <v>18362.999999999978</v>
      </c>
      <c r="R27" s="33" t="s">
        <v>162</v>
      </c>
      <c r="S27" s="36" t="s">
        <v>163</v>
      </c>
      <c r="T27" s="63">
        <f t="shared" si="0"/>
        <v>5.445700697251352</v>
      </c>
      <c r="U27" s="61">
        <f t="shared" si="1"/>
        <v>0.5112969620206029</v>
      </c>
      <c r="V27" s="61">
        <f t="shared" si="2"/>
        <v>0.8294372939445318</v>
      </c>
      <c r="W27" s="61">
        <f t="shared" si="3"/>
        <v>0.9044399326963076</v>
      </c>
      <c r="X27" s="62">
        <f t="shared" si="4"/>
        <v>0.6865100800317874</v>
      </c>
      <c r="Y27" s="33" t="s">
        <v>162</v>
      </c>
      <c r="Z27" s="36" t="s">
        <v>163</v>
      </c>
      <c r="AA27" s="63">
        <f t="shared" si="5"/>
        <v>0.5028529563333146</v>
      </c>
      <c r="AB27" s="61">
        <f t="shared" si="6"/>
        <v>0.5505988414327496</v>
      </c>
      <c r="AC27" s="61">
        <f t="shared" si="7"/>
        <v>0.22972662531587437</v>
      </c>
      <c r="AD27" s="61">
        <f t="shared" si="8"/>
        <v>0.09071097286121407</v>
      </c>
      <c r="AE27" s="62">
        <f t="shared" si="9"/>
        <v>1.140127032614971</v>
      </c>
    </row>
    <row r="28" spans="2:31" ht="15" customHeight="1">
      <c r="B28" s="33" t="s">
        <v>58</v>
      </c>
      <c r="C28" s="36" t="s">
        <v>59</v>
      </c>
      <c r="D28" s="6">
        <f t="shared" si="10"/>
        <v>38227.000000000015</v>
      </c>
      <c r="E28" s="6">
        <v>2853.0000000000105</v>
      </c>
      <c r="F28" s="6">
        <v>2424.9999999999955</v>
      </c>
      <c r="G28" s="6">
        <v>4801.000000000013</v>
      </c>
      <c r="H28" s="26">
        <v>3997.9999999999977</v>
      </c>
      <c r="I28" s="33" t="s">
        <v>164</v>
      </c>
      <c r="J28" s="36" t="s">
        <v>165</v>
      </c>
      <c r="K28" s="6">
        <v>3404.9999999999945</v>
      </c>
      <c r="L28" s="6">
        <v>2855.999999999999</v>
      </c>
      <c r="M28" s="6">
        <v>2697.9999999999986</v>
      </c>
      <c r="N28" s="6">
        <v>566.0000000000001</v>
      </c>
      <c r="O28" s="26">
        <v>14625.000000000007</v>
      </c>
      <c r="R28" s="33" t="s">
        <v>164</v>
      </c>
      <c r="S28" s="36" t="s">
        <v>165</v>
      </c>
      <c r="T28" s="63">
        <f t="shared" si="0"/>
        <v>2.3734485691756557</v>
      </c>
      <c r="U28" s="61">
        <f t="shared" si="1"/>
        <v>0.1771378546016734</v>
      </c>
      <c r="V28" s="61">
        <f t="shared" si="2"/>
        <v>0.15056407199756594</v>
      </c>
      <c r="W28" s="61">
        <f t="shared" si="3"/>
        <v>0.2980858184166257</v>
      </c>
      <c r="X28" s="62">
        <f t="shared" si="4"/>
        <v>0.2482289318953688</v>
      </c>
      <c r="Y28" s="33" t="s">
        <v>164</v>
      </c>
      <c r="Z28" s="36" t="s">
        <v>165</v>
      </c>
      <c r="AA28" s="63">
        <f t="shared" si="5"/>
        <v>0.2114105835677163</v>
      </c>
      <c r="AB28" s="61">
        <f t="shared" si="6"/>
        <v>0.17732411943300988</v>
      </c>
      <c r="AC28" s="61">
        <f t="shared" si="7"/>
        <v>0.1675141716492509</v>
      </c>
      <c r="AD28" s="61">
        <f t="shared" si="8"/>
        <v>0.03514196484561752</v>
      </c>
      <c r="AE28" s="62">
        <f t="shared" si="9"/>
        <v>0.9080410527688275</v>
      </c>
    </row>
    <row r="29" spans="2:31" ht="15" customHeight="1">
      <c r="B29" s="33" t="s">
        <v>60</v>
      </c>
      <c r="C29" s="36" t="s">
        <v>34</v>
      </c>
      <c r="D29" s="6">
        <f t="shared" si="10"/>
        <v>10611.000000000002</v>
      </c>
      <c r="E29" s="6">
        <v>1579.0000000000002</v>
      </c>
      <c r="F29" s="6">
        <v>1823.999999999999</v>
      </c>
      <c r="G29" s="6">
        <v>2379.000000000003</v>
      </c>
      <c r="H29" s="26">
        <v>1411.0000000000002</v>
      </c>
      <c r="I29" s="33" t="s">
        <v>166</v>
      </c>
      <c r="J29" s="36" t="s">
        <v>34</v>
      </c>
      <c r="K29" s="6">
        <v>729.0000000000001</v>
      </c>
      <c r="L29" s="6">
        <v>889.0000000000002</v>
      </c>
      <c r="M29" s="6">
        <v>369.99999999999994</v>
      </c>
      <c r="N29" s="6">
        <v>124</v>
      </c>
      <c r="O29" s="26">
        <v>1305.9999999999993</v>
      </c>
      <c r="R29" s="33" t="s">
        <v>166</v>
      </c>
      <c r="S29" s="36" t="s">
        <v>34</v>
      </c>
      <c r="T29" s="63">
        <f t="shared" si="0"/>
        <v>0.6588187084396598</v>
      </c>
      <c r="U29" s="61">
        <f t="shared" si="1"/>
        <v>0.09803738956047714</v>
      </c>
      <c r="V29" s="61">
        <f t="shared" si="2"/>
        <v>0.11324901745301469</v>
      </c>
      <c r="W29" s="61">
        <f t="shared" si="3"/>
        <v>0.14770801125039607</v>
      </c>
      <c r="X29" s="62">
        <f t="shared" si="4"/>
        <v>0.0876065590055942</v>
      </c>
      <c r="Y29" s="33" t="s">
        <v>166</v>
      </c>
      <c r="Z29" s="36" t="s">
        <v>34</v>
      </c>
      <c r="AA29" s="63">
        <f t="shared" si="5"/>
        <v>0.045262354014938465</v>
      </c>
      <c r="AB29" s="61">
        <f t="shared" si="6"/>
        <v>0.055196478352922226</v>
      </c>
      <c r="AC29" s="61">
        <f t="shared" si="7"/>
        <v>0.022972662531587418</v>
      </c>
      <c r="AD29" s="61">
        <f t="shared" si="8"/>
        <v>0.007698946361937405</v>
      </c>
      <c r="AE29" s="62">
        <f t="shared" si="9"/>
        <v>0.08108728990879231</v>
      </c>
    </row>
    <row r="30" spans="2:31" ht="15" customHeight="1">
      <c r="B30" s="33" t="s">
        <v>61</v>
      </c>
      <c r="C30" s="36" t="s">
        <v>62</v>
      </c>
      <c r="D30" s="6">
        <f t="shared" si="10"/>
        <v>50988.00000000005</v>
      </c>
      <c r="E30" s="6">
        <v>4656.000000000004</v>
      </c>
      <c r="F30" s="6">
        <v>7811.000000000006</v>
      </c>
      <c r="G30" s="6">
        <v>9303.000000000027</v>
      </c>
      <c r="H30" s="26">
        <v>4400.000000000003</v>
      </c>
      <c r="I30" s="33" t="s">
        <v>167</v>
      </c>
      <c r="J30" s="36" t="s">
        <v>168</v>
      </c>
      <c r="K30" s="6">
        <v>2371.000000000001</v>
      </c>
      <c r="L30" s="6">
        <v>3768.9999999999995</v>
      </c>
      <c r="M30" s="6">
        <v>2682</v>
      </c>
      <c r="N30" s="6">
        <v>551</v>
      </c>
      <c r="O30" s="26">
        <v>15445.000000000005</v>
      </c>
      <c r="R30" s="33" t="s">
        <v>167</v>
      </c>
      <c r="S30" s="36" t="s">
        <v>168</v>
      </c>
      <c r="T30" s="63">
        <f t="shared" si="0"/>
        <v>3.1657570734069744</v>
      </c>
      <c r="U30" s="61">
        <f t="shared" si="1"/>
        <v>0.28908301823532734</v>
      </c>
      <c r="V30" s="61">
        <f t="shared" si="2"/>
        <v>0.48497153252494457</v>
      </c>
      <c r="W30" s="61">
        <f t="shared" si="3"/>
        <v>0.5776072419766443</v>
      </c>
      <c r="X30" s="62">
        <f t="shared" si="4"/>
        <v>0.2731884192945533</v>
      </c>
      <c r="Y30" s="33" t="s">
        <v>167</v>
      </c>
      <c r="Z30" s="36" t="s">
        <v>168</v>
      </c>
      <c r="AA30" s="63">
        <f t="shared" si="5"/>
        <v>0.14721130503349675</v>
      </c>
      <c r="AB30" s="61">
        <f t="shared" si="6"/>
        <v>0.23401071643662968</v>
      </c>
      <c r="AC30" s="61">
        <f t="shared" si="7"/>
        <v>0.16652075921545262</v>
      </c>
      <c r="AD30" s="61">
        <f t="shared" si="8"/>
        <v>0.03421064068893154</v>
      </c>
      <c r="AE30" s="62">
        <f t="shared" si="9"/>
        <v>0.9589534400009943</v>
      </c>
    </row>
    <row r="31" spans="2:31" ht="15" customHeight="1">
      <c r="B31" s="33" t="s">
        <v>63</v>
      </c>
      <c r="C31" s="36" t="s">
        <v>35</v>
      </c>
      <c r="D31" s="6">
        <f t="shared" si="10"/>
        <v>67473.00000000001</v>
      </c>
      <c r="E31" s="6">
        <v>12813.000000000022</v>
      </c>
      <c r="F31" s="6">
        <v>16750.99999999998</v>
      </c>
      <c r="G31" s="6">
        <v>12449.000000000016</v>
      </c>
      <c r="H31" s="26">
        <v>6637.000000000006</v>
      </c>
      <c r="I31" s="33" t="s">
        <v>169</v>
      </c>
      <c r="J31" s="36" t="s">
        <v>35</v>
      </c>
      <c r="K31" s="6">
        <v>4138.999999999997</v>
      </c>
      <c r="L31" s="6">
        <v>2471.9999999999973</v>
      </c>
      <c r="M31" s="6">
        <v>2905.999999999999</v>
      </c>
      <c r="N31" s="6">
        <v>638.0000000000001</v>
      </c>
      <c r="O31" s="26">
        <v>8667.999999999985</v>
      </c>
      <c r="R31" s="33" t="s">
        <v>169</v>
      </c>
      <c r="S31" s="36" t="s">
        <v>35</v>
      </c>
      <c r="T31" s="63">
        <f t="shared" si="0"/>
        <v>4.1892823216048605</v>
      </c>
      <c r="U31" s="61">
        <f t="shared" si="1"/>
        <v>0.7955370946411624</v>
      </c>
      <c r="V31" s="61">
        <f t="shared" si="2"/>
        <v>1.0400407299097851</v>
      </c>
      <c r="W31" s="61">
        <f t="shared" si="3"/>
        <v>0.7729369617722491</v>
      </c>
      <c r="X31" s="62">
        <f t="shared" si="4"/>
        <v>0.4120798951949888</v>
      </c>
      <c r="Y31" s="33" t="s">
        <v>169</v>
      </c>
      <c r="Z31" s="36" t="s">
        <v>35</v>
      </c>
      <c r="AA31" s="63">
        <f t="shared" si="5"/>
        <v>0.25698337896821694</v>
      </c>
      <c r="AB31" s="61">
        <f t="shared" si="6"/>
        <v>0.15348222102184877</v>
      </c>
      <c r="AC31" s="61">
        <f t="shared" si="7"/>
        <v>0.18042853328862982</v>
      </c>
      <c r="AD31" s="61">
        <f t="shared" si="8"/>
        <v>0.03961232079771021</v>
      </c>
      <c r="AE31" s="62">
        <f t="shared" si="9"/>
        <v>0.5381811860102688</v>
      </c>
    </row>
    <row r="32" spans="2:31" ht="15" customHeight="1">
      <c r="B32" s="33" t="s">
        <v>64</v>
      </c>
      <c r="C32" s="36" t="s">
        <v>65</v>
      </c>
      <c r="D32" s="6">
        <f t="shared" si="10"/>
        <v>12709.999999999993</v>
      </c>
      <c r="E32" s="6">
        <v>397.0000000000001</v>
      </c>
      <c r="F32" s="6">
        <v>1579.9999999999989</v>
      </c>
      <c r="G32" s="6">
        <v>2883.9999999999977</v>
      </c>
      <c r="H32" s="26">
        <v>2539.9999999999986</v>
      </c>
      <c r="I32" s="33" t="s">
        <v>170</v>
      </c>
      <c r="J32" s="36" t="s">
        <v>171</v>
      </c>
      <c r="K32" s="6">
        <v>1537.000000000001</v>
      </c>
      <c r="L32" s="6">
        <v>914.9999999999999</v>
      </c>
      <c r="M32" s="6">
        <v>395</v>
      </c>
      <c r="N32" s="6">
        <v>23</v>
      </c>
      <c r="O32" s="26">
        <v>2438.999999999997</v>
      </c>
      <c r="R32" s="33" t="s">
        <v>170</v>
      </c>
      <c r="S32" s="36" t="s">
        <v>171</v>
      </c>
      <c r="T32" s="63">
        <f t="shared" si="0"/>
        <v>0.7891420020985837</v>
      </c>
      <c r="U32" s="61">
        <f t="shared" si="1"/>
        <v>0.024649046013622184</v>
      </c>
      <c r="V32" s="61">
        <f t="shared" si="2"/>
        <v>0.09809947783758946</v>
      </c>
      <c r="W32" s="61">
        <f t="shared" si="3"/>
        <v>0.17906259119215695</v>
      </c>
      <c r="X32" s="62">
        <f t="shared" si="4"/>
        <v>0.15770422386549193</v>
      </c>
      <c r="Y32" s="33" t="s">
        <v>170</v>
      </c>
      <c r="Z32" s="36" t="s">
        <v>171</v>
      </c>
      <c r="AA32" s="63">
        <f t="shared" si="5"/>
        <v>0.09542968192175645</v>
      </c>
      <c r="AB32" s="61">
        <f t="shared" si="6"/>
        <v>0.05681077355784456</v>
      </c>
      <c r="AC32" s="61">
        <f t="shared" si="7"/>
        <v>0.02452486945939738</v>
      </c>
      <c r="AD32" s="61">
        <f t="shared" si="8"/>
        <v>0.0014280303735851642</v>
      </c>
      <c r="AE32" s="62">
        <f t="shared" si="9"/>
        <v>0.1514333078771396</v>
      </c>
    </row>
    <row r="33" spans="2:31" ht="15" customHeight="1">
      <c r="B33" s="33" t="s">
        <v>66</v>
      </c>
      <c r="C33" s="36" t="s">
        <v>36</v>
      </c>
      <c r="D33" s="18">
        <f t="shared" si="10"/>
        <v>3702.0000000000005</v>
      </c>
      <c r="E33" s="6">
        <v>558</v>
      </c>
      <c r="F33" s="6">
        <v>690.0000000000002</v>
      </c>
      <c r="G33" s="6">
        <v>627</v>
      </c>
      <c r="H33" s="26">
        <v>378.00000000000017</v>
      </c>
      <c r="I33" s="33" t="s">
        <v>172</v>
      </c>
      <c r="J33" s="36" t="s">
        <v>36</v>
      </c>
      <c r="K33" s="6">
        <v>296</v>
      </c>
      <c r="L33" s="6">
        <v>472.00000000000006</v>
      </c>
      <c r="M33" s="6">
        <v>246.00000000000003</v>
      </c>
      <c r="N33" s="6">
        <v>38</v>
      </c>
      <c r="O33" s="26">
        <v>397</v>
      </c>
      <c r="R33" s="33" t="s">
        <v>172</v>
      </c>
      <c r="S33" s="36" t="s">
        <v>36</v>
      </c>
      <c r="T33" s="63">
        <f t="shared" si="0"/>
        <v>0.22985080187009904</v>
      </c>
      <c r="U33" s="61">
        <f t="shared" si="1"/>
        <v>0.034645258628718326</v>
      </c>
      <c r="V33" s="61">
        <f t="shared" si="2"/>
        <v>0.042840911207554934</v>
      </c>
      <c r="W33" s="61">
        <f t="shared" si="3"/>
        <v>0.03892934974947382</v>
      </c>
      <c r="X33" s="62">
        <f t="shared" si="4"/>
        <v>0.02346936874848662</v>
      </c>
      <c r="Y33" s="33" t="s">
        <v>172</v>
      </c>
      <c r="Z33" s="36" t="s">
        <v>36</v>
      </c>
      <c r="AA33" s="63">
        <f t="shared" si="5"/>
        <v>0.01837813002526994</v>
      </c>
      <c r="AB33" s="61">
        <f t="shared" si="6"/>
        <v>0.029305666797052068</v>
      </c>
      <c r="AC33" s="61">
        <f t="shared" si="7"/>
        <v>0.015273716169650016</v>
      </c>
      <c r="AD33" s="61">
        <f t="shared" si="8"/>
        <v>0.0023593545302711405</v>
      </c>
      <c r="AE33" s="62">
        <f t="shared" si="9"/>
        <v>0.02464904601362218</v>
      </c>
    </row>
    <row r="34" spans="2:31" ht="15" customHeight="1">
      <c r="B34" s="37" t="s">
        <v>67</v>
      </c>
      <c r="C34" s="38" t="s">
        <v>37</v>
      </c>
      <c r="D34" s="17">
        <f t="shared" si="10"/>
        <v>7958.000000000004</v>
      </c>
      <c r="E34" s="7">
        <v>306.99999999999994</v>
      </c>
      <c r="F34" s="7">
        <v>1241.0000000000016</v>
      </c>
      <c r="G34" s="7">
        <v>1694.0000000000023</v>
      </c>
      <c r="H34" s="95">
        <v>1129.0000000000007</v>
      </c>
      <c r="I34" s="37" t="s">
        <v>173</v>
      </c>
      <c r="J34" s="38" t="s">
        <v>37</v>
      </c>
      <c r="K34" s="7">
        <v>785.0000000000002</v>
      </c>
      <c r="L34" s="7">
        <v>576.9999999999998</v>
      </c>
      <c r="M34" s="7">
        <v>84</v>
      </c>
      <c r="N34" s="7">
        <v>29</v>
      </c>
      <c r="O34" s="95">
        <v>2111.9999999999995</v>
      </c>
      <c r="R34" s="37" t="s">
        <v>173</v>
      </c>
      <c r="S34" s="38" t="s">
        <v>37</v>
      </c>
      <c r="T34" s="64">
        <f t="shared" si="0"/>
        <v>0.494098509260467</v>
      </c>
      <c r="U34" s="65">
        <f t="shared" si="1"/>
        <v>0.019061101073506316</v>
      </c>
      <c r="V34" s="65">
        <f t="shared" si="2"/>
        <v>0.07705155189648656</v>
      </c>
      <c r="W34" s="65">
        <f t="shared" si="3"/>
        <v>0.10517754142840309</v>
      </c>
      <c r="X34" s="66">
        <f t="shared" si="4"/>
        <v>0.07009766485989788</v>
      </c>
      <c r="Y34" s="37" t="s">
        <v>173</v>
      </c>
      <c r="Z34" s="38" t="s">
        <v>37</v>
      </c>
      <c r="AA34" s="64">
        <f t="shared" si="5"/>
        <v>0.048739297533232785</v>
      </c>
      <c r="AB34" s="65">
        <f t="shared" si="6"/>
        <v>0.03582493589385388</v>
      </c>
      <c r="AC34" s="65">
        <f t="shared" si="7"/>
        <v>0.005215415277441468</v>
      </c>
      <c r="AD34" s="65">
        <f t="shared" si="8"/>
        <v>0.0018005600362595545</v>
      </c>
      <c r="AE34" s="66">
        <f t="shared" si="9"/>
        <v>0.13113044126138546</v>
      </c>
    </row>
  </sheetData>
  <sheetProtection/>
  <mergeCells count="12">
    <mergeCell ref="B5:C7"/>
    <mergeCell ref="I5:J7"/>
    <mergeCell ref="D5:H5"/>
    <mergeCell ref="D7:H7"/>
    <mergeCell ref="K5:O5"/>
    <mergeCell ref="K7:O7"/>
    <mergeCell ref="R5:S7"/>
    <mergeCell ref="T5:X5"/>
    <mergeCell ref="Y5:Z7"/>
    <mergeCell ref="AA5:AE5"/>
    <mergeCell ref="T7:X7"/>
    <mergeCell ref="AA7:AE7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600" verticalDpi="600" orientation="portrait" paperSize="9" r:id="rId1"/>
  <headerFooter>
    <oddFooter>&amp;CIV-3-&amp;P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B1:P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0.7109375" style="1" customWidth="1"/>
    <col min="10" max="13" width="15.7109375" style="1" customWidth="1"/>
    <col min="14" max="14" width="2.140625" style="1" customWidth="1"/>
    <col min="15" max="15" width="12.28125" style="1" customWidth="1"/>
    <col min="16" max="16" width="12.421875" style="1" customWidth="1"/>
    <col min="17" max="18" width="20.7109375" style="1" customWidth="1"/>
    <col min="19" max="16384" width="9.140625" style="1" customWidth="1"/>
  </cols>
  <sheetData>
    <row r="1" spans="2:13" ht="15" customHeight="1">
      <c r="B1" s="8"/>
      <c r="C1" s="8"/>
      <c r="D1" s="8"/>
      <c r="E1" s="8"/>
      <c r="F1" s="8"/>
      <c r="G1" s="67" t="s">
        <v>129</v>
      </c>
      <c r="H1" s="8"/>
      <c r="I1" s="8"/>
      <c r="M1" s="77" t="s">
        <v>130</v>
      </c>
    </row>
    <row r="2" spans="2:9" ht="15" customHeight="1">
      <c r="B2" s="43" t="s">
        <v>215</v>
      </c>
      <c r="C2" s="43"/>
      <c r="D2" s="43"/>
      <c r="E2" s="43"/>
      <c r="F2" s="43"/>
      <c r="G2" s="43"/>
      <c r="H2" s="43" t="s">
        <v>215</v>
      </c>
      <c r="I2" s="43"/>
    </row>
    <row r="3" spans="2:9" ht="15" customHeight="1">
      <c r="B3" s="43"/>
      <c r="C3" s="43" t="s">
        <v>237</v>
      </c>
      <c r="D3" s="43"/>
      <c r="E3" s="43"/>
      <c r="F3" s="43"/>
      <c r="G3" s="43"/>
      <c r="H3" s="43"/>
      <c r="I3" s="43" t="s">
        <v>237</v>
      </c>
    </row>
    <row r="4" spans="2:9" ht="15" customHeight="1">
      <c r="B4" s="8"/>
      <c r="C4" s="43"/>
      <c r="D4" s="43"/>
      <c r="E4" s="43"/>
      <c r="F4" s="43"/>
      <c r="G4" s="43"/>
      <c r="H4" s="43"/>
      <c r="I4" s="43"/>
    </row>
    <row r="5" spans="2:13" ht="15" customHeight="1">
      <c r="B5" s="107" t="s">
        <v>38</v>
      </c>
      <c r="C5" s="108"/>
      <c r="D5" s="113" t="s">
        <v>196</v>
      </c>
      <c r="E5" s="103"/>
      <c r="F5" s="103"/>
      <c r="G5" s="104"/>
      <c r="H5" s="107" t="s">
        <v>132</v>
      </c>
      <c r="I5" s="108"/>
      <c r="J5" s="113" t="s">
        <v>196</v>
      </c>
      <c r="K5" s="103"/>
      <c r="L5" s="103"/>
      <c r="M5" s="104"/>
    </row>
    <row r="6" spans="2:13" ht="43.5" customHeight="1">
      <c r="B6" s="109"/>
      <c r="C6" s="110"/>
      <c r="D6" s="44" t="s">
        <v>117</v>
      </c>
      <c r="E6" s="45">
        <v>2011</v>
      </c>
      <c r="F6" s="45">
        <v>2010</v>
      </c>
      <c r="G6" s="72">
        <v>2009</v>
      </c>
      <c r="H6" s="109"/>
      <c r="I6" s="110"/>
      <c r="J6" s="60" t="s">
        <v>197</v>
      </c>
      <c r="K6" s="45" t="s">
        <v>198</v>
      </c>
      <c r="L6" s="45" t="s">
        <v>199</v>
      </c>
      <c r="M6" s="59" t="s">
        <v>200</v>
      </c>
    </row>
    <row r="7" spans="2:13" ht="15" customHeight="1">
      <c r="B7" s="111"/>
      <c r="C7" s="112"/>
      <c r="D7" s="114" t="s">
        <v>69</v>
      </c>
      <c r="E7" s="105"/>
      <c r="F7" s="105"/>
      <c r="G7" s="106"/>
      <c r="H7" s="111"/>
      <c r="I7" s="112"/>
      <c r="J7" s="114" t="s">
        <v>69</v>
      </c>
      <c r="K7" s="105"/>
      <c r="L7" s="105"/>
      <c r="M7" s="106"/>
    </row>
    <row r="8" spans="2:13" ht="6.75" customHeight="1">
      <c r="B8" s="39"/>
      <c r="C8" s="34"/>
      <c r="D8" s="6"/>
      <c r="E8" s="6"/>
      <c r="F8" s="6"/>
      <c r="G8" s="68"/>
      <c r="H8" s="39"/>
      <c r="I8" s="34"/>
      <c r="J8" s="22"/>
      <c r="K8" s="22"/>
      <c r="L8" s="22"/>
      <c r="M8" s="23"/>
    </row>
    <row r="9" spans="2:16" ht="15">
      <c r="B9" s="40"/>
      <c r="C9" s="35" t="s">
        <v>39</v>
      </c>
      <c r="D9" s="6">
        <f>SUM(D11:D34)</f>
        <v>1610610.0000000005</v>
      </c>
      <c r="E9" s="6">
        <f aca="true" t="shared" si="0" ref="E9:M9">SUM(E11:E34)</f>
        <v>65627.00000000004</v>
      </c>
      <c r="F9" s="6">
        <f t="shared" si="0"/>
        <v>212050.00000000032</v>
      </c>
      <c r="G9" s="26">
        <f t="shared" si="0"/>
        <v>169951.99999999994</v>
      </c>
      <c r="H9" s="40"/>
      <c r="I9" s="35" t="s">
        <v>145</v>
      </c>
      <c r="J9" s="6">
        <f t="shared" si="0"/>
        <v>527570.0000000006</v>
      </c>
      <c r="K9" s="6">
        <f t="shared" si="0"/>
        <v>269715.99999999965</v>
      </c>
      <c r="L9" s="6">
        <f t="shared" si="0"/>
        <v>207074.00000000023</v>
      </c>
      <c r="M9" s="26">
        <f t="shared" si="0"/>
        <v>158620.99999999983</v>
      </c>
      <c r="O9" s="27"/>
      <c r="P9" s="74"/>
    </row>
    <row r="10" spans="2:16" ht="6.75" customHeight="1">
      <c r="B10" s="40"/>
      <c r="C10" s="35"/>
      <c r="D10" s="6"/>
      <c r="E10" s="6"/>
      <c r="F10" s="6"/>
      <c r="G10" s="69"/>
      <c r="H10" s="40"/>
      <c r="I10" s="35"/>
      <c r="J10" s="20"/>
      <c r="K10" s="20"/>
      <c r="L10" s="20"/>
      <c r="M10" s="25"/>
      <c r="P10" s="74"/>
    </row>
    <row r="11" spans="2:16" ht="15" customHeight="1">
      <c r="B11" s="33" t="s">
        <v>40</v>
      </c>
      <c r="C11" s="36" t="s">
        <v>18</v>
      </c>
      <c r="D11" s="6">
        <f>SUM(E11:M11)</f>
        <v>65529.99999999998</v>
      </c>
      <c r="E11" s="6">
        <v>2516</v>
      </c>
      <c r="F11" s="6">
        <v>6990.000000000035</v>
      </c>
      <c r="G11" s="26">
        <v>4984.000000000001</v>
      </c>
      <c r="H11" s="33" t="s">
        <v>146</v>
      </c>
      <c r="I11" s="36" t="s">
        <v>18</v>
      </c>
      <c r="J11" s="6">
        <v>18014.99999999998</v>
      </c>
      <c r="K11" s="6">
        <v>21006.99999999996</v>
      </c>
      <c r="L11" s="6">
        <v>5745.999999999996</v>
      </c>
      <c r="M11" s="26">
        <v>6272.000000000009</v>
      </c>
      <c r="O11" s="27"/>
      <c r="P11" s="74"/>
    </row>
    <row r="12" spans="2:16" ht="15" customHeight="1">
      <c r="B12" s="33" t="s">
        <v>41</v>
      </c>
      <c r="C12" s="36" t="s">
        <v>19</v>
      </c>
      <c r="D12" s="6">
        <f aca="true" t="shared" si="1" ref="D12:D34">SUM(E12:M12)</f>
        <v>80304.0000000001</v>
      </c>
      <c r="E12" s="6">
        <v>4207.000000000002</v>
      </c>
      <c r="F12" s="6">
        <v>10276.00000000002</v>
      </c>
      <c r="G12" s="26">
        <v>7787.000000000031</v>
      </c>
      <c r="H12" s="33" t="s">
        <v>147</v>
      </c>
      <c r="I12" s="36" t="s">
        <v>19</v>
      </c>
      <c r="J12" s="6">
        <v>24327.000000000102</v>
      </c>
      <c r="K12" s="6">
        <v>13909.999999999984</v>
      </c>
      <c r="L12" s="6">
        <v>9801.999999999996</v>
      </c>
      <c r="M12" s="26">
        <v>9994.999999999967</v>
      </c>
      <c r="O12" s="27"/>
      <c r="P12" s="74"/>
    </row>
    <row r="13" spans="2:16" ht="15" customHeight="1">
      <c r="B13" s="33" t="s">
        <v>42</v>
      </c>
      <c r="C13" s="36" t="s">
        <v>20</v>
      </c>
      <c r="D13" s="6">
        <f t="shared" si="1"/>
        <v>137405.00000000003</v>
      </c>
      <c r="E13" s="6">
        <v>6308.999999999991</v>
      </c>
      <c r="F13" s="6">
        <v>17014.999999999945</v>
      </c>
      <c r="G13" s="26">
        <v>17364.00000000014</v>
      </c>
      <c r="H13" s="33" t="s">
        <v>148</v>
      </c>
      <c r="I13" s="36" t="s">
        <v>20</v>
      </c>
      <c r="J13" s="6">
        <v>38795.99999999989</v>
      </c>
      <c r="K13" s="6">
        <v>24395.00000000005</v>
      </c>
      <c r="L13" s="6">
        <v>13628.000000000036</v>
      </c>
      <c r="M13" s="26">
        <v>19897.999999999964</v>
      </c>
      <c r="O13" s="27"/>
      <c r="P13" s="74"/>
    </row>
    <row r="14" spans="2:16" ht="15" customHeight="1">
      <c r="B14" s="33" t="s">
        <v>43</v>
      </c>
      <c r="C14" s="36" t="s">
        <v>21</v>
      </c>
      <c r="D14" s="6">
        <f t="shared" si="1"/>
        <v>55989.000000000065</v>
      </c>
      <c r="E14" s="6">
        <v>2089.9999999999955</v>
      </c>
      <c r="F14" s="6">
        <v>7096.000000000003</v>
      </c>
      <c r="G14" s="26">
        <v>3697.0000000000105</v>
      </c>
      <c r="H14" s="33" t="s">
        <v>149</v>
      </c>
      <c r="I14" s="36" t="s">
        <v>21</v>
      </c>
      <c r="J14" s="6">
        <v>18040.000000000044</v>
      </c>
      <c r="K14" s="6">
        <v>13856.00000000002</v>
      </c>
      <c r="L14" s="6">
        <v>4495.9999999999945</v>
      </c>
      <c r="M14" s="26">
        <v>6713.999999999997</v>
      </c>
      <c r="O14" s="27"/>
      <c r="P14" s="74"/>
    </row>
    <row r="15" spans="2:16" ht="15" customHeight="1">
      <c r="B15" s="33" t="s">
        <v>44</v>
      </c>
      <c r="C15" s="36" t="s">
        <v>22</v>
      </c>
      <c r="D15" s="6">
        <f t="shared" si="1"/>
        <v>71075.99999999991</v>
      </c>
      <c r="E15" s="6">
        <v>2674.9999999999936</v>
      </c>
      <c r="F15" s="6">
        <v>7395.000000000017</v>
      </c>
      <c r="G15" s="26">
        <v>7927.9999999999745</v>
      </c>
      <c r="H15" s="33" t="s">
        <v>150</v>
      </c>
      <c r="I15" s="36" t="s">
        <v>22</v>
      </c>
      <c r="J15" s="6">
        <v>27088.99999999995</v>
      </c>
      <c r="K15" s="6">
        <v>8258.999999999976</v>
      </c>
      <c r="L15" s="6">
        <v>10272.000000000002</v>
      </c>
      <c r="M15" s="26">
        <v>7457.999999999993</v>
      </c>
      <c r="O15" s="27"/>
      <c r="P15" s="74"/>
    </row>
    <row r="16" spans="2:16" ht="15" customHeight="1">
      <c r="B16" s="33" t="s">
        <v>45</v>
      </c>
      <c r="C16" s="36" t="s">
        <v>23</v>
      </c>
      <c r="D16" s="6">
        <f t="shared" si="1"/>
        <v>45539.999999999905</v>
      </c>
      <c r="E16" s="6">
        <v>2113.0000000000005</v>
      </c>
      <c r="F16" s="6">
        <v>5922.9999999999845</v>
      </c>
      <c r="G16" s="26">
        <v>4564.999999999999</v>
      </c>
      <c r="H16" s="33" t="s">
        <v>151</v>
      </c>
      <c r="I16" s="36" t="s">
        <v>23</v>
      </c>
      <c r="J16" s="6">
        <v>14238.999999999913</v>
      </c>
      <c r="K16" s="6">
        <v>8340.000000000005</v>
      </c>
      <c r="L16" s="6">
        <v>4751.999999999998</v>
      </c>
      <c r="M16" s="26">
        <v>5607.999999999999</v>
      </c>
      <c r="O16" s="27"/>
      <c r="P16" s="74"/>
    </row>
    <row r="17" spans="2:16" ht="15" customHeight="1">
      <c r="B17" s="33" t="s">
        <v>46</v>
      </c>
      <c r="C17" s="36" t="s">
        <v>24</v>
      </c>
      <c r="D17" s="6">
        <f t="shared" si="1"/>
        <v>39433.99999999999</v>
      </c>
      <c r="E17" s="6">
        <v>1580.0000000000002</v>
      </c>
      <c r="F17" s="6">
        <v>5662.000000000009</v>
      </c>
      <c r="G17" s="26">
        <v>4286</v>
      </c>
      <c r="H17" s="33" t="s">
        <v>152</v>
      </c>
      <c r="I17" s="36" t="s">
        <v>24</v>
      </c>
      <c r="J17" s="6">
        <v>11551.999999999989</v>
      </c>
      <c r="K17" s="6">
        <v>5854.000000000005</v>
      </c>
      <c r="L17" s="6">
        <v>4486.000000000002</v>
      </c>
      <c r="M17" s="26">
        <v>6013.999999999988</v>
      </c>
      <c r="O17" s="27"/>
      <c r="P17" s="74"/>
    </row>
    <row r="18" spans="2:16" ht="15" customHeight="1">
      <c r="B18" s="33" t="s">
        <v>47</v>
      </c>
      <c r="C18" s="36" t="s">
        <v>25</v>
      </c>
      <c r="D18" s="6">
        <f t="shared" si="1"/>
        <v>147160.0000000002</v>
      </c>
      <c r="E18" s="6">
        <v>5520.00000000001</v>
      </c>
      <c r="F18" s="6">
        <v>14293.000000000004</v>
      </c>
      <c r="G18" s="26">
        <v>13324.00000000002</v>
      </c>
      <c r="H18" s="33" t="s">
        <v>153</v>
      </c>
      <c r="I18" s="36" t="s">
        <v>25</v>
      </c>
      <c r="J18" s="6">
        <v>57225.00000000012</v>
      </c>
      <c r="K18" s="6">
        <v>22081.000000000007</v>
      </c>
      <c r="L18" s="6">
        <v>19937.00000000002</v>
      </c>
      <c r="M18" s="26">
        <v>14780.00000000002</v>
      </c>
      <c r="O18" s="27"/>
      <c r="P18" s="74"/>
    </row>
    <row r="19" spans="2:16" ht="15" customHeight="1">
      <c r="B19" s="33" t="s">
        <v>48</v>
      </c>
      <c r="C19" s="36" t="s">
        <v>26</v>
      </c>
      <c r="D19" s="6">
        <f t="shared" si="1"/>
        <v>12397.000000000004</v>
      </c>
      <c r="E19" s="6">
        <v>491.9999999999997</v>
      </c>
      <c r="F19" s="6">
        <v>1813.9999999999968</v>
      </c>
      <c r="G19" s="26">
        <v>1234.000000000001</v>
      </c>
      <c r="H19" s="33" t="s">
        <v>154</v>
      </c>
      <c r="I19" s="36" t="s">
        <v>26</v>
      </c>
      <c r="J19" s="6">
        <v>3785.0000000000045</v>
      </c>
      <c r="K19" s="6">
        <v>2845.000000000002</v>
      </c>
      <c r="L19" s="6">
        <v>1396.9999999999993</v>
      </c>
      <c r="M19" s="26">
        <v>829.9999999999998</v>
      </c>
      <c r="O19" s="27"/>
      <c r="P19" s="74"/>
    </row>
    <row r="20" spans="2:16" ht="15" customHeight="1">
      <c r="B20" s="33" t="s">
        <v>49</v>
      </c>
      <c r="C20" s="36" t="s">
        <v>27</v>
      </c>
      <c r="D20" s="6">
        <f t="shared" si="1"/>
        <v>21839.000000000015</v>
      </c>
      <c r="E20" s="6">
        <v>1536.9999999999982</v>
      </c>
      <c r="F20" s="6">
        <v>3551.0000000000023</v>
      </c>
      <c r="G20" s="26">
        <v>2409.999999999999</v>
      </c>
      <c r="H20" s="33" t="s">
        <v>155</v>
      </c>
      <c r="I20" s="36" t="s">
        <v>27</v>
      </c>
      <c r="J20" s="6">
        <v>6763.000000000014</v>
      </c>
      <c r="K20" s="6">
        <v>2893.0000000000005</v>
      </c>
      <c r="L20" s="6">
        <v>2029.9999999999993</v>
      </c>
      <c r="M20" s="26">
        <v>2655.000000000001</v>
      </c>
      <c r="O20" s="27"/>
      <c r="P20" s="74"/>
    </row>
    <row r="21" spans="2:16" ht="15" customHeight="1">
      <c r="B21" s="33" t="s">
        <v>50</v>
      </c>
      <c r="C21" s="36" t="s">
        <v>28</v>
      </c>
      <c r="D21" s="6">
        <f t="shared" si="1"/>
        <v>5970.000000000004</v>
      </c>
      <c r="E21" s="6">
        <v>407.00000000000006</v>
      </c>
      <c r="F21" s="6">
        <v>1410.000000000001</v>
      </c>
      <c r="G21" s="26">
        <v>889.0000000000007</v>
      </c>
      <c r="H21" s="33" t="s">
        <v>156</v>
      </c>
      <c r="I21" s="36" t="s">
        <v>28</v>
      </c>
      <c r="J21" s="6">
        <v>2100.0000000000014</v>
      </c>
      <c r="K21" s="6">
        <v>728.0000000000002</v>
      </c>
      <c r="L21" s="6">
        <v>255.99999999999994</v>
      </c>
      <c r="M21" s="26">
        <v>180</v>
      </c>
      <c r="O21" s="27"/>
      <c r="P21" s="74"/>
    </row>
    <row r="22" spans="2:16" ht="15" customHeight="1">
      <c r="B22" s="33" t="s">
        <v>51</v>
      </c>
      <c r="C22" s="36" t="s">
        <v>29</v>
      </c>
      <c r="D22" s="6">
        <f t="shared" si="1"/>
        <v>540446.0000000003</v>
      </c>
      <c r="E22" s="6">
        <v>20353.00000000005</v>
      </c>
      <c r="F22" s="6">
        <v>75990.00000000035</v>
      </c>
      <c r="G22" s="26">
        <v>56406.999999999745</v>
      </c>
      <c r="H22" s="33" t="s">
        <v>157</v>
      </c>
      <c r="I22" s="36" t="s">
        <v>29</v>
      </c>
      <c r="J22" s="6">
        <v>180488.0000000006</v>
      </c>
      <c r="K22" s="6">
        <v>81702.99999999955</v>
      </c>
      <c r="L22" s="6">
        <v>92144.00000000017</v>
      </c>
      <c r="M22" s="26">
        <v>33360.999999999905</v>
      </c>
      <c r="O22" s="27"/>
      <c r="P22" s="74"/>
    </row>
    <row r="23" spans="2:16" ht="15" customHeight="1">
      <c r="B23" s="33" t="s">
        <v>52</v>
      </c>
      <c r="C23" s="36" t="s">
        <v>30</v>
      </c>
      <c r="D23" s="6">
        <f t="shared" si="1"/>
        <v>10089.99999999999</v>
      </c>
      <c r="E23" s="6">
        <v>589.9999999999995</v>
      </c>
      <c r="F23" s="6">
        <v>1898.9999999999998</v>
      </c>
      <c r="G23" s="26">
        <v>1217.9999999999998</v>
      </c>
      <c r="H23" s="33" t="s">
        <v>158</v>
      </c>
      <c r="I23" s="36" t="s">
        <v>30</v>
      </c>
      <c r="J23" s="6">
        <v>3736.9999999999923</v>
      </c>
      <c r="K23" s="6">
        <v>1442.9999999999998</v>
      </c>
      <c r="L23" s="6">
        <v>539.9999999999998</v>
      </c>
      <c r="M23" s="26">
        <v>662.9999999999997</v>
      </c>
      <c r="O23" s="27"/>
      <c r="P23" s="74"/>
    </row>
    <row r="24" spans="2:16" ht="15" customHeight="1">
      <c r="B24" s="33" t="s">
        <v>53</v>
      </c>
      <c r="C24" s="36" t="s">
        <v>31</v>
      </c>
      <c r="D24" s="6">
        <f t="shared" si="1"/>
        <v>61060.000000000044</v>
      </c>
      <c r="E24" s="6">
        <v>3134.999999999999</v>
      </c>
      <c r="F24" s="6">
        <v>8070.000000000004</v>
      </c>
      <c r="G24" s="26">
        <v>6465.999999999989</v>
      </c>
      <c r="H24" s="33" t="s">
        <v>159</v>
      </c>
      <c r="I24" s="36" t="s">
        <v>31</v>
      </c>
      <c r="J24" s="6">
        <v>16986.000000000022</v>
      </c>
      <c r="K24" s="6">
        <v>9430.000000000022</v>
      </c>
      <c r="L24" s="6">
        <v>6712.999999999997</v>
      </c>
      <c r="M24" s="26">
        <v>10260.000000000004</v>
      </c>
      <c r="O24" s="27"/>
      <c r="P24" s="74"/>
    </row>
    <row r="25" spans="2:16" ht="15" customHeight="1">
      <c r="B25" s="33" t="s">
        <v>54</v>
      </c>
      <c r="C25" s="36" t="s">
        <v>32</v>
      </c>
      <c r="D25" s="6">
        <f t="shared" si="1"/>
        <v>24715.99999999998</v>
      </c>
      <c r="E25" s="6">
        <v>908.9999999999989</v>
      </c>
      <c r="F25" s="6">
        <v>3391.9999999999964</v>
      </c>
      <c r="G25" s="26">
        <v>2728.9999999999964</v>
      </c>
      <c r="H25" s="33" t="s">
        <v>160</v>
      </c>
      <c r="I25" s="36" t="s">
        <v>32</v>
      </c>
      <c r="J25" s="6">
        <v>6937.999999999984</v>
      </c>
      <c r="K25" s="6">
        <v>4168.000000000008</v>
      </c>
      <c r="L25" s="6">
        <v>3258.999999999998</v>
      </c>
      <c r="M25" s="26">
        <v>3321.0000000000027</v>
      </c>
      <c r="O25" s="27"/>
      <c r="P25" s="74"/>
    </row>
    <row r="26" spans="2:16" ht="15" customHeight="1">
      <c r="B26" s="33" t="s">
        <v>55</v>
      </c>
      <c r="C26" s="36" t="s">
        <v>33</v>
      </c>
      <c r="D26" s="6">
        <f t="shared" si="1"/>
        <v>12276.000000000011</v>
      </c>
      <c r="E26" s="6">
        <v>984.0000000000005</v>
      </c>
      <c r="F26" s="6">
        <v>3187.0000000000036</v>
      </c>
      <c r="G26" s="26">
        <v>1539.9999999999998</v>
      </c>
      <c r="H26" s="33" t="s">
        <v>161</v>
      </c>
      <c r="I26" s="36" t="s">
        <v>33</v>
      </c>
      <c r="J26" s="6">
        <v>4169.000000000007</v>
      </c>
      <c r="K26" s="6">
        <v>1319.0000000000002</v>
      </c>
      <c r="L26" s="6">
        <v>672</v>
      </c>
      <c r="M26" s="26">
        <v>404.99999999999994</v>
      </c>
      <c r="O26" s="27"/>
      <c r="P26" s="74"/>
    </row>
    <row r="27" spans="2:16" ht="15" customHeight="1">
      <c r="B27" s="33" t="s">
        <v>56</v>
      </c>
      <c r="C27" s="36" t="s">
        <v>57</v>
      </c>
      <c r="D27" s="6">
        <f t="shared" si="1"/>
        <v>87709.00000000001</v>
      </c>
      <c r="E27" s="6">
        <v>3169.999999999995</v>
      </c>
      <c r="F27" s="6">
        <v>11089.999999999976</v>
      </c>
      <c r="G27" s="26">
        <v>9090.000000000018</v>
      </c>
      <c r="H27" s="33" t="s">
        <v>162</v>
      </c>
      <c r="I27" s="36" t="s">
        <v>163</v>
      </c>
      <c r="J27" s="6">
        <v>31017.00000000003</v>
      </c>
      <c r="K27" s="6">
        <v>18859.000000000022</v>
      </c>
      <c r="L27" s="6">
        <v>7762.999999999987</v>
      </c>
      <c r="M27" s="26">
        <v>6720.000000000003</v>
      </c>
      <c r="O27" s="27"/>
      <c r="P27" s="74"/>
    </row>
    <row r="28" spans="2:16" ht="15" customHeight="1">
      <c r="B28" s="33" t="s">
        <v>58</v>
      </c>
      <c r="C28" s="36" t="s">
        <v>59</v>
      </c>
      <c r="D28" s="6">
        <f t="shared" si="1"/>
        <v>38227</v>
      </c>
      <c r="E28" s="6">
        <v>1405.000000000001</v>
      </c>
      <c r="F28" s="6">
        <v>6559.999999999989</v>
      </c>
      <c r="G28" s="26">
        <v>3539.0000000000005</v>
      </c>
      <c r="H28" s="33" t="s">
        <v>164</v>
      </c>
      <c r="I28" s="36" t="s">
        <v>165</v>
      </c>
      <c r="J28" s="6">
        <v>12547.000000000004</v>
      </c>
      <c r="K28" s="6">
        <v>4401.000000000002</v>
      </c>
      <c r="L28" s="6">
        <v>6606.000000000004</v>
      </c>
      <c r="M28" s="26">
        <v>3169.000000000001</v>
      </c>
      <c r="O28" s="27"/>
      <c r="P28" s="74"/>
    </row>
    <row r="29" spans="2:16" ht="15" customHeight="1">
      <c r="B29" s="33" t="s">
        <v>60</v>
      </c>
      <c r="C29" s="36" t="s">
        <v>34</v>
      </c>
      <c r="D29" s="6">
        <f t="shared" si="1"/>
        <v>10611</v>
      </c>
      <c r="E29" s="6">
        <v>756.0000000000009</v>
      </c>
      <c r="F29" s="6">
        <v>2290.9999999999986</v>
      </c>
      <c r="G29" s="26">
        <v>1249.9999999999986</v>
      </c>
      <c r="H29" s="33" t="s">
        <v>166</v>
      </c>
      <c r="I29" s="36" t="s">
        <v>34</v>
      </c>
      <c r="J29" s="6">
        <v>3370.0000000000045</v>
      </c>
      <c r="K29" s="6">
        <v>1205.9999999999982</v>
      </c>
      <c r="L29" s="6">
        <v>900.9999999999999</v>
      </c>
      <c r="M29" s="26">
        <v>836.9999999999998</v>
      </c>
      <c r="O29" s="27"/>
      <c r="P29" s="74"/>
    </row>
    <row r="30" spans="2:16" ht="15" customHeight="1">
      <c r="B30" s="33" t="s">
        <v>61</v>
      </c>
      <c r="C30" s="36" t="s">
        <v>62</v>
      </c>
      <c r="D30" s="6">
        <f t="shared" si="1"/>
        <v>50987.999999999985</v>
      </c>
      <c r="E30" s="6">
        <v>1472.0000000000002</v>
      </c>
      <c r="F30" s="6">
        <v>6912.000000000002</v>
      </c>
      <c r="G30" s="26">
        <v>8373.00000000001</v>
      </c>
      <c r="H30" s="33" t="s">
        <v>167</v>
      </c>
      <c r="I30" s="36" t="s">
        <v>168</v>
      </c>
      <c r="J30" s="6">
        <v>18148.99999999996</v>
      </c>
      <c r="K30" s="6">
        <v>6550.000000000005</v>
      </c>
      <c r="L30" s="6">
        <v>3707.000000000001</v>
      </c>
      <c r="M30" s="26">
        <v>5825.000000000004</v>
      </c>
      <c r="O30" s="27"/>
      <c r="P30" s="74"/>
    </row>
    <row r="31" spans="2:16" ht="15" customHeight="1">
      <c r="B31" s="33" t="s">
        <v>63</v>
      </c>
      <c r="C31" s="36" t="s">
        <v>35</v>
      </c>
      <c r="D31" s="6">
        <f t="shared" si="1"/>
        <v>67473.00000000003</v>
      </c>
      <c r="E31" s="6">
        <v>1948</v>
      </c>
      <c r="F31" s="6">
        <v>7199.000000000007</v>
      </c>
      <c r="G31" s="26">
        <v>7008.999999999987</v>
      </c>
      <c r="H31" s="33" t="s">
        <v>169</v>
      </c>
      <c r="I31" s="36" t="s">
        <v>35</v>
      </c>
      <c r="J31" s="6">
        <v>20425.000000000025</v>
      </c>
      <c r="K31" s="6">
        <v>11721.000000000036</v>
      </c>
      <c r="L31" s="6">
        <v>6415.999999999994</v>
      </c>
      <c r="M31" s="26">
        <v>12754.999999999982</v>
      </c>
      <c r="O31" s="27"/>
      <c r="P31" s="74"/>
    </row>
    <row r="32" spans="2:16" ht="15" customHeight="1">
      <c r="B32" s="33" t="s">
        <v>64</v>
      </c>
      <c r="C32" s="36" t="s">
        <v>65</v>
      </c>
      <c r="D32" s="6">
        <f t="shared" si="1"/>
        <v>12709.999999999993</v>
      </c>
      <c r="E32" s="6">
        <v>888.9999999999997</v>
      </c>
      <c r="F32" s="6">
        <v>2318.000000000002</v>
      </c>
      <c r="G32" s="26">
        <v>1524.9999999999989</v>
      </c>
      <c r="H32" s="33" t="s">
        <v>170</v>
      </c>
      <c r="I32" s="36" t="s">
        <v>171</v>
      </c>
      <c r="J32" s="6">
        <v>4182.999999999996</v>
      </c>
      <c r="K32" s="6">
        <v>2790.9999999999973</v>
      </c>
      <c r="L32" s="6">
        <v>568.0000000000002</v>
      </c>
      <c r="M32" s="26">
        <v>435.99999999999994</v>
      </c>
      <c r="O32" s="27"/>
      <c r="P32" s="74"/>
    </row>
    <row r="33" spans="2:16" ht="15" customHeight="1">
      <c r="B33" s="33" t="s">
        <v>66</v>
      </c>
      <c r="C33" s="36" t="s">
        <v>36</v>
      </c>
      <c r="D33" s="6">
        <f t="shared" si="1"/>
        <v>3702.000000000001</v>
      </c>
      <c r="E33" s="6">
        <v>135</v>
      </c>
      <c r="F33" s="6">
        <v>429.9999999999999</v>
      </c>
      <c r="G33" s="26">
        <v>560</v>
      </c>
      <c r="H33" s="33" t="s">
        <v>172</v>
      </c>
      <c r="I33" s="36" t="s">
        <v>36</v>
      </c>
      <c r="J33" s="6">
        <v>1192.0000000000007</v>
      </c>
      <c r="K33" s="6">
        <v>535.0000000000001</v>
      </c>
      <c r="L33" s="6">
        <v>476.00000000000017</v>
      </c>
      <c r="M33" s="26">
        <v>373.99999999999994</v>
      </c>
      <c r="O33" s="27"/>
      <c r="P33" s="74"/>
    </row>
    <row r="34" spans="2:16" ht="15" customHeight="1">
      <c r="B34" s="37" t="s">
        <v>101</v>
      </c>
      <c r="C34" s="38" t="s">
        <v>37</v>
      </c>
      <c r="D34" s="17">
        <f t="shared" si="1"/>
        <v>7958.000000000004</v>
      </c>
      <c r="E34" s="7">
        <v>435.00000000000034</v>
      </c>
      <c r="F34" s="7">
        <v>1287.0000000000023</v>
      </c>
      <c r="G34" s="95">
        <v>1778.0000000000007</v>
      </c>
      <c r="H34" s="37" t="s">
        <v>173</v>
      </c>
      <c r="I34" s="38" t="s">
        <v>37</v>
      </c>
      <c r="J34" s="7">
        <v>2437.9999999999995</v>
      </c>
      <c r="K34" s="7">
        <v>1422</v>
      </c>
      <c r="L34" s="7">
        <v>507.0000000000001</v>
      </c>
      <c r="M34" s="95">
        <v>90.99999999999999</v>
      </c>
      <c r="O34" s="27"/>
      <c r="P34" s="74"/>
    </row>
    <row r="35" ht="6.75" customHeight="1"/>
    <row r="36" ht="15">
      <c r="H36" s="73" t="s">
        <v>201</v>
      </c>
    </row>
  </sheetData>
  <sheetProtection/>
  <mergeCells count="6">
    <mergeCell ref="B5:C7"/>
    <mergeCell ref="H5:I7"/>
    <mergeCell ref="D5:G5"/>
    <mergeCell ref="D7:G7"/>
    <mergeCell ref="J5:M5"/>
    <mergeCell ref="J7:M7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portrait" paperSize="9" r:id="rId1"/>
  <headerFooter>
    <oddFooter>&amp;CIV-3-&amp;P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AA36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0.7109375" style="1" customWidth="1"/>
    <col min="10" max="13" width="15.7109375" style="1" customWidth="1"/>
    <col min="14" max="14" width="10.7109375" style="1" customWidth="1"/>
    <col min="15" max="15" width="1.7109375" style="1" customWidth="1"/>
    <col min="16" max="16" width="3.7109375" style="1" customWidth="1"/>
    <col min="17" max="17" width="20.7109375" style="1" customWidth="1"/>
    <col min="18" max="21" width="15.7109375" style="1" customWidth="1"/>
    <col min="22" max="22" width="3.7109375" style="1" customWidth="1"/>
    <col min="23" max="23" width="20.7109375" style="1" customWidth="1"/>
    <col min="24" max="27" width="15.7109375" style="1" customWidth="1"/>
    <col min="28" max="16384" width="9.140625" style="1" customWidth="1"/>
  </cols>
  <sheetData>
    <row r="1" spans="2:27" ht="15" customHeight="1">
      <c r="B1" s="8"/>
      <c r="C1" s="8"/>
      <c r="D1" s="8"/>
      <c r="E1" s="8"/>
      <c r="F1" s="8"/>
      <c r="G1" s="67"/>
      <c r="H1" s="8"/>
      <c r="I1" s="8"/>
      <c r="M1" s="77"/>
      <c r="P1" s="8"/>
      <c r="Q1" s="8"/>
      <c r="R1" s="8"/>
      <c r="S1" s="8"/>
      <c r="T1" s="8"/>
      <c r="U1" s="67" t="s">
        <v>129</v>
      </c>
      <c r="V1" s="8"/>
      <c r="W1" s="8"/>
      <c r="AA1" s="77" t="s">
        <v>130</v>
      </c>
    </row>
    <row r="2" spans="2:23" ht="15" customHeight="1">
      <c r="B2" s="43" t="s">
        <v>203</v>
      </c>
      <c r="C2" s="8"/>
      <c r="D2" s="8"/>
      <c r="E2" s="8"/>
      <c r="F2" s="8"/>
      <c r="G2" s="67" t="s">
        <v>129</v>
      </c>
      <c r="H2" s="43" t="s">
        <v>203</v>
      </c>
      <c r="I2" s="8"/>
      <c r="M2" s="77" t="s">
        <v>130</v>
      </c>
      <c r="P2" s="43" t="s">
        <v>238</v>
      </c>
      <c r="Q2" s="43"/>
      <c r="R2" s="43"/>
      <c r="S2" s="43"/>
      <c r="T2" s="43"/>
      <c r="U2" s="43"/>
      <c r="V2" s="43" t="s">
        <v>239</v>
      </c>
      <c r="W2" s="43"/>
    </row>
    <row r="3" spans="3:23" ht="15" customHeight="1">
      <c r="C3" s="43" t="s">
        <v>241</v>
      </c>
      <c r="D3" s="43"/>
      <c r="E3" s="43"/>
      <c r="F3" s="43"/>
      <c r="G3" s="43"/>
      <c r="I3" s="43" t="s">
        <v>113</v>
      </c>
      <c r="P3" s="43" t="s">
        <v>240</v>
      </c>
      <c r="Q3" s="43"/>
      <c r="R3" s="43"/>
      <c r="S3" s="43"/>
      <c r="T3" s="43"/>
      <c r="U3" s="43"/>
      <c r="V3" s="43" t="s">
        <v>240</v>
      </c>
      <c r="W3" s="43"/>
    </row>
    <row r="4" spans="2:23" ht="15" customHeight="1">
      <c r="B4" s="8"/>
      <c r="C4" s="43"/>
      <c r="D4" s="43"/>
      <c r="E4" s="43"/>
      <c r="F4" s="43"/>
      <c r="G4" s="43"/>
      <c r="H4" s="43"/>
      <c r="I4" s="43"/>
      <c r="P4" s="8"/>
      <c r="Q4" s="43"/>
      <c r="R4" s="43"/>
      <c r="S4" s="43"/>
      <c r="T4" s="43"/>
      <c r="U4" s="43"/>
      <c r="V4" s="43"/>
      <c r="W4" s="43"/>
    </row>
    <row r="5" spans="2:27" ht="15" customHeight="1">
      <c r="B5" s="107" t="s">
        <v>38</v>
      </c>
      <c r="C5" s="108"/>
      <c r="D5" s="113" t="s">
        <v>196</v>
      </c>
      <c r="E5" s="103"/>
      <c r="F5" s="103"/>
      <c r="G5" s="104"/>
      <c r="H5" s="107" t="s">
        <v>132</v>
      </c>
      <c r="I5" s="108"/>
      <c r="J5" s="113" t="s">
        <v>196</v>
      </c>
      <c r="K5" s="103"/>
      <c r="L5" s="103"/>
      <c r="M5" s="104"/>
      <c r="P5" s="107" t="s">
        <v>132</v>
      </c>
      <c r="Q5" s="108"/>
      <c r="R5" s="113" t="s">
        <v>196</v>
      </c>
      <c r="S5" s="103"/>
      <c r="T5" s="103"/>
      <c r="U5" s="104"/>
      <c r="V5" s="107" t="s">
        <v>132</v>
      </c>
      <c r="W5" s="108"/>
      <c r="X5" s="113" t="s">
        <v>196</v>
      </c>
      <c r="Y5" s="103"/>
      <c r="Z5" s="103"/>
      <c r="AA5" s="104"/>
    </row>
    <row r="6" spans="2:27" ht="43.5" customHeight="1">
      <c r="B6" s="109"/>
      <c r="C6" s="110"/>
      <c r="D6" s="44" t="s">
        <v>117</v>
      </c>
      <c r="E6" s="45">
        <v>2011</v>
      </c>
      <c r="F6" s="45">
        <v>2010</v>
      </c>
      <c r="G6" s="72">
        <v>2009</v>
      </c>
      <c r="H6" s="109"/>
      <c r="I6" s="110"/>
      <c r="J6" s="60" t="s">
        <v>197</v>
      </c>
      <c r="K6" s="45" t="s">
        <v>198</v>
      </c>
      <c r="L6" s="45" t="s">
        <v>199</v>
      </c>
      <c r="M6" s="59" t="s">
        <v>202</v>
      </c>
      <c r="P6" s="109"/>
      <c r="Q6" s="110"/>
      <c r="R6" s="44" t="s">
        <v>117</v>
      </c>
      <c r="S6" s="45">
        <v>2011</v>
      </c>
      <c r="T6" s="45">
        <v>2010</v>
      </c>
      <c r="U6" s="72">
        <v>2009</v>
      </c>
      <c r="V6" s="109"/>
      <c r="W6" s="110"/>
      <c r="X6" s="60" t="s">
        <v>197</v>
      </c>
      <c r="Y6" s="45" t="s">
        <v>198</v>
      </c>
      <c r="Z6" s="45" t="s">
        <v>199</v>
      </c>
      <c r="AA6" s="59" t="s">
        <v>200</v>
      </c>
    </row>
    <row r="7" spans="2:27" ht="15" customHeight="1">
      <c r="B7" s="111"/>
      <c r="C7" s="112"/>
      <c r="D7" s="114" t="s">
        <v>69</v>
      </c>
      <c r="E7" s="105"/>
      <c r="F7" s="105"/>
      <c r="G7" s="106"/>
      <c r="H7" s="111"/>
      <c r="I7" s="112"/>
      <c r="J7" s="114" t="s">
        <v>69</v>
      </c>
      <c r="K7" s="105"/>
      <c r="L7" s="105"/>
      <c r="M7" s="106"/>
      <c r="P7" s="111"/>
      <c r="Q7" s="112"/>
      <c r="R7" s="114" t="s">
        <v>2</v>
      </c>
      <c r="S7" s="105"/>
      <c r="T7" s="105"/>
      <c r="U7" s="106"/>
      <c r="V7" s="111"/>
      <c r="W7" s="112"/>
      <c r="X7" s="114" t="s">
        <v>2</v>
      </c>
      <c r="Y7" s="105"/>
      <c r="Z7" s="105"/>
      <c r="AA7" s="106"/>
    </row>
    <row r="8" spans="2:27" ht="6.75" customHeight="1">
      <c r="B8" s="39"/>
      <c r="C8" s="34"/>
      <c r="D8" s="6"/>
      <c r="E8" s="6"/>
      <c r="F8" s="6"/>
      <c r="G8" s="68"/>
      <c r="H8" s="39"/>
      <c r="I8" s="34"/>
      <c r="J8" s="22"/>
      <c r="K8" s="22"/>
      <c r="L8" s="22"/>
      <c r="M8" s="23"/>
      <c r="P8" s="39"/>
      <c r="Q8" s="34"/>
      <c r="R8" s="6"/>
      <c r="S8" s="6"/>
      <c r="T8" s="6"/>
      <c r="U8" s="68"/>
      <c r="V8" s="39"/>
      <c r="W8" s="34"/>
      <c r="X8" s="6"/>
      <c r="Y8" s="6"/>
      <c r="Z8" s="6"/>
      <c r="AA8" s="68"/>
    </row>
    <row r="9" spans="2:27" ht="15">
      <c r="B9" s="40"/>
      <c r="C9" s="35" t="s">
        <v>39</v>
      </c>
      <c r="D9" s="6">
        <f>SUM(D11:D34)</f>
        <v>1610610.0000000005</v>
      </c>
      <c r="E9" s="6">
        <f>SUM(E11:E34)</f>
        <v>65627.00000000004</v>
      </c>
      <c r="F9" s="6">
        <f>SUM(F11:F34)</f>
        <v>212050.00000000032</v>
      </c>
      <c r="G9" s="26">
        <f>SUM(G11:G34)</f>
        <v>169951.99999999994</v>
      </c>
      <c r="H9" s="40"/>
      <c r="I9" s="35" t="s">
        <v>145</v>
      </c>
      <c r="J9" s="6">
        <f>SUM(J11:J34)</f>
        <v>527570.0000000006</v>
      </c>
      <c r="K9" s="6">
        <f>SUM(K11:K34)</f>
        <v>269715.99999999965</v>
      </c>
      <c r="L9" s="6">
        <f>SUM(L11:L34)</f>
        <v>207074.00000000023</v>
      </c>
      <c r="M9" s="26">
        <f>SUM(M11:M34)</f>
        <v>158620.99999999983</v>
      </c>
      <c r="P9" s="40"/>
      <c r="Q9" s="35" t="s">
        <v>145</v>
      </c>
      <c r="R9" s="61">
        <f>D9/$D$9*100</f>
        <v>100</v>
      </c>
      <c r="S9" s="61">
        <f>E9/$D$9*100</f>
        <v>4.074667362055371</v>
      </c>
      <c r="T9" s="61">
        <f>F9/$D$9*100</f>
        <v>13.165819161684098</v>
      </c>
      <c r="U9" s="62">
        <f>G9/$D$9*100</f>
        <v>10.552026871806328</v>
      </c>
      <c r="V9" s="40"/>
      <c r="W9" s="35" t="s">
        <v>145</v>
      </c>
      <c r="X9" s="61">
        <f>J9/$D$9*100</f>
        <v>32.755912356188055</v>
      </c>
      <c r="Y9" s="61">
        <f>K9/$D$9*100</f>
        <v>16.74620174964762</v>
      </c>
      <c r="Z9" s="61">
        <f>L9/$D$9*100</f>
        <v>12.8568678947728</v>
      </c>
      <c r="AA9" s="62">
        <f>M9/$D$9*100</f>
        <v>9.848504603845734</v>
      </c>
    </row>
    <row r="10" spans="2:27" ht="6.75" customHeight="1">
      <c r="B10" s="40"/>
      <c r="C10" s="35"/>
      <c r="D10" s="6"/>
      <c r="E10" s="6"/>
      <c r="F10" s="6"/>
      <c r="G10" s="69"/>
      <c r="H10" s="40"/>
      <c r="I10" s="35"/>
      <c r="J10" s="20"/>
      <c r="K10" s="20"/>
      <c r="L10" s="20"/>
      <c r="M10" s="25"/>
      <c r="P10" s="40"/>
      <c r="Q10" s="35"/>
      <c r="R10" s="6"/>
      <c r="S10" s="6"/>
      <c r="T10" s="6"/>
      <c r="U10" s="69"/>
      <c r="V10" s="40"/>
      <c r="W10" s="35"/>
      <c r="X10" s="6"/>
      <c r="Y10" s="6"/>
      <c r="Z10" s="6"/>
      <c r="AA10" s="69"/>
    </row>
    <row r="11" spans="2:27" ht="15" customHeight="1">
      <c r="B11" s="33" t="s">
        <v>40</v>
      </c>
      <c r="C11" s="36" t="s">
        <v>18</v>
      </c>
      <c r="D11" s="6">
        <f>SUM(E11:M11)</f>
        <v>65529.99999999998</v>
      </c>
      <c r="E11" s="6">
        <v>2516</v>
      </c>
      <c r="F11" s="6">
        <v>6990.000000000035</v>
      </c>
      <c r="G11" s="26">
        <v>4984.000000000001</v>
      </c>
      <c r="H11" s="33" t="s">
        <v>146</v>
      </c>
      <c r="I11" s="36" t="s">
        <v>18</v>
      </c>
      <c r="J11" s="6">
        <v>18014.99999999998</v>
      </c>
      <c r="K11" s="6">
        <v>21006.99999999996</v>
      </c>
      <c r="L11" s="6">
        <v>5745.999999999996</v>
      </c>
      <c r="M11" s="26">
        <v>6272.000000000009</v>
      </c>
      <c r="P11" s="33" t="s">
        <v>146</v>
      </c>
      <c r="Q11" s="36" t="s">
        <v>18</v>
      </c>
      <c r="R11" s="61">
        <f aca="true" t="shared" si="0" ref="R11:R34">D11/$D$9*100</f>
        <v>4.068644799175465</v>
      </c>
      <c r="S11" s="61">
        <f aca="true" t="shared" si="1" ref="S11:S34">E11/$D$9*100</f>
        <v>0.15621410521479434</v>
      </c>
      <c r="T11" s="61">
        <f aca="true" t="shared" si="2" ref="T11:T34">F11/$D$9*100</f>
        <v>0.4339970570156669</v>
      </c>
      <c r="U11" s="62">
        <f aca="true" t="shared" si="3" ref="U11:U34">G11/$D$9*100</f>
        <v>0.3094479731281936</v>
      </c>
      <c r="V11" s="33" t="s">
        <v>146</v>
      </c>
      <c r="W11" s="36" t="s">
        <v>18</v>
      </c>
      <c r="X11" s="61">
        <f aca="true" t="shared" si="4" ref="X11:X34">J11/$D$9*100</f>
        <v>1.118520312179856</v>
      </c>
      <c r="Y11" s="61">
        <f aca="true" t="shared" si="5" ref="Y11:Y34">K11/$D$9*100</f>
        <v>1.3042884373001506</v>
      </c>
      <c r="Z11" s="61">
        <f aca="true" t="shared" si="6" ref="Z11:Z34">L11/$D$9*100</f>
        <v>0.3567592402878409</v>
      </c>
      <c r="AA11" s="62">
        <f aca="true" t="shared" si="7" ref="AA11:AA34">M11/$D$9*100</f>
        <v>0.38941767404896327</v>
      </c>
    </row>
    <row r="12" spans="2:27" ht="15" customHeight="1">
      <c r="B12" s="33" t="s">
        <v>41</v>
      </c>
      <c r="C12" s="36" t="s">
        <v>19</v>
      </c>
      <c r="D12" s="6">
        <f aca="true" t="shared" si="8" ref="D12:D34">SUM(E12:M12)</f>
        <v>80304.0000000001</v>
      </c>
      <c r="E12" s="6">
        <v>4207.000000000002</v>
      </c>
      <c r="F12" s="6">
        <v>10276.00000000002</v>
      </c>
      <c r="G12" s="26">
        <v>7787.000000000031</v>
      </c>
      <c r="H12" s="33" t="s">
        <v>147</v>
      </c>
      <c r="I12" s="36" t="s">
        <v>19</v>
      </c>
      <c r="J12" s="6">
        <v>24327.000000000102</v>
      </c>
      <c r="K12" s="6">
        <v>13909.999999999984</v>
      </c>
      <c r="L12" s="6">
        <v>9801.999999999996</v>
      </c>
      <c r="M12" s="26">
        <v>9994.999999999967</v>
      </c>
      <c r="P12" s="33" t="s">
        <v>147</v>
      </c>
      <c r="Q12" s="36" t="s">
        <v>19</v>
      </c>
      <c r="R12" s="61">
        <f t="shared" si="0"/>
        <v>4.985937005234047</v>
      </c>
      <c r="S12" s="61">
        <f t="shared" si="1"/>
        <v>0.26120538181186015</v>
      </c>
      <c r="T12" s="61">
        <f t="shared" si="2"/>
        <v>0.6380191356070072</v>
      </c>
      <c r="U12" s="62">
        <f t="shared" si="3"/>
        <v>0.48348141387424814</v>
      </c>
      <c r="V12" s="33" t="s">
        <v>147</v>
      </c>
      <c r="W12" s="36" t="s">
        <v>19</v>
      </c>
      <c r="X12" s="61">
        <f t="shared" si="4"/>
        <v>1.510421517313322</v>
      </c>
      <c r="Y12" s="61">
        <f t="shared" si="5"/>
        <v>0.8636479346334606</v>
      </c>
      <c r="Z12" s="61">
        <f t="shared" si="6"/>
        <v>0.6085892922557288</v>
      </c>
      <c r="AA12" s="62">
        <f t="shared" si="7"/>
        <v>0.6205723297384199</v>
      </c>
    </row>
    <row r="13" spans="2:27" ht="15" customHeight="1">
      <c r="B13" s="33" t="s">
        <v>42</v>
      </c>
      <c r="C13" s="36" t="s">
        <v>20</v>
      </c>
      <c r="D13" s="6">
        <f t="shared" si="8"/>
        <v>137405.00000000003</v>
      </c>
      <c r="E13" s="6">
        <v>6308.999999999991</v>
      </c>
      <c r="F13" s="6">
        <v>17014.999999999945</v>
      </c>
      <c r="G13" s="26">
        <v>17364.00000000014</v>
      </c>
      <c r="H13" s="33" t="s">
        <v>148</v>
      </c>
      <c r="I13" s="36" t="s">
        <v>20</v>
      </c>
      <c r="J13" s="6">
        <v>38795.99999999989</v>
      </c>
      <c r="K13" s="6">
        <v>24395.00000000005</v>
      </c>
      <c r="L13" s="6">
        <v>13628.000000000036</v>
      </c>
      <c r="M13" s="26">
        <v>19897.999999999964</v>
      </c>
      <c r="P13" s="33" t="s">
        <v>148</v>
      </c>
      <c r="Q13" s="36" t="s">
        <v>20</v>
      </c>
      <c r="R13" s="61">
        <f t="shared" si="0"/>
        <v>8.531239716629102</v>
      </c>
      <c r="S13" s="61">
        <f t="shared" si="1"/>
        <v>0.39171494030212084</v>
      </c>
      <c r="T13" s="61">
        <f t="shared" si="2"/>
        <v>1.0564320350674552</v>
      </c>
      <c r="U13" s="62">
        <f t="shared" si="3"/>
        <v>1.0781008437796942</v>
      </c>
      <c r="V13" s="33" t="s">
        <v>148</v>
      </c>
      <c r="W13" s="36" t="s">
        <v>20</v>
      </c>
      <c r="X13" s="61">
        <f t="shared" si="4"/>
        <v>2.408776798852601</v>
      </c>
      <c r="Y13" s="61">
        <f t="shared" si="5"/>
        <v>1.514643520156962</v>
      </c>
      <c r="Z13" s="61">
        <f t="shared" si="6"/>
        <v>0.8461390404877676</v>
      </c>
      <c r="AA13" s="62">
        <f t="shared" si="7"/>
        <v>1.2354325379825009</v>
      </c>
    </row>
    <row r="14" spans="2:27" ht="15" customHeight="1">
      <c r="B14" s="33" t="s">
        <v>43</v>
      </c>
      <c r="C14" s="36" t="s">
        <v>21</v>
      </c>
      <c r="D14" s="6">
        <f t="shared" si="8"/>
        <v>55989.000000000065</v>
      </c>
      <c r="E14" s="6">
        <v>2089.9999999999955</v>
      </c>
      <c r="F14" s="6">
        <v>7096.000000000003</v>
      </c>
      <c r="G14" s="26">
        <v>3697.0000000000105</v>
      </c>
      <c r="H14" s="33" t="s">
        <v>149</v>
      </c>
      <c r="I14" s="36" t="s">
        <v>21</v>
      </c>
      <c r="J14" s="6">
        <v>18040.000000000044</v>
      </c>
      <c r="K14" s="6">
        <v>13856.00000000002</v>
      </c>
      <c r="L14" s="6">
        <v>4495.9999999999945</v>
      </c>
      <c r="M14" s="26">
        <v>6713.999999999997</v>
      </c>
      <c r="P14" s="33" t="s">
        <v>149</v>
      </c>
      <c r="Q14" s="36" t="s">
        <v>21</v>
      </c>
      <c r="R14" s="61">
        <f t="shared" si="0"/>
        <v>3.4762605472460772</v>
      </c>
      <c r="S14" s="61">
        <f t="shared" si="1"/>
        <v>0.12976449916491237</v>
      </c>
      <c r="T14" s="61">
        <f t="shared" si="2"/>
        <v>0.4405784143895791</v>
      </c>
      <c r="U14" s="62">
        <f t="shared" si="3"/>
        <v>0.2295403604845375</v>
      </c>
      <c r="V14" s="33" t="s">
        <v>149</v>
      </c>
      <c r="W14" s="36" t="s">
        <v>21</v>
      </c>
      <c r="X14" s="61">
        <f t="shared" si="4"/>
        <v>1.1200725191076697</v>
      </c>
      <c r="Y14" s="61">
        <f t="shared" si="5"/>
        <v>0.8602951676693933</v>
      </c>
      <c r="Z14" s="61">
        <f t="shared" si="6"/>
        <v>0.2791488938973428</v>
      </c>
      <c r="AA14" s="62">
        <f t="shared" si="7"/>
        <v>0.4168606925326427</v>
      </c>
    </row>
    <row r="15" spans="2:27" ht="15" customHeight="1">
      <c r="B15" s="33" t="s">
        <v>44</v>
      </c>
      <c r="C15" s="36" t="s">
        <v>22</v>
      </c>
      <c r="D15" s="6">
        <f t="shared" si="8"/>
        <v>71075.99999999991</v>
      </c>
      <c r="E15" s="6">
        <v>2674.9999999999936</v>
      </c>
      <c r="F15" s="6">
        <v>7395.000000000017</v>
      </c>
      <c r="G15" s="26">
        <v>7927.9999999999745</v>
      </c>
      <c r="H15" s="33" t="s">
        <v>150</v>
      </c>
      <c r="I15" s="36" t="s">
        <v>22</v>
      </c>
      <c r="J15" s="6">
        <v>27088.99999999995</v>
      </c>
      <c r="K15" s="6">
        <v>8258.999999999976</v>
      </c>
      <c r="L15" s="6">
        <v>10272.000000000002</v>
      </c>
      <c r="M15" s="26">
        <v>7457.999999999993</v>
      </c>
      <c r="P15" s="33" t="s">
        <v>150</v>
      </c>
      <c r="Q15" s="36" t="s">
        <v>22</v>
      </c>
      <c r="R15" s="61">
        <f t="shared" si="0"/>
        <v>4.412986384040822</v>
      </c>
      <c r="S15" s="61">
        <f t="shared" si="1"/>
        <v>0.1660861412756653</v>
      </c>
      <c r="T15" s="61">
        <f t="shared" si="2"/>
        <v>0.4591428092461871</v>
      </c>
      <c r="U15" s="62">
        <f t="shared" si="3"/>
        <v>0.4922358609470929</v>
      </c>
      <c r="V15" s="33" t="s">
        <v>150</v>
      </c>
      <c r="W15" s="36" t="s">
        <v>22</v>
      </c>
      <c r="X15" s="61">
        <f t="shared" si="4"/>
        <v>1.6819093386977568</v>
      </c>
      <c r="Y15" s="61">
        <f t="shared" si="5"/>
        <v>0.5127870806712969</v>
      </c>
      <c r="Z15" s="61">
        <f t="shared" si="6"/>
        <v>0.6377707824985565</v>
      </c>
      <c r="AA15" s="62">
        <f t="shared" si="7"/>
        <v>0.46305437070426675</v>
      </c>
    </row>
    <row r="16" spans="2:27" ht="15" customHeight="1">
      <c r="B16" s="33" t="s">
        <v>45</v>
      </c>
      <c r="C16" s="36" t="s">
        <v>23</v>
      </c>
      <c r="D16" s="6">
        <f t="shared" si="8"/>
        <v>45539.999999999905</v>
      </c>
      <c r="E16" s="6">
        <v>2113.0000000000005</v>
      </c>
      <c r="F16" s="6">
        <v>5922.9999999999845</v>
      </c>
      <c r="G16" s="26">
        <v>4564.999999999999</v>
      </c>
      <c r="H16" s="33" t="s">
        <v>151</v>
      </c>
      <c r="I16" s="36" t="s">
        <v>23</v>
      </c>
      <c r="J16" s="6">
        <v>14238.999999999913</v>
      </c>
      <c r="K16" s="6">
        <v>8340.000000000005</v>
      </c>
      <c r="L16" s="6">
        <v>4751.999999999998</v>
      </c>
      <c r="M16" s="26">
        <v>5607.999999999999</v>
      </c>
      <c r="P16" s="33" t="s">
        <v>151</v>
      </c>
      <c r="Q16" s="36" t="s">
        <v>23</v>
      </c>
      <c r="R16" s="61">
        <f t="shared" si="0"/>
        <v>2.827500139698617</v>
      </c>
      <c r="S16" s="61">
        <f t="shared" si="1"/>
        <v>0.13119252953849783</v>
      </c>
      <c r="T16" s="61">
        <f t="shared" si="2"/>
        <v>0.36774886533673473</v>
      </c>
      <c r="U16" s="62">
        <f t="shared" si="3"/>
        <v>0.2834329850180986</v>
      </c>
      <c r="V16" s="33" t="s">
        <v>151</v>
      </c>
      <c r="W16" s="36" t="s">
        <v>23</v>
      </c>
      <c r="X16" s="61">
        <f t="shared" si="4"/>
        <v>0.8840749778034352</v>
      </c>
      <c r="Y16" s="61">
        <f t="shared" si="5"/>
        <v>0.5178162311174029</v>
      </c>
      <c r="Z16" s="61">
        <f t="shared" si="6"/>
        <v>0.29504349283811704</v>
      </c>
      <c r="AA16" s="62">
        <f t="shared" si="7"/>
        <v>0.3481910580463301</v>
      </c>
    </row>
    <row r="17" spans="2:27" ht="15" customHeight="1">
      <c r="B17" s="33" t="s">
        <v>46</v>
      </c>
      <c r="C17" s="36" t="s">
        <v>24</v>
      </c>
      <c r="D17" s="6">
        <f t="shared" si="8"/>
        <v>39433.99999999999</v>
      </c>
      <c r="E17" s="6">
        <v>1580.0000000000002</v>
      </c>
      <c r="F17" s="6">
        <v>5662.000000000009</v>
      </c>
      <c r="G17" s="26">
        <v>4286</v>
      </c>
      <c r="H17" s="33" t="s">
        <v>152</v>
      </c>
      <c r="I17" s="36" t="s">
        <v>24</v>
      </c>
      <c r="J17" s="6">
        <v>11551.999999999989</v>
      </c>
      <c r="K17" s="6">
        <v>5854.000000000005</v>
      </c>
      <c r="L17" s="6">
        <v>4486.000000000002</v>
      </c>
      <c r="M17" s="26">
        <v>6013.999999999988</v>
      </c>
      <c r="P17" s="33" t="s">
        <v>152</v>
      </c>
      <c r="Q17" s="36" t="s">
        <v>24</v>
      </c>
      <c r="R17" s="61">
        <f t="shared" si="0"/>
        <v>2.4483891196503174</v>
      </c>
      <c r="S17" s="61">
        <f t="shared" si="1"/>
        <v>0.09809947783758947</v>
      </c>
      <c r="T17" s="61">
        <f t="shared" si="2"/>
        <v>0.35154382501040027</v>
      </c>
      <c r="U17" s="62">
        <f t="shared" si="3"/>
        <v>0.26611035570373953</v>
      </c>
      <c r="V17" s="33" t="s">
        <v>152</v>
      </c>
      <c r="W17" s="36" t="s">
        <v>24</v>
      </c>
      <c r="X17" s="61">
        <f t="shared" si="4"/>
        <v>0.7172437772024256</v>
      </c>
      <c r="Y17" s="61">
        <f t="shared" si="5"/>
        <v>0.36346477421598045</v>
      </c>
      <c r="Z17" s="61">
        <f t="shared" si="6"/>
        <v>0.2785280111262193</v>
      </c>
      <c r="AA17" s="62">
        <f t="shared" si="7"/>
        <v>0.3733988985539632</v>
      </c>
    </row>
    <row r="18" spans="2:27" ht="15" customHeight="1">
      <c r="B18" s="33" t="s">
        <v>47</v>
      </c>
      <c r="C18" s="36" t="s">
        <v>25</v>
      </c>
      <c r="D18" s="6">
        <f t="shared" si="8"/>
        <v>147160.0000000002</v>
      </c>
      <c r="E18" s="6">
        <v>5520.00000000001</v>
      </c>
      <c r="F18" s="6">
        <v>14293.000000000004</v>
      </c>
      <c r="G18" s="26">
        <v>13324.00000000002</v>
      </c>
      <c r="H18" s="33" t="s">
        <v>153</v>
      </c>
      <c r="I18" s="36" t="s">
        <v>25</v>
      </c>
      <c r="J18" s="6">
        <v>57225.00000000012</v>
      </c>
      <c r="K18" s="6">
        <v>22081.000000000007</v>
      </c>
      <c r="L18" s="6">
        <v>19937.00000000002</v>
      </c>
      <c r="M18" s="26">
        <v>14780.00000000002</v>
      </c>
      <c r="P18" s="33" t="s">
        <v>153</v>
      </c>
      <c r="Q18" s="36" t="s">
        <v>25</v>
      </c>
      <c r="R18" s="61">
        <f t="shared" si="0"/>
        <v>9.13691085986056</v>
      </c>
      <c r="S18" s="61">
        <f t="shared" si="1"/>
        <v>0.34272728966043975</v>
      </c>
      <c r="T18" s="61">
        <f t="shared" si="2"/>
        <v>0.8874277447675103</v>
      </c>
      <c r="U18" s="62">
        <f t="shared" si="3"/>
        <v>0.8272642042455974</v>
      </c>
      <c r="V18" s="33" t="s">
        <v>153</v>
      </c>
      <c r="W18" s="36" t="s">
        <v>25</v>
      </c>
      <c r="X18" s="61">
        <f t="shared" si="4"/>
        <v>3.5530016577570054</v>
      </c>
      <c r="Y18" s="61">
        <f t="shared" si="5"/>
        <v>1.3709712469188693</v>
      </c>
      <c r="Z18" s="61">
        <f t="shared" si="6"/>
        <v>1.2378539807898878</v>
      </c>
      <c r="AA18" s="62">
        <f t="shared" si="7"/>
        <v>0.9176647357212495</v>
      </c>
    </row>
    <row r="19" spans="2:27" ht="15" customHeight="1">
      <c r="B19" s="33" t="s">
        <v>48</v>
      </c>
      <c r="C19" s="36" t="s">
        <v>26</v>
      </c>
      <c r="D19" s="6">
        <f t="shared" si="8"/>
        <v>12397.000000000004</v>
      </c>
      <c r="E19" s="6">
        <v>491.9999999999997</v>
      </c>
      <c r="F19" s="6">
        <v>1813.9999999999968</v>
      </c>
      <c r="G19" s="26">
        <v>1234.000000000001</v>
      </c>
      <c r="H19" s="33" t="s">
        <v>154</v>
      </c>
      <c r="I19" s="36" t="s">
        <v>26</v>
      </c>
      <c r="J19" s="6">
        <v>3785.0000000000045</v>
      </c>
      <c r="K19" s="6">
        <v>2845.000000000002</v>
      </c>
      <c r="L19" s="6">
        <v>1396.9999999999993</v>
      </c>
      <c r="M19" s="26">
        <v>829.9999999999998</v>
      </c>
      <c r="P19" s="33" t="s">
        <v>154</v>
      </c>
      <c r="Q19" s="36" t="s">
        <v>26</v>
      </c>
      <c r="R19" s="61">
        <f t="shared" si="0"/>
        <v>0.7697083713624031</v>
      </c>
      <c r="S19" s="61">
        <f t="shared" si="1"/>
        <v>0.03054743233929999</v>
      </c>
      <c r="T19" s="61">
        <f t="shared" si="2"/>
        <v>0.11262813468189048</v>
      </c>
      <c r="U19" s="62">
        <f t="shared" si="3"/>
        <v>0.07661693395669968</v>
      </c>
      <c r="V19" s="33" t="s">
        <v>154</v>
      </c>
      <c r="W19" s="36" t="s">
        <v>26</v>
      </c>
      <c r="X19" s="61">
        <f t="shared" si="4"/>
        <v>0.2350041288704282</v>
      </c>
      <c r="Y19" s="61">
        <f t="shared" si="5"/>
        <v>0.17664114838477354</v>
      </c>
      <c r="Z19" s="61">
        <f t="shared" si="6"/>
        <v>0.0867373231260205</v>
      </c>
      <c r="AA19" s="62">
        <f t="shared" si="7"/>
        <v>0.05153327000329065</v>
      </c>
    </row>
    <row r="20" spans="2:27" ht="15" customHeight="1">
      <c r="B20" s="33" t="s">
        <v>49</v>
      </c>
      <c r="C20" s="36" t="s">
        <v>27</v>
      </c>
      <c r="D20" s="6">
        <f t="shared" si="8"/>
        <v>21839.000000000015</v>
      </c>
      <c r="E20" s="6">
        <v>1536.9999999999982</v>
      </c>
      <c r="F20" s="6">
        <v>3551.0000000000023</v>
      </c>
      <c r="G20" s="26">
        <v>2409.999999999999</v>
      </c>
      <c r="H20" s="33" t="s">
        <v>155</v>
      </c>
      <c r="I20" s="36" t="s">
        <v>27</v>
      </c>
      <c r="J20" s="6">
        <v>6763.000000000014</v>
      </c>
      <c r="K20" s="6">
        <v>2893.0000000000005</v>
      </c>
      <c r="L20" s="6">
        <v>2029.9999999999993</v>
      </c>
      <c r="M20" s="26">
        <v>2655.000000000001</v>
      </c>
      <c r="P20" s="33" t="s">
        <v>155</v>
      </c>
      <c r="Q20" s="36" t="s">
        <v>27</v>
      </c>
      <c r="R20" s="61">
        <f t="shared" si="0"/>
        <v>1.3559458838576695</v>
      </c>
      <c r="S20" s="61">
        <f t="shared" si="1"/>
        <v>0.09542968192175622</v>
      </c>
      <c r="T20" s="61">
        <f t="shared" si="2"/>
        <v>0.22047547202612683</v>
      </c>
      <c r="U20" s="62">
        <f t="shared" si="3"/>
        <v>0.14963274784088007</v>
      </c>
      <c r="V20" s="33" t="s">
        <v>155</v>
      </c>
      <c r="W20" s="36" t="s">
        <v>27</v>
      </c>
      <c r="X20" s="61">
        <f t="shared" si="4"/>
        <v>0.41990301811115116</v>
      </c>
      <c r="Y20" s="61">
        <f t="shared" si="5"/>
        <v>0.17962138568616856</v>
      </c>
      <c r="Z20" s="61">
        <f t="shared" si="6"/>
        <v>0.1260392025381687</v>
      </c>
      <c r="AA20" s="62">
        <f t="shared" si="7"/>
        <v>0.1648443757334178</v>
      </c>
    </row>
    <row r="21" spans="2:27" ht="15" customHeight="1">
      <c r="B21" s="33" t="s">
        <v>50</v>
      </c>
      <c r="C21" s="36" t="s">
        <v>28</v>
      </c>
      <c r="D21" s="6">
        <f t="shared" si="8"/>
        <v>5970.000000000004</v>
      </c>
      <c r="E21" s="6">
        <v>407.00000000000006</v>
      </c>
      <c r="F21" s="6">
        <v>1410.000000000001</v>
      </c>
      <c r="G21" s="26">
        <v>889.0000000000007</v>
      </c>
      <c r="H21" s="33" t="s">
        <v>156</v>
      </c>
      <c r="I21" s="36" t="s">
        <v>28</v>
      </c>
      <c r="J21" s="6">
        <v>2100.0000000000014</v>
      </c>
      <c r="K21" s="6">
        <v>728.0000000000002</v>
      </c>
      <c r="L21" s="6">
        <v>255.99999999999994</v>
      </c>
      <c r="M21" s="26">
        <v>180</v>
      </c>
      <c r="P21" s="33" t="s">
        <v>156</v>
      </c>
      <c r="Q21" s="36" t="s">
        <v>28</v>
      </c>
      <c r="R21" s="61">
        <f t="shared" si="0"/>
        <v>0.3706670143610186</v>
      </c>
      <c r="S21" s="61">
        <f t="shared" si="1"/>
        <v>0.025269928784746147</v>
      </c>
      <c r="T21" s="61">
        <f t="shared" si="2"/>
        <v>0.08754447072848179</v>
      </c>
      <c r="U21" s="62">
        <f t="shared" si="3"/>
        <v>0.05519647835292221</v>
      </c>
      <c r="V21" s="33" t="s">
        <v>156</v>
      </c>
      <c r="W21" s="36" t="s">
        <v>28</v>
      </c>
      <c r="X21" s="61">
        <f t="shared" si="4"/>
        <v>0.13038538193603672</v>
      </c>
      <c r="Y21" s="61">
        <f t="shared" si="5"/>
        <v>0.04520026573782604</v>
      </c>
      <c r="Z21" s="61">
        <f t="shared" si="6"/>
        <v>0.015894598940773982</v>
      </c>
      <c r="AA21" s="62">
        <f t="shared" si="7"/>
        <v>0.01117588988023171</v>
      </c>
    </row>
    <row r="22" spans="2:27" ht="15" customHeight="1">
      <c r="B22" s="33" t="s">
        <v>51</v>
      </c>
      <c r="C22" s="36" t="s">
        <v>29</v>
      </c>
      <c r="D22" s="6">
        <f t="shared" si="8"/>
        <v>540446.0000000003</v>
      </c>
      <c r="E22" s="6">
        <v>20353.00000000005</v>
      </c>
      <c r="F22" s="6">
        <v>75990.00000000035</v>
      </c>
      <c r="G22" s="26">
        <v>56406.999999999745</v>
      </c>
      <c r="H22" s="33" t="s">
        <v>157</v>
      </c>
      <c r="I22" s="36" t="s">
        <v>29</v>
      </c>
      <c r="J22" s="6">
        <v>180488.0000000006</v>
      </c>
      <c r="K22" s="6">
        <v>81702.99999999955</v>
      </c>
      <c r="L22" s="6">
        <v>92144.00000000017</v>
      </c>
      <c r="M22" s="26">
        <v>33360.999999999905</v>
      </c>
      <c r="P22" s="33" t="s">
        <v>157</v>
      </c>
      <c r="Q22" s="36" t="s">
        <v>29</v>
      </c>
      <c r="R22" s="61">
        <f t="shared" si="0"/>
        <v>33.555361012287285</v>
      </c>
      <c r="S22" s="61">
        <f t="shared" si="1"/>
        <v>1.2636827040686476</v>
      </c>
      <c r="T22" s="61">
        <f t="shared" si="2"/>
        <v>4.718088177771175</v>
      </c>
      <c r="U22" s="62">
        <f t="shared" si="3"/>
        <v>3.5022134470790403</v>
      </c>
      <c r="V22" s="33" t="s">
        <v>157</v>
      </c>
      <c r="W22" s="36" t="s">
        <v>29</v>
      </c>
      <c r="X22" s="61">
        <f t="shared" si="4"/>
        <v>11.2061889594626</v>
      </c>
      <c r="Y22" s="61">
        <f t="shared" si="5"/>
        <v>5.072798504914258</v>
      </c>
      <c r="Z22" s="61">
        <f t="shared" si="6"/>
        <v>5.721062206244848</v>
      </c>
      <c r="AA22" s="62">
        <f t="shared" si="7"/>
        <v>2.0713270127467167</v>
      </c>
    </row>
    <row r="23" spans="2:27" ht="15" customHeight="1">
      <c r="B23" s="33" t="s">
        <v>52</v>
      </c>
      <c r="C23" s="36" t="s">
        <v>30</v>
      </c>
      <c r="D23" s="6">
        <f t="shared" si="8"/>
        <v>10089.99999999999</v>
      </c>
      <c r="E23" s="6">
        <v>589.9999999999995</v>
      </c>
      <c r="F23" s="6">
        <v>1898.9999999999998</v>
      </c>
      <c r="G23" s="26">
        <v>1217.9999999999998</v>
      </c>
      <c r="H23" s="33" t="s">
        <v>158</v>
      </c>
      <c r="I23" s="36" t="s">
        <v>30</v>
      </c>
      <c r="J23" s="6">
        <v>3736.9999999999923</v>
      </c>
      <c r="K23" s="6">
        <v>1442.9999999999998</v>
      </c>
      <c r="L23" s="6">
        <v>539.9999999999998</v>
      </c>
      <c r="M23" s="26">
        <v>662.9999999999997</v>
      </c>
      <c r="P23" s="33" t="s">
        <v>158</v>
      </c>
      <c r="Q23" s="36" t="s">
        <v>30</v>
      </c>
      <c r="R23" s="61">
        <f t="shared" si="0"/>
        <v>0.6264707160640992</v>
      </c>
      <c r="S23" s="61">
        <f t="shared" si="1"/>
        <v>0.03663208349631502</v>
      </c>
      <c r="T23" s="61">
        <f t="shared" si="2"/>
        <v>0.11790563823644454</v>
      </c>
      <c r="U23" s="62">
        <f t="shared" si="3"/>
        <v>0.07562352152290122</v>
      </c>
      <c r="V23" s="33" t="s">
        <v>158</v>
      </c>
      <c r="W23" s="36" t="s">
        <v>30</v>
      </c>
      <c r="X23" s="61">
        <f t="shared" si="4"/>
        <v>0.2320238915690323</v>
      </c>
      <c r="Y23" s="61">
        <f t="shared" si="5"/>
        <v>0.08959338387319087</v>
      </c>
      <c r="Z23" s="61">
        <f t="shared" si="6"/>
        <v>0.03352766964069512</v>
      </c>
      <c r="AA23" s="62">
        <f t="shared" si="7"/>
        <v>0.04116452772552011</v>
      </c>
    </row>
    <row r="24" spans="2:27" ht="15" customHeight="1">
      <c r="B24" s="33" t="s">
        <v>53</v>
      </c>
      <c r="C24" s="36" t="s">
        <v>31</v>
      </c>
      <c r="D24" s="6">
        <f t="shared" si="8"/>
        <v>61060.000000000044</v>
      </c>
      <c r="E24" s="6">
        <v>3134.999999999999</v>
      </c>
      <c r="F24" s="6">
        <v>8070.000000000004</v>
      </c>
      <c r="G24" s="26">
        <v>6465.999999999989</v>
      </c>
      <c r="H24" s="33" t="s">
        <v>159</v>
      </c>
      <c r="I24" s="36" t="s">
        <v>31</v>
      </c>
      <c r="J24" s="6">
        <v>16986.000000000022</v>
      </c>
      <c r="K24" s="6">
        <v>9430.000000000022</v>
      </c>
      <c r="L24" s="6">
        <v>6712.999999999997</v>
      </c>
      <c r="M24" s="26">
        <v>10260.000000000004</v>
      </c>
      <c r="P24" s="33" t="s">
        <v>159</v>
      </c>
      <c r="Q24" s="36" t="s">
        <v>31</v>
      </c>
      <c r="R24" s="61">
        <f t="shared" si="0"/>
        <v>3.7911102004830486</v>
      </c>
      <c r="S24" s="61">
        <f t="shared" si="1"/>
        <v>0.1946467487473689</v>
      </c>
      <c r="T24" s="61">
        <f t="shared" si="2"/>
        <v>0.5010523962970552</v>
      </c>
      <c r="U24" s="62">
        <f t="shared" si="3"/>
        <v>0.4014627998087673</v>
      </c>
      <c r="V24" s="33" t="s">
        <v>159</v>
      </c>
      <c r="W24" s="36" t="s">
        <v>31</v>
      </c>
      <c r="X24" s="61">
        <f t="shared" si="4"/>
        <v>1.0546314750312005</v>
      </c>
      <c r="Y24" s="61">
        <f t="shared" si="5"/>
        <v>0.5854924531699182</v>
      </c>
      <c r="Z24" s="61">
        <f t="shared" si="6"/>
        <v>0.4167986042555302</v>
      </c>
      <c r="AA24" s="62">
        <f t="shared" si="7"/>
        <v>0.6370257231732077</v>
      </c>
    </row>
    <row r="25" spans="2:27" ht="15" customHeight="1">
      <c r="B25" s="33" t="s">
        <v>54</v>
      </c>
      <c r="C25" s="36" t="s">
        <v>32</v>
      </c>
      <c r="D25" s="6">
        <f t="shared" si="8"/>
        <v>24715.99999999998</v>
      </c>
      <c r="E25" s="6">
        <v>908.9999999999989</v>
      </c>
      <c r="F25" s="6">
        <v>3391.9999999999964</v>
      </c>
      <c r="G25" s="26">
        <v>2728.9999999999964</v>
      </c>
      <c r="H25" s="33" t="s">
        <v>160</v>
      </c>
      <c r="I25" s="36" t="s">
        <v>32</v>
      </c>
      <c r="J25" s="6">
        <v>6937.999999999984</v>
      </c>
      <c r="K25" s="6">
        <v>4168.000000000008</v>
      </c>
      <c r="L25" s="6">
        <v>3258.999999999998</v>
      </c>
      <c r="M25" s="26">
        <v>3321.0000000000027</v>
      </c>
      <c r="P25" s="33" t="s">
        <v>160</v>
      </c>
      <c r="Q25" s="36" t="s">
        <v>32</v>
      </c>
      <c r="R25" s="61">
        <f t="shared" si="0"/>
        <v>1.5345738571100376</v>
      </c>
      <c r="S25" s="61">
        <f t="shared" si="1"/>
        <v>0.05643824389517006</v>
      </c>
      <c r="T25" s="61">
        <f t="shared" si="2"/>
        <v>0.21060343596525513</v>
      </c>
      <c r="U25" s="62">
        <f t="shared" si="3"/>
        <v>0.16943890823973498</v>
      </c>
      <c r="V25" s="33" t="s">
        <v>160</v>
      </c>
      <c r="W25" s="36" t="s">
        <v>32</v>
      </c>
      <c r="X25" s="61">
        <f t="shared" si="4"/>
        <v>0.430768466605819</v>
      </c>
      <c r="Y25" s="61">
        <f t="shared" si="5"/>
        <v>0.258783939004477</v>
      </c>
      <c r="Z25" s="61">
        <f t="shared" si="6"/>
        <v>0.20234569510930622</v>
      </c>
      <c r="AA25" s="62">
        <f t="shared" si="7"/>
        <v>0.20619516829027523</v>
      </c>
    </row>
    <row r="26" spans="2:27" ht="15" customHeight="1">
      <c r="B26" s="33" t="s">
        <v>55</v>
      </c>
      <c r="C26" s="36" t="s">
        <v>33</v>
      </c>
      <c r="D26" s="6">
        <f t="shared" si="8"/>
        <v>12276.000000000011</v>
      </c>
      <c r="E26" s="6">
        <v>984.0000000000005</v>
      </c>
      <c r="F26" s="6">
        <v>3187.0000000000036</v>
      </c>
      <c r="G26" s="26">
        <v>1539.9999999999998</v>
      </c>
      <c r="H26" s="33" t="s">
        <v>161</v>
      </c>
      <c r="I26" s="36" t="s">
        <v>33</v>
      </c>
      <c r="J26" s="6">
        <v>4169.000000000007</v>
      </c>
      <c r="K26" s="6">
        <v>1319.0000000000002</v>
      </c>
      <c r="L26" s="6">
        <v>672</v>
      </c>
      <c r="M26" s="26">
        <v>404.99999999999994</v>
      </c>
      <c r="P26" s="33" t="s">
        <v>161</v>
      </c>
      <c r="Q26" s="36" t="s">
        <v>33</v>
      </c>
      <c r="R26" s="61">
        <f t="shared" si="0"/>
        <v>0.7621956898318033</v>
      </c>
      <c r="S26" s="61">
        <f t="shared" si="1"/>
        <v>0.06109486467860004</v>
      </c>
      <c r="T26" s="61">
        <f t="shared" si="2"/>
        <v>0.1978753391572139</v>
      </c>
      <c r="U26" s="62">
        <f t="shared" si="3"/>
        <v>0.0956159467530935</v>
      </c>
      <c r="V26" s="33" t="s">
        <v>161</v>
      </c>
      <c r="W26" s="36" t="s">
        <v>33</v>
      </c>
      <c r="X26" s="61">
        <f t="shared" si="4"/>
        <v>0.25884602728158934</v>
      </c>
      <c r="Y26" s="61">
        <f t="shared" si="5"/>
        <v>0.0818944375112535</v>
      </c>
      <c r="Z26" s="61">
        <f t="shared" si="6"/>
        <v>0.04172332221953172</v>
      </c>
      <c r="AA26" s="62">
        <f t="shared" si="7"/>
        <v>0.025145752230521342</v>
      </c>
    </row>
    <row r="27" spans="2:27" ht="15" customHeight="1">
      <c r="B27" s="33" t="s">
        <v>56</v>
      </c>
      <c r="C27" s="36" t="s">
        <v>57</v>
      </c>
      <c r="D27" s="6">
        <f t="shared" si="8"/>
        <v>87709.00000000001</v>
      </c>
      <c r="E27" s="6">
        <v>3169.999999999995</v>
      </c>
      <c r="F27" s="6">
        <v>11089.999999999976</v>
      </c>
      <c r="G27" s="26">
        <v>9090.000000000018</v>
      </c>
      <c r="H27" s="33" t="s">
        <v>162</v>
      </c>
      <c r="I27" s="36" t="s">
        <v>163</v>
      </c>
      <c r="J27" s="6">
        <v>31017.00000000003</v>
      </c>
      <c r="K27" s="6">
        <v>18859.000000000022</v>
      </c>
      <c r="L27" s="6">
        <v>7762.999999999987</v>
      </c>
      <c r="M27" s="26">
        <v>6720.000000000003</v>
      </c>
      <c r="P27" s="33" t="s">
        <v>162</v>
      </c>
      <c r="Q27" s="36" t="s">
        <v>163</v>
      </c>
      <c r="R27" s="61">
        <f t="shared" si="0"/>
        <v>5.445700697251351</v>
      </c>
      <c r="S27" s="61">
        <f t="shared" si="1"/>
        <v>0.19681983844630258</v>
      </c>
      <c r="T27" s="61">
        <f t="shared" si="2"/>
        <v>0.6885589931764966</v>
      </c>
      <c r="U27" s="62">
        <f t="shared" si="3"/>
        <v>0.5643824389517025</v>
      </c>
      <c r="V27" s="33" t="s">
        <v>162</v>
      </c>
      <c r="W27" s="36" t="s">
        <v>163</v>
      </c>
      <c r="X27" s="61">
        <f t="shared" si="4"/>
        <v>1.9257920911952626</v>
      </c>
      <c r="Y27" s="61">
        <f t="shared" si="5"/>
        <v>1.1709228180627225</v>
      </c>
      <c r="Z27" s="61">
        <f t="shared" si="6"/>
        <v>0.4819912952235479</v>
      </c>
      <c r="AA27" s="62">
        <f t="shared" si="7"/>
        <v>0.4172332221953174</v>
      </c>
    </row>
    <row r="28" spans="2:27" ht="15" customHeight="1">
      <c r="B28" s="33" t="s">
        <v>58</v>
      </c>
      <c r="C28" s="36" t="s">
        <v>59</v>
      </c>
      <c r="D28" s="6">
        <f t="shared" si="8"/>
        <v>38227</v>
      </c>
      <c r="E28" s="6">
        <v>1405.000000000001</v>
      </c>
      <c r="F28" s="6">
        <v>6559.999999999989</v>
      </c>
      <c r="G28" s="26">
        <v>3539.0000000000005</v>
      </c>
      <c r="H28" s="33" t="s">
        <v>164</v>
      </c>
      <c r="I28" s="36" t="s">
        <v>165</v>
      </c>
      <c r="J28" s="6">
        <v>12547.000000000004</v>
      </c>
      <c r="K28" s="6">
        <v>4401.000000000002</v>
      </c>
      <c r="L28" s="6">
        <v>6606.000000000004</v>
      </c>
      <c r="M28" s="26">
        <v>3169.000000000001</v>
      </c>
      <c r="P28" s="33" t="s">
        <v>164</v>
      </c>
      <c r="Q28" s="36" t="s">
        <v>165</v>
      </c>
      <c r="R28" s="61">
        <f t="shared" si="0"/>
        <v>2.3734485691756535</v>
      </c>
      <c r="S28" s="61">
        <f t="shared" si="1"/>
        <v>0.0872340293429198</v>
      </c>
      <c r="T28" s="61">
        <f t="shared" si="2"/>
        <v>0.40729909785733276</v>
      </c>
      <c r="U28" s="62">
        <f t="shared" si="3"/>
        <v>0.21973041270077795</v>
      </c>
      <c r="V28" s="33" t="s">
        <v>164</v>
      </c>
      <c r="W28" s="36" t="s">
        <v>165</v>
      </c>
      <c r="X28" s="61">
        <f t="shared" si="4"/>
        <v>0.7790216129292629</v>
      </c>
      <c r="Y28" s="61">
        <f t="shared" si="5"/>
        <v>0.2732505075716654</v>
      </c>
      <c r="Z28" s="61">
        <f t="shared" si="6"/>
        <v>0.41015515860450397</v>
      </c>
      <c r="AA28" s="62">
        <f t="shared" si="7"/>
        <v>0.19675775016919053</v>
      </c>
    </row>
    <row r="29" spans="2:27" ht="15" customHeight="1">
      <c r="B29" s="33" t="s">
        <v>60</v>
      </c>
      <c r="C29" s="36" t="s">
        <v>34</v>
      </c>
      <c r="D29" s="6">
        <f t="shared" si="8"/>
        <v>10611</v>
      </c>
      <c r="E29" s="6">
        <v>756.0000000000009</v>
      </c>
      <c r="F29" s="6">
        <v>2290.9999999999986</v>
      </c>
      <c r="G29" s="26">
        <v>1249.9999999999986</v>
      </c>
      <c r="H29" s="33" t="s">
        <v>166</v>
      </c>
      <c r="I29" s="36" t="s">
        <v>34</v>
      </c>
      <c r="J29" s="6">
        <v>3370.0000000000045</v>
      </c>
      <c r="K29" s="6">
        <v>1205.9999999999982</v>
      </c>
      <c r="L29" s="6">
        <v>900.9999999999999</v>
      </c>
      <c r="M29" s="26">
        <v>836.9999999999998</v>
      </c>
      <c r="P29" s="33" t="s">
        <v>166</v>
      </c>
      <c r="Q29" s="36" t="s">
        <v>34</v>
      </c>
      <c r="R29" s="61">
        <f t="shared" si="0"/>
        <v>0.6588187084396594</v>
      </c>
      <c r="S29" s="61">
        <f t="shared" si="1"/>
        <v>0.04693873749697324</v>
      </c>
      <c r="T29" s="61">
        <f t="shared" si="2"/>
        <v>0.14224424286450463</v>
      </c>
      <c r="U29" s="62">
        <f t="shared" si="3"/>
        <v>0.0776103463904979</v>
      </c>
      <c r="V29" s="33" t="s">
        <v>166</v>
      </c>
      <c r="W29" s="36" t="s">
        <v>34</v>
      </c>
      <c r="X29" s="61">
        <f t="shared" si="4"/>
        <v>0.20923749386878285</v>
      </c>
      <c r="Y29" s="61">
        <f t="shared" si="5"/>
        <v>0.07487846219755234</v>
      </c>
      <c r="Z29" s="61">
        <f t="shared" si="6"/>
        <v>0.05594153767827094</v>
      </c>
      <c r="AA29" s="62">
        <f t="shared" si="7"/>
        <v>0.05196788794307744</v>
      </c>
    </row>
    <row r="30" spans="2:27" ht="15" customHeight="1">
      <c r="B30" s="33" t="s">
        <v>61</v>
      </c>
      <c r="C30" s="36" t="s">
        <v>62</v>
      </c>
      <c r="D30" s="6">
        <f t="shared" si="8"/>
        <v>50987.999999999985</v>
      </c>
      <c r="E30" s="6">
        <v>1472.0000000000002</v>
      </c>
      <c r="F30" s="6">
        <v>6912.000000000002</v>
      </c>
      <c r="G30" s="26">
        <v>8373.00000000001</v>
      </c>
      <c r="H30" s="33" t="s">
        <v>167</v>
      </c>
      <c r="I30" s="36" t="s">
        <v>168</v>
      </c>
      <c r="J30" s="6">
        <v>18148.99999999996</v>
      </c>
      <c r="K30" s="6">
        <v>6550.000000000005</v>
      </c>
      <c r="L30" s="6">
        <v>3707.000000000001</v>
      </c>
      <c r="M30" s="26">
        <v>5825.000000000004</v>
      </c>
      <c r="P30" s="33" t="s">
        <v>167</v>
      </c>
      <c r="Q30" s="36" t="s">
        <v>168</v>
      </c>
      <c r="R30" s="61">
        <f t="shared" si="0"/>
        <v>3.165757073406968</v>
      </c>
      <c r="S30" s="61">
        <f t="shared" si="1"/>
        <v>0.09139394390945045</v>
      </c>
      <c r="T30" s="61">
        <f t="shared" si="2"/>
        <v>0.4291541714008978</v>
      </c>
      <c r="U30" s="62">
        <f t="shared" si="3"/>
        <v>0.5198651442621123</v>
      </c>
      <c r="V30" s="33" t="s">
        <v>167</v>
      </c>
      <c r="W30" s="36" t="s">
        <v>168</v>
      </c>
      <c r="X30" s="61">
        <f t="shared" si="4"/>
        <v>1.1268401413129159</v>
      </c>
      <c r="Y30" s="61">
        <f t="shared" si="5"/>
        <v>0.40667821508620977</v>
      </c>
      <c r="Z30" s="61">
        <f t="shared" si="6"/>
        <v>0.23016124325566087</v>
      </c>
      <c r="AA30" s="62">
        <f t="shared" si="7"/>
        <v>0.36166421417972083</v>
      </c>
    </row>
    <row r="31" spans="2:27" ht="15" customHeight="1">
      <c r="B31" s="33" t="s">
        <v>63</v>
      </c>
      <c r="C31" s="36" t="s">
        <v>35</v>
      </c>
      <c r="D31" s="6">
        <f t="shared" si="8"/>
        <v>67473.00000000003</v>
      </c>
      <c r="E31" s="6">
        <v>1948</v>
      </c>
      <c r="F31" s="6">
        <v>7199.000000000007</v>
      </c>
      <c r="G31" s="26">
        <v>7008.999999999987</v>
      </c>
      <c r="H31" s="33" t="s">
        <v>169</v>
      </c>
      <c r="I31" s="36" t="s">
        <v>35</v>
      </c>
      <c r="J31" s="6">
        <v>20425.000000000025</v>
      </c>
      <c r="K31" s="6">
        <v>11721.000000000036</v>
      </c>
      <c r="L31" s="6">
        <v>6415.999999999994</v>
      </c>
      <c r="M31" s="26">
        <v>12754.999999999982</v>
      </c>
      <c r="P31" s="33" t="s">
        <v>169</v>
      </c>
      <c r="Q31" s="36" t="s">
        <v>35</v>
      </c>
      <c r="R31" s="61">
        <f t="shared" si="0"/>
        <v>4.189282321604859</v>
      </c>
      <c r="S31" s="61">
        <f t="shared" si="1"/>
        <v>0.12094796381495207</v>
      </c>
      <c r="T31" s="61">
        <f t="shared" si="2"/>
        <v>0.4469735069321565</v>
      </c>
      <c r="U31" s="62">
        <f t="shared" si="3"/>
        <v>0.4351767342807995</v>
      </c>
      <c r="V31" s="33" t="s">
        <v>169</v>
      </c>
      <c r="W31" s="36" t="s">
        <v>35</v>
      </c>
      <c r="X31" s="61">
        <f t="shared" si="4"/>
        <v>1.2681530600207387</v>
      </c>
      <c r="Y31" s="61">
        <f t="shared" si="5"/>
        <v>0.7277366960344238</v>
      </c>
      <c r="Z31" s="61">
        <f t="shared" si="6"/>
        <v>0.3983583859531477</v>
      </c>
      <c r="AA31" s="62">
        <f t="shared" si="7"/>
        <v>0.7919359745686404</v>
      </c>
    </row>
    <row r="32" spans="2:27" ht="15" customHeight="1">
      <c r="B32" s="33" t="s">
        <v>64</v>
      </c>
      <c r="C32" s="36" t="s">
        <v>65</v>
      </c>
      <c r="D32" s="6">
        <f t="shared" si="8"/>
        <v>12709.999999999993</v>
      </c>
      <c r="E32" s="6">
        <v>888.9999999999997</v>
      </c>
      <c r="F32" s="6">
        <v>2318.000000000002</v>
      </c>
      <c r="G32" s="26">
        <v>1524.9999999999989</v>
      </c>
      <c r="H32" s="33" t="s">
        <v>170</v>
      </c>
      <c r="I32" s="36" t="s">
        <v>171</v>
      </c>
      <c r="J32" s="6">
        <v>4182.999999999996</v>
      </c>
      <c r="K32" s="6">
        <v>2790.9999999999973</v>
      </c>
      <c r="L32" s="6">
        <v>568.0000000000002</v>
      </c>
      <c r="M32" s="26">
        <v>435.99999999999994</v>
      </c>
      <c r="P32" s="33" t="s">
        <v>170</v>
      </c>
      <c r="Q32" s="36" t="s">
        <v>171</v>
      </c>
      <c r="R32" s="61">
        <f t="shared" si="0"/>
        <v>0.7891420020985831</v>
      </c>
      <c r="S32" s="61">
        <f t="shared" si="1"/>
        <v>0.05519647835292215</v>
      </c>
      <c r="T32" s="61">
        <f t="shared" si="2"/>
        <v>0.14392062634653957</v>
      </c>
      <c r="U32" s="62">
        <f t="shared" si="3"/>
        <v>0.09468462259640748</v>
      </c>
      <c r="V32" s="33" t="s">
        <v>170</v>
      </c>
      <c r="W32" s="36" t="s">
        <v>171</v>
      </c>
      <c r="X32" s="61">
        <f t="shared" si="4"/>
        <v>0.2597152631611622</v>
      </c>
      <c r="Y32" s="61">
        <f t="shared" si="5"/>
        <v>0.17328838142070374</v>
      </c>
      <c r="Z32" s="61">
        <f t="shared" si="6"/>
        <v>0.0352661413998423</v>
      </c>
      <c r="AA32" s="62">
        <f t="shared" si="7"/>
        <v>0.027070488821005698</v>
      </c>
    </row>
    <row r="33" spans="2:27" ht="15" customHeight="1">
      <c r="B33" s="33" t="s">
        <v>66</v>
      </c>
      <c r="C33" s="36" t="s">
        <v>36</v>
      </c>
      <c r="D33" s="6">
        <f t="shared" si="8"/>
        <v>3702.000000000001</v>
      </c>
      <c r="E33" s="6">
        <v>135</v>
      </c>
      <c r="F33" s="6">
        <v>429.9999999999999</v>
      </c>
      <c r="G33" s="26">
        <v>560</v>
      </c>
      <c r="H33" s="33" t="s">
        <v>172</v>
      </c>
      <c r="I33" s="36" t="s">
        <v>36</v>
      </c>
      <c r="J33" s="6">
        <v>1192.0000000000007</v>
      </c>
      <c r="K33" s="6">
        <v>535.0000000000001</v>
      </c>
      <c r="L33" s="6">
        <v>476.00000000000017</v>
      </c>
      <c r="M33" s="26">
        <v>373.99999999999994</v>
      </c>
      <c r="P33" s="33" t="s">
        <v>172</v>
      </c>
      <c r="Q33" s="36" t="s">
        <v>36</v>
      </c>
      <c r="R33" s="61">
        <f t="shared" si="0"/>
        <v>0.2298508018700989</v>
      </c>
      <c r="S33" s="61">
        <f t="shared" si="1"/>
        <v>0.008381917410173783</v>
      </c>
      <c r="T33" s="61">
        <f t="shared" si="2"/>
        <v>0.026697959158331303</v>
      </c>
      <c r="U33" s="62">
        <f t="shared" si="3"/>
        <v>0.0347694351829431</v>
      </c>
      <c r="V33" s="33" t="s">
        <v>172</v>
      </c>
      <c r="W33" s="36" t="s">
        <v>36</v>
      </c>
      <c r="X33" s="61">
        <f t="shared" si="4"/>
        <v>0.07400922631797892</v>
      </c>
      <c r="Y33" s="61">
        <f t="shared" si="5"/>
        <v>0.033217228255133145</v>
      </c>
      <c r="Z33" s="61">
        <f t="shared" si="6"/>
        <v>0.029554019905501647</v>
      </c>
      <c r="AA33" s="62">
        <f t="shared" si="7"/>
        <v>0.023221015640036997</v>
      </c>
    </row>
    <row r="34" spans="2:27" ht="15" customHeight="1">
      <c r="B34" s="37" t="s">
        <v>101</v>
      </c>
      <c r="C34" s="38" t="s">
        <v>37</v>
      </c>
      <c r="D34" s="17">
        <f t="shared" si="8"/>
        <v>7958.000000000004</v>
      </c>
      <c r="E34" s="7">
        <v>435.00000000000034</v>
      </c>
      <c r="F34" s="7">
        <v>1287.0000000000023</v>
      </c>
      <c r="G34" s="95">
        <v>1778.0000000000007</v>
      </c>
      <c r="H34" s="37" t="s">
        <v>173</v>
      </c>
      <c r="I34" s="38" t="s">
        <v>37</v>
      </c>
      <c r="J34" s="7">
        <v>2437.9999999999995</v>
      </c>
      <c r="K34" s="7">
        <v>1422</v>
      </c>
      <c r="L34" s="7">
        <v>507.0000000000001</v>
      </c>
      <c r="M34" s="95">
        <v>90.99999999999999</v>
      </c>
      <c r="P34" s="37" t="s">
        <v>173</v>
      </c>
      <c r="Q34" s="38" t="s">
        <v>37</v>
      </c>
      <c r="R34" s="65">
        <f t="shared" si="0"/>
        <v>0.4940985092604666</v>
      </c>
      <c r="S34" s="65">
        <f t="shared" si="1"/>
        <v>0.027008400543893318</v>
      </c>
      <c r="T34" s="65">
        <f t="shared" si="2"/>
        <v>0.07990761264365687</v>
      </c>
      <c r="U34" s="66">
        <f t="shared" si="3"/>
        <v>0.11039295670584438</v>
      </c>
      <c r="V34" s="37" t="s">
        <v>173</v>
      </c>
      <c r="W34" s="38" t="s">
        <v>37</v>
      </c>
      <c r="X34" s="65">
        <f t="shared" si="4"/>
        <v>0.15137121960002725</v>
      </c>
      <c r="Y34" s="65">
        <f t="shared" si="5"/>
        <v>0.08828953005383051</v>
      </c>
      <c r="Z34" s="65">
        <f t="shared" si="6"/>
        <v>0.03147875649598599</v>
      </c>
      <c r="AA34" s="66">
        <f t="shared" si="7"/>
        <v>0.005650033217228252</v>
      </c>
    </row>
    <row r="35" ht="6.75" customHeight="1"/>
    <row r="36" ht="15">
      <c r="V36" s="73" t="s">
        <v>201</v>
      </c>
    </row>
  </sheetData>
  <sheetProtection/>
  <mergeCells count="12">
    <mergeCell ref="B5:C7"/>
    <mergeCell ref="D5:G5"/>
    <mergeCell ref="H5:I7"/>
    <mergeCell ref="J5:M5"/>
    <mergeCell ref="D7:G7"/>
    <mergeCell ref="J7:M7"/>
    <mergeCell ref="P5:Q7"/>
    <mergeCell ref="R5:U5"/>
    <mergeCell ref="V5:W7"/>
    <mergeCell ref="X5:AA5"/>
    <mergeCell ref="R7:U7"/>
    <mergeCell ref="X7:AA7"/>
  </mergeCells>
  <printOptions/>
  <pageMargins left="0.7086614173228347" right="0.7086614173228347" top="0.7480314960629921" bottom="0.7480314960629921" header="0.31496062992125984" footer="0.31496062992125984"/>
  <pageSetup firstPageNumber="22" useFirstPageNumber="1" horizontalDpi="300" verticalDpi="300" orientation="portrait" paperSize="9" r:id="rId1"/>
  <headerFooter>
    <oddFooter>&amp;CIV-3-&amp;P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J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8.7109375" style="1" customWidth="1"/>
    <col min="4" max="9" width="10.7109375" style="1" customWidth="1"/>
    <col min="10" max="10" width="2.7109375" style="1" customWidth="1"/>
    <col min="11" max="16384" width="9.140625" style="1" customWidth="1"/>
  </cols>
  <sheetData>
    <row r="1" spans="2:10" ht="15" customHeight="1">
      <c r="B1" s="8"/>
      <c r="C1" s="8"/>
      <c r="D1" s="8"/>
      <c r="E1" s="8"/>
      <c r="F1" s="8"/>
      <c r="G1" s="8"/>
      <c r="H1" s="8"/>
      <c r="I1" s="8"/>
      <c r="J1" s="8"/>
    </row>
    <row r="2" spans="2:10" ht="15" customHeight="1">
      <c r="B2" s="9" t="s">
        <v>204</v>
      </c>
      <c r="C2" s="9"/>
      <c r="D2" s="9"/>
      <c r="E2" s="9"/>
      <c r="F2" s="9"/>
      <c r="G2" s="9"/>
      <c r="H2" s="9"/>
      <c r="I2" s="9"/>
      <c r="J2" s="8"/>
    </row>
    <row r="3" spans="2:10" ht="15" customHeight="1">
      <c r="B3" s="8"/>
      <c r="C3" s="9" t="s">
        <v>217</v>
      </c>
      <c r="D3" s="9"/>
      <c r="E3" s="9"/>
      <c r="F3" s="9"/>
      <c r="G3" s="9"/>
      <c r="H3" s="9"/>
      <c r="I3" s="9"/>
      <c r="J3" s="8"/>
    </row>
    <row r="4" spans="2:10" ht="15" customHeight="1">
      <c r="B4" s="8"/>
      <c r="C4" s="9"/>
      <c r="D4" s="9"/>
      <c r="E4" s="9"/>
      <c r="F4" s="9"/>
      <c r="G4" s="9"/>
      <c r="H4" s="9"/>
      <c r="I4" s="9"/>
      <c r="J4" s="8"/>
    </row>
    <row r="5" spans="2:10" ht="15" customHeight="1">
      <c r="B5" s="97" t="s">
        <v>38</v>
      </c>
      <c r="C5" s="98"/>
      <c r="D5" s="103" t="s">
        <v>114</v>
      </c>
      <c r="E5" s="103"/>
      <c r="F5" s="103"/>
      <c r="G5" s="103"/>
      <c r="H5" s="103"/>
      <c r="I5" s="104"/>
      <c r="J5" s="8"/>
    </row>
    <row r="6" spans="2:10" ht="29.25" customHeight="1">
      <c r="B6" s="99"/>
      <c r="C6" s="100"/>
      <c r="D6" s="10" t="s">
        <v>115</v>
      </c>
      <c r="E6" s="11" t="s">
        <v>0</v>
      </c>
      <c r="F6" s="12" t="s">
        <v>1</v>
      </c>
      <c r="G6" s="13" t="s">
        <v>115</v>
      </c>
      <c r="H6" s="11" t="s">
        <v>0</v>
      </c>
      <c r="I6" s="12" t="s">
        <v>1</v>
      </c>
      <c r="J6" s="8"/>
    </row>
    <row r="7" spans="2:10" ht="15" customHeight="1">
      <c r="B7" s="101"/>
      <c r="C7" s="102"/>
      <c r="D7" s="14"/>
      <c r="E7" s="15" t="s">
        <v>69</v>
      </c>
      <c r="F7" s="16"/>
      <c r="G7" s="80"/>
      <c r="H7" s="78" t="s">
        <v>2</v>
      </c>
      <c r="I7" s="79"/>
      <c r="J7" s="8"/>
    </row>
    <row r="8" spans="2:10" ht="6.75" customHeight="1">
      <c r="B8" s="39"/>
      <c r="C8" s="34"/>
      <c r="D8" s="6"/>
      <c r="E8" s="6"/>
      <c r="F8" s="6"/>
      <c r="G8" s="2"/>
      <c r="H8" s="2"/>
      <c r="I8" s="3"/>
      <c r="J8" s="8"/>
    </row>
    <row r="9" spans="2:10" ht="15">
      <c r="B9" s="40"/>
      <c r="C9" s="35" t="s">
        <v>39</v>
      </c>
      <c r="D9" s="6">
        <f>SUM(D11:D34)</f>
        <v>1610610</v>
      </c>
      <c r="E9" s="6">
        <f>SUM(E11:E34)</f>
        <v>932291.9999999997</v>
      </c>
      <c r="F9" s="6">
        <f>SUM(F11:F34)</f>
        <v>678318.0000000001</v>
      </c>
      <c r="G9" s="2">
        <f>D9/$D$9*100</f>
        <v>100</v>
      </c>
      <c r="H9" s="2">
        <f>E9/$D$9*100</f>
        <v>57.88440404567211</v>
      </c>
      <c r="I9" s="3">
        <f>F9/$D$9*100</f>
        <v>42.11559595432787</v>
      </c>
      <c r="J9" s="8"/>
    </row>
    <row r="10" spans="2:10" ht="6.75" customHeight="1">
      <c r="B10" s="40"/>
      <c r="C10" s="35"/>
      <c r="D10" s="6"/>
      <c r="E10" s="6"/>
      <c r="F10" s="6"/>
      <c r="G10" s="2"/>
      <c r="H10" s="2"/>
      <c r="I10" s="3"/>
      <c r="J10" s="8"/>
    </row>
    <row r="11" spans="2:10" ht="15" customHeight="1">
      <c r="B11" s="33" t="s">
        <v>40</v>
      </c>
      <c r="C11" s="36" t="s">
        <v>18</v>
      </c>
      <c r="D11" s="6">
        <f>E11+F11</f>
        <v>65530.00000000007</v>
      </c>
      <c r="E11" s="6">
        <v>36871.00000000007</v>
      </c>
      <c r="F11" s="6">
        <v>28659</v>
      </c>
      <c r="G11" s="2">
        <f aca="true" t="shared" si="0" ref="G11:G25">D11/$D$9*100</f>
        <v>4.068644799175472</v>
      </c>
      <c r="H11" s="2">
        <f aca="true" t="shared" si="1" ref="H11:H25">E11/$D$9*100</f>
        <v>2.289256865411246</v>
      </c>
      <c r="I11" s="3">
        <f aca="true" t="shared" si="2" ref="I11:I25">F11/$D$9*100</f>
        <v>1.779387933764226</v>
      </c>
      <c r="J11" s="8"/>
    </row>
    <row r="12" spans="2:10" ht="15" customHeight="1">
      <c r="B12" s="33" t="s">
        <v>41</v>
      </c>
      <c r="C12" s="36" t="s">
        <v>19</v>
      </c>
      <c r="D12" s="6">
        <f>E12+F12</f>
        <v>80304.00000000026</v>
      </c>
      <c r="E12" s="6">
        <v>40380.00000000007</v>
      </c>
      <c r="F12" s="6">
        <v>39924.0000000002</v>
      </c>
      <c r="G12" s="2">
        <f t="shared" si="0"/>
        <v>4.985937005234058</v>
      </c>
      <c r="H12" s="2">
        <f t="shared" si="1"/>
        <v>2.5071246297986525</v>
      </c>
      <c r="I12" s="3">
        <f t="shared" si="2"/>
        <v>2.4788123754354063</v>
      </c>
      <c r="J12" s="8"/>
    </row>
    <row r="13" spans="2:10" ht="15" customHeight="1">
      <c r="B13" s="33" t="s">
        <v>42</v>
      </c>
      <c r="C13" s="36" t="s">
        <v>20</v>
      </c>
      <c r="D13" s="6">
        <f>E13+F13</f>
        <v>137404.99999999974</v>
      </c>
      <c r="E13" s="6">
        <v>77870.99999999946</v>
      </c>
      <c r="F13" s="6">
        <v>59534.00000000028</v>
      </c>
      <c r="G13" s="2">
        <f t="shared" si="0"/>
        <v>8.531239716629086</v>
      </c>
      <c r="H13" s="2">
        <f t="shared" si="1"/>
        <v>4.834876227019543</v>
      </c>
      <c r="I13" s="3">
        <f t="shared" si="2"/>
        <v>3.6963634896095443</v>
      </c>
      <c r="J13" s="8"/>
    </row>
    <row r="14" spans="2:10" ht="15" customHeight="1">
      <c r="B14" s="33" t="s">
        <v>43</v>
      </c>
      <c r="C14" s="36" t="s">
        <v>21</v>
      </c>
      <c r="D14" s="6">
        <f aca="true" t="shared" si="3" ref="D14:D25">E14+F14</f>
        <v>55989.00000000013</v>
      </c>
      <c r="E14" s="6">
        <v>34845.00000000012</v>
      </c>
      <c r="F14" s="6">
        <v>21144.00000000002</v>
      </c>
      <c r="G14" s="2">
        <f t="shared" si="0"/>
        <v>3.476260547246083</v>
      </c>
      <c r="H14" s="2">
        <f t="shared" si="1"/>
        <v>2.1634660159815295</v>
      </c>
      <c r="I14" s="3">
        <f t="shared" si="2"/>
        <v>1.312794531264553</v>
      </c>
      <c r="J14" s="8"/>
    </row>
    <row r="15" spans="2:10" ht="15" customHeight="1">
      <c r="B15" s="33" t="s">
        <v>44</v>
      </c>
      <c r="C15" s="36" t="s">
        <v>22</v>
      </c>
      <c r="D15" s="6">
        <f t="shared" si="3"/>
        <v>71075.99999999984</v>
      </c>
      <c r="E15" s="6">
        <v>41141.99999999989</v>
      </c>
      <c r="F15" s="6">
        <v>29933.99999999995</v>
      </c>
      <c r="G15" s="2">
        <f t="shared" si="0"/>
        <v>4.41298638404082</v>
      </c>
      <c r="H15" s="2">
        <f t="shared" si="1"/>
        <v>2.5544358969582888</v>
      </c>
      <c r="I15" s="3">
        <f t="shared" si="2"/>
        <v>1.8585504870825307</v>
      </c>
      <c r="J15" s="8"/>
    </row>
    <row r="16" spans="2:10" ht="15" customHeight="1">
      <c r="B16" s="33" t="s">
        <v>45</v>
      </c>
      <c r="C16" s="36" t="s">
        <v>23</v>
      </c>
      <c r="D16" s="6">
        <f t="shared" si="3"/>
        <v>45540</v>
      </c>
      <c r="E16" s="6">
        <v>20485.000000000004</v>
      </c>
      <c r="F16" s="6">
        <v>25054.999999999993</v>
      </c>
      <c r="G16" s="2">
        <f aca="true" t="shared" si="4" ref="G16:I20">D16/$D$9*100</f>
        <v>2.8275001396986235</v>
      </c>
      <c r="H16" s="2">
        <f t="shared" si="4"/>
        <v>1.2718783566474816</v>
      </c>
      <c r="I16" s="3">
        <f t="shared" si="4"/>
        <v>1.5556217830511416</v>
      </c>
      <c r="J16" s="8"/>
    </row>
    <row r="17" spans="2:10" ht="15" customHeight="1">
      <c r="B17" s="33" t="s">
        <v>46</v>
      </c>
      <c r="C17" s="36" t="s">
        <v>24</v>
      </c>
      <c r="D17" s="6">
        <f t="shared" si="3"/>
        <v>39434.00000000002</v>
      </c>
      <c r="E17" s="6">
        <v>19920.000000000047</v>
      </c>
      <c r="F17" s="6">
        <v>19513.999999999975</v>
      </c>
      <c r="G17" s="2">
        <f t="shared" si="4"/>
        <v>2.4483891196503205</v>
      </c>
      <c r="H17" s="2">
        <f t="shared" si="4"/>
        <v>1.2367984800789793</v>
      </c>
      <c r="I17" s="3">
        <f t="shared" si="4"/>
        <v>1.211590639571341</v>
      </c>
      <c r="J17" s="8"/>
    </row>
    <row r="18" spans="2:10" ht="15" customHeight="1">
      <c r="B18" s="33" t="s">
        <v>47</v>
      </c>
      <c r="C18" s="36" t="s">
        <v>25</v>
      </c>
      <c r="D18" s="6">
        <f t="shared" si="3"/>
        <v>147160.00000000044</v>
      </c>
      <c r="E18" s="6">
        <v>88151.0000000004</v>
      </c>
      <c r="F18" s="6">
        <v>59009.00000000004</v>
      </c>
      <c r="G18" s="2">
        <f t="shared" si="4"/>
        <v>9.136910859860576</v>
      </c>
      <c r="H18" s="2">
        <f t="shared" si="4"/>
        <v>5.473143715735056</v>
      </c>
      <c r="I18" s="3">
        <f t="shared" si="4"/>
        <v>3.6637671441255204</v>
      </c>
      <c r="J18" s="8"/>
    </row>
    <row r="19" spans="2:10" ht="15" customHeight="1">
      <c r="B19" s="33" t="s">
        <v>48</v>
      </c>
      <c r="C19" s="36" t="s">
        <v>26</v>
      </c>
      <c r="D19" s="6">
        <f t="shared" si="3"/>
        <v>12396.99999999999</v>
      </c>
      <c r="E19" s="6">
        <v>5674.999999999996</v>
      </c>
      <c r="F19" s="6">
        <v>6721.9999999999945</v>
      </c>
      <c r="G19" s="2">
        <f t="shared" si="4"/>
        <v>0.7697083713624024</v>
      </c>
      <c r="H19" s="2">
        <f t="shared" si="4"/>
        <v>0.35235097261286075</v>
      </c>
      <c r="I19" s="3">
        <f t="shared" si="4"/>
        <v>0.41735739874954175</v>
      </c>
      <c r="J19" s="8"/>
    </row>
    <row r="20" spans="2:10" ht="15" customHeight="1">
      <c r="B20" s="33" t="s">
        <v>49</v>
      </c>
      <c r="C20" s="36" t="s">
        <v>27</v>
      </c>
      <c r="D20" s="6">
        <f t="shared" si="3"/>
        <v>21839.00000000004</v>
      </c>
      <c r="E20" s="6">
        <v>9886.000000000025</v>
      </c>
      <c r="F20" s="6">
        <v>11953.000000000015</v>
      </c>
      <c r="G20" s="2">
        <f t="shared" si="4"/>
        <v>1.3559458838576712</v>
      </c>
      <c r="H20" s="2">
        <f t="shared" si="4"/>
        <v>0.6138047075331723</v>
      </c>
      <c r="I20" s="3">
        <f t="shared" si="4"/>
        <v>0.742141176324499</v>
      </c>
      <c r="J20" s="8"/>
    </row>
    <row r="21" spans="2:10" ht="15" customHeight="1">
      <c r="B21" s="33" t="s">
        <v>50</v>
      </c>
      <c r="C21" s="36" t="s">
        <v>28</v>
      </c>
      <c r="D21" s="6">
        <f t="shared" si="3"/>
        <v>5969.999999999996</v>
      </c>
      <c r="E21" s="6">
        <v>2802.9999999999995</v>
      </c>
      <c r="F21" s="6">
        <v>3166.9999999999973</v>
      </c>
      <c r="G21" s="2">
        <f t="shared" si="0"/>
        <v>0.3706670143610183</v>
      </c>
      <c r="H21" s="2">
        <f t="shared" si="1"/>
        <v>0.17403344074605273</v>
      </c>
      <c r="I21" s="3">
        <f t="shared" si="2"/>
        <v>0.1966335736149656</v>
      </c>
      <c r="J21" s="8"/>
    </row>
    <row r="22" spans="2:10" ht="15" customHeight="1">
      <c r="B22" s="33" t="s">
        <v>51</v>
      </c>
      <c r="C22" s="36" t="s">
        <v>29</v>
      </c>
      <c r="D22" s="6">
        <f t="shared" si="3"/>
        <v>540445.9999999993</v>
      </c>
      <c r="E22" s="6">
        <v>350860.9999999996</v>
      </c>
      <c r="F22" s="6">
        <v>189584.99999999974</v>
      </c>
      <c r="G22" s="2">
        <f t="shared" si="0"/>
        <v>33.55536101228723</v>
      </c>
      <c r="H22" s="2">
        <f t="shared" si="1"/>
        <v>21.784354995933192</v>
      </c>
      <c r="I22" s="3">
        <f t="shared" si="2"/>
        <v>11.771006016354036</v>
      </c>
      <c r="J22" s="8"/>
    </row>
    <row r="23" spans="2:10" ht="15" customHeight="1">
      <c r="B23" s="33" t="s">
        <v>52</v>
      </c>
      <c r="C23" s="36" t="s">
        <v>30</v>
      </c>
      <c r="D23" s="6">
        <f t="shared" si="3"/>
        <v>10090.000000000007</v>
      </c>
      <c r="E23" s="6">
        <v>5814.999999999999</v>
      </c>
      <c r="F23" s="6">
        <v>4275.000000000007</v>
      </c>
      <c r="G23" s="2">
        <f t="shared" si="0"/>
        <v>0.6264707160641003</v>
      </c>
      <c r="H23" s="2">
        <f t="shared" si="1"/>
        <v>0.3610433314085967</v>
      </c>
      <c r="I23" s="3">
        <f t="shared" si="2"/>
        <v>0.26542738465550364</v>
      </c>
      <c r="J23" s="8"/>
    </row>
    <row r="24" spans="2:10" ht="15" customHeight="1">
      <c r="B24" s="33" t="s">
        <v>53</v>
      </c>
      <c r="C24" s="36" t="s">
        <v>31</v>
      </c>
      <c r="D24" s="6">
        <f t="shared" si="3"/>
        <v>61060.00000000013</v>
      </c>
      <c r="E24" s="6">
        <v>31264.999999999905</v>
      </c>
      <c r="F24" s="6">
        <v>29795.000000000226</v>
      </c>
      <c r="G24" s="2">
        <f t="shared" si="0"/>
        <v>3.791110200483055</v>
      </c>
      <c r="H24" s="2">
        <f t="shared" si="1"/>
        <v>1.9411899839191302</v>
      </c>
      <c r="I24" s="3">
        <f t="shared" si="2"/>
        <v>1.8499202165639246</v>
      </c>
      <c r="J24" s="8"/>
    </row>
    <row r="25" spans="2:10" ht="15" customHeight="1">
      <c r="B25" s="33" t="s">
        <v>54</v>
      </c>
      <c r="C25" s="36" t="s">
        <v>32</v>
      </c>
      <c r="D25" s="6">
        <f t="shared" si="3"/>
        <v>24716.000000000022</v>
      </c>
      <c r="E25" s="6">
        <v>11768.000000000007</v>
      </c>
      <c r="F25" s="6">
        <v>12948.000000000015</v>
      </c>
      <c r="G25" s="2">
        <f t="shared" si="0"/>
        <v>1.5345738571100405</v>
      </c>
      <c r="H25" s="2">
        <f t="shared" si="1"/>
        <v>0.7306548450587049</v>
      </c>
      <c r="I25" s="3">
        <f t="shared" si="2"/>
        <v>0.8039190120513354</v>
      </c>
      <c r="J25" s="8"/>
    </row>
    <row r="26" spans="2:10" ht="15" customHeight="1">
      <c r="B26" s="33" t="s">
        <v>55</v>
      </c>
      <c r="C26" s="36" t="s">
        <v>33</v>
      </c>
      <c r="D26" s="6">
        <f aca="true" t="shared" si="5" ref="D26:D34">E26+F26</f>
        <v>12275.999999999989</v>
      </c>
      <c r="E26" s="6">
        <v>5812.999999999997</v>
      </c>
      <c r="F26" s="6">
        <v>6462.999999999992</v>
      </c>
      <c r="G26" s="2">
        <f aca="true" t="shared" si="6" ref="G26:G34">D26/$D$9*100</f>
        <v>0.7621956898318022</v>
      </c>
      <c r="H26" s="2">
        <f aca="true" t="shared" si="7" ref="H26:H34">E26/$D$9*100</f>
        <v>0.36091915485437176</v>
      </c>
      <c r="I26" s="3">
        <f aca="true" t="shared" si="8" ref="I26:I34">F26/$D$9*100</f>
        <v>0.4012765349774304</v>
      </c>
      <c r="J26" s="8"/>
    </row>
    <row r="27" spans="2:10" ht="15" customHeight="1">
      <c r="B27" s="33" t="s">
        <v>56</v>
      </c>
      <c r="C27" s="36" t="s">
        <v>57</v>
      </c>
      <c r="D27" s="6">
        <f t="shared" si="5"/>
        <v>87708.9999999999</v>
      </c>
      <c r="E27" s="6">
        <v>47749.00000000014</v>
      </c>
      <c r="F27" s="6">
        <v>39959.99999999976</v>
      </c>
      <c r="G27" s="2">
        <f t="shared" si="6"/>
        <v>5.445700697251345</v>
      </c>
      <c r="H27" s="2">
        <f t="shared" si="7"/>
        <v>2.96465314383992</v>
      </c>
      <c r="I27" s="3">
        <f t="shared" si="8"/>
        <v>2.4810475534114254</v>
      </c>
      <c r="J27" s="8"/>
    </row>
    <row r="28" spans="2:10" ht="15" customHeight="1">
      <c r="B28" s="33" t="s">
        <v>58</v>
      </c>
      <c r="C28" s="36" t="s">
        <v>59</v>
      </c>
      <c r="D28" s="6">
        <f t="shared" si="5"/>
        <v>38226.99999999997</v>
      </c>
      <c r="E28" s="6">
        <v>20093.999999999993</v>
      </c>
      <c r="F28" s="6">
        <v>18132.999999999978</v>
      </c>
      <c r="G28" s="2">
        <f t="shared" si="6"/>
        <v>2.373448569175652</v>
      </c>
      <c r="H28" s="2">
        <f t="shared" si="7"/>
        <v>1.2476018402965332</v>
      </c>
      <c r="I28" s="3">
        <f t="shared" si="8"/>
        <v>1.125846728879119</v>
      </c>
      <c r="J28" s="8"/>
    </row>
    <row r="29" spans="2:10" ht="15" customHeight="1">
      <c r="B29" s="33" t="s">
        <v>60</v>
      </c>
      <c r="C29" s="36" t="s">
        <v>34</v>
      </c>
      <c r="D29" s="6">
        <f t="shared" si="5"/>
        <v>10611.000000000007</v>
      </c>
      <c r="E29" s="6">
        <v>5249.000000000007</v>
      </c>
      <c r="F29" s="6">
        <v>5362.000000000001</v>
      </c>
      <c r="G29" s="2">
        <f t="shared" si="6"/>
        <v>0.65881870843966</v>
      </c>
      <c r="H29" s="2">
        <f t="shared" si="7"/>
        <v>0.3259013665629797</v>
      </c>
      <c r="I29" s="3">
        <f t="shared" si="8"/>
        <v>0.3329173418766803</v>
      </c>
      <c r="J29" s="8"/>
    </row>
    <row r="30" spans="2:10" ht="15" customHeight="1">
      <c r="B30" s="33" t="s">
        <v>61</v>
      </c>
      <c r="C30" s="36" t="s">
        <v>62</v>
      </c>
      <c r="D30" s="6">
        <f t="shared" si="5"/>
        <v>50988.00000000016</v>
      </c>
      <c r="E30" s="6">
        <v>35236.00000000015</v>
      </c>
      <c r="F30" s="6">
        <v>15752.000000000004</v>
      </c>
      <c r="G30" s="2">
        <f t="shared" si="6"/>
        <v>3.16575707340698</v>
      </c>
      <c r="H30" s="2">
        <f t="shared" si="7"/>
        <v>2.1877425323324795</v>
      </c>
      <c r="I30" s="3">
        <f t="shared" si="8"/>
        <v>0.9780145410744999</v>
      </c>
      <c r="J30" s="8"/>
    </row>
    <row r="31" spans="2:10" ht="15" customHeight="1">
      <c r="B31" s="33" t="s">
        <v>63</v>
      </c>
      <c r="C31" s="36" t="s">
        <v>35</v>
      </c>
      <c r="D31" s="6">
        <f t="shared" si="5"/>
        <v>67472.99999999977</v>
      </c>
      <c r="E31" s="6">
        <v>27744.999999999916</v>
      </c>
      <c r="F31" s="6">
        <v>39727.99999999985</v>
      </c>
      <c r="G31" s="2">
        <f t="shared" si="6"/>
        <v>4.189282321604844</v>
      </c>
      <c r="H31" s="2">
        <f t="shared" si="7"/>
        <v>1.7226392484834887</v>
      </c>
      <c r="I31" s="3">
        <f t="shared" si="8"/>
        <v>2.4666430731213542</v>
      </c>
      <c r="J31" s="8"/>
    </row>
    <row r="32" spans="2:10" ht="15" customHeight="1">
      <c r="B32" s="33" t="s">
        <v>64</v>
      </c>
      <c r="C32" s="36" t="s">
        <v>65</v>
      </c>
      <c r="D32" s="6">
        <f t="shared" si="5"/>
        <v>12709.999999999996</v>
      </c>
      <c r="E32" s="6">
        <v>6151.999999999995</v>
      </c>
      <c r="F32" s="6">
        <v>6558.000000000002</v>
      </c>
      <c r="G32" s="2">
        <f t="shared" si="6"/>
        <v>0.7891420020985837</v>
      </c>
      <c r="H32" s="2">
        <f t="shared" si="7"/>
        <v>0.3819670807954747</v>
      </c>
      <c r="I32" s="3">
        <f t="shared" si="8"/>
        <v>0.4071749213031089</v>
      </c>
      <c r="J32" s="8"/>
    </row>
    <row r="33" spans="2:10" ht="15" customHeight="1">
      <c r="B33" s="33" t="s">
        <v>66</v>
      </c>
      <c r="C33" s="36" t="s">
        <v>36</v>
      </c>
      <c r="D33" s="6">
        <f t="shared" si="5"/>
        <v>3701.999999999999</v>
      </c>
      <c r="E33" s="6">
        <v>1788</v>
      </c>
      <c r="F33" s="6">
        <v>1913.999999999999</v>
      </c>
      <c r="G33" s="2">
        <f t="shared" si="6"/>
        <v>0.22985080187009885</v>
      </c>
      <c r="H33" s="2">
        <f t="shared" si="7"/>
        <v>0.11101383947696836</v>
      </c>
      <c r="I33" s="3">
        <f t="shared" si="8"/>
        <v>0.11883696239313049</v>
      </c>
      <c r="J33" s="8"/>
    </row>
    <row r="34" spans="2:10" ht="15" customHeight="1">
      <c r="B34" s="37" t="s">
        <v>67</v>
      </c>
      <c r="C34" s="38" t="s">
        <v>37</v>
      </c>
      <c r="D34" s="17">
        <f t="shared" si="5"/>
        <v>7957.999999999995</v>
      </c>
      <c r="E34" s="7">
        <v>4727.999999999998</v>
      </c>
      <c r="F34" s="7">
        <v>3229.9999999999973</v>
      </c>
      <c r="G34" s="4">
        <f t="shared" si="6"/>
        <v>0.4940985092604663</v>
      </c>
      <c r="H34" s="4">
        <f t="shared" si="7"/>
        <v>0.29355337418741956</v>
      </c>
      <c r="I34" s="5">
        <f t="shared" si="8"/>
        <v>0.2005451350730467</v>
      </c>
      <c r="J34" s="8"/>
    </row>
  </sheetData>
  <sheetProtection/>
  <mergeCells count="2">
    <mergeCell ref="D5:I5"/>
    <mergeCell ref="B5:C7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MS,標準"IV-3-2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J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8.7109375" style="1" customWidth="1"/>
    <col min="4" max="9" width="10.7109375" style="1" customWidth="1"/>
    <col min="10" max="10" width="2.7109375" style="1" customWidth="1"/>
    <col min="11" max="16384" width="9.140625" style="1" customWidth="1"/>
  </cols>
  <sheetData>
    <row r="1" spans="2:10" ht="15" customHeight="1">
      <c r="B1" s="8"/>
      <c r="C1" s="8"/>
      <c r="D1" s="8"/>
      <c r="E1" s="8"/>
      <c r="F1" s="8"/>
      <c r="G1" s="8"/>
      <c r="H1" s="8"/>
      <c r="I1" s="8"/>
      <c r="J1" s="8"/>
    </row>
    <row r="2" spans="2:10" ht="15" customHeight="1">
      <c r="B2" s="43" t="s">
        <v>205</v>
      </c>
      <c r="C2" s="43"/>
      <c r="D2" s="43"/>
      <c r="E2" s="43"/>
      <c r="F2" s="43"/>
      <c r="G2" s="43"/>
      <c r="H2" s="43"/>
      <c r="I2" s="43"/>
      <c r="J2" s="43"/>
    </row>
    <row r="3" spans="2:10" ht="15" customHeight="1">
      <c r="B3" s="8" t="s">
        <v>218</v>
      </c>
      <c r="C3" s="43" t="s">
        <v>219</v>
      </c>
      <c r="D3" s="43"/>
      <c r="E3" s="43"/>
      <c r="F3" s="43"/>
      <c r="G3" s="43"/>
      <c r="H3" s="43"/>
      <c r="I3" s="43"/>
      <c r="J3" s="43"/>
    </row>
    <row r="4" spans="2:10" ht="15" customHeight="1">
      <c r="B4" s="8"/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97" t="s">
        <v>38</v>
      </c>
      <c r="C5" s="98"/>
      <c r="D5" s="103" t="s">
        <v>116</v>
      </c>
      <c r="E5" s="103"/>
      <c r="F5" s="103"/>
      <c r="G5" s="103"/>
      <c r="H5" s="103"/>
      <c r="I5" s="104"/>
      <c r="J5" s="8"/>
    </row>
    <row r="6" spans="2:10" ht="29.25" customHeight="1">
      <c r="B6" s="99"/>
      <c r="C6" s="100"/>
      <c r="D6" s="49" t="s">
        <v>117</v>
      </c>
      <c r="E6" s="50" t="s">
        <v>118</v>
      </c>
      <c r="F6" s="51" t="s">
        <v>119</v>
      </c>
      <c r="G6" s="52" t="s">
        <v>117</v>
      </c>
      <c r="H6" s="50" t="s">
        <v>118</v>
      </c>
      <c r="I6" s="53" t="s">
        <v>119</v>
      </c>
      <c r="J6" s="8"/>
    </row>
    <row r="7" spans="2:10" ht="15" customHeight="1">
      <c r="B7" s="101"/>
      <c r="C7" s="102"/>
      <c r="D7" s="54"/>
      <c r="E7" s="55" t="s">
        <v>69</v>
      </c>
      <c r="F7" s="56"/>
      <c r="G7" s="80"/>
      <c r="H7" s="78" t="s">
        <v>2</v>
      </c>
      <c r="I7" s="79"/>
      <c r="J7" s="8"/>
    </row>
    <row r="8" spans="2:10" ht="6.75" customHeight="1">
      <c r="B8" s="40"/>
      <c r="C8" s="35"/>
      <c r="D8" s="6"/>
      <c r="E8" s="6"/>
      <c r="F8" s="6"/>
      <c r="G8" s="2"/>
      <c r="H8" s="2"/>
      <c r="I8" s="3"/>
      <c r="J8" s="8"/>
    </row>
    <row r="9" spans="2:10" ht="15">
      <c r="B9" s="40"/>
      <c r="C9" s="35" t="s">
        <v>73</v>
      </c>
      <c r="D9" s="6">
        <f>SUM(D11:D34)</f>
        <v>1610610.0000000002</v>
      </c>
      <c r="E9" s="6">
        <f>SUM(E11:E34)</f>
        <v>1319189.0000000002</v>
      </c>
      <c r="F9" s="6">
        <f>SUM(F11:F34)</f>
        <v>291421</v>
      </c>
      <c r="G9" s="2">
        <f>D9/$D$9*100</f>
        <v>100</v>
      </c>
      <c r="H9" s="2">
        <f>E9/$D$9*100</f>
        <v>81.90617219562775</v>
      </c>
      <c r="I9" s="3">
        <f>F9/$D$9*100</f>
        <v>18.093827804372253</v>
      </c>
      <c r="J9" s="8"/>
    </row>
    <row r="10" spans="2:10" ht="6.75" customHeight="1">
      <c r="B10" s="40"/>
      <c r="C10" s="35"/>
      <c r="D10" s="6"/>
      <c r="E10" s="6"/>
      <c r="F10" s="6"/>
      <c r="G10" s="2"/>
      <c r="H10" s="2"/>
      <c r="I10" s="3"/>
      <c r="J10" s="8"/>
    </row>
    <row r="11" spans="2:10" ht="15" customHeight="1">
      <c r="B11" s="33" t="s">
        <v>74</v>
      </c>
      <c r="C11" s="36" t="s">
        <v>18</v>
      </c>
      <c r="D11" s="6">
        <f>E11+F11</f>
        <v>65529.99999999949</v>
      </c>
      <c r="E11" s="6">
        <v>58279.99999999949</v>
      </c>
      <c r="F11" s="6">
        <v>7250</v>
      </c>
      <c r="G11" s="2">
        <f aca="true" t="shared" si="0" ref="G11:I25">D11/$D$9*100</f>
        <v>4.068644799175435</v>
      </c>
      <c r="H11" s="2">
        <f t="shared" si="0"/>
        <v>3.6185047901105474</v>
      </c>
      <c r="I11" s="3">
        <f t="shared" si="0"/>
        <v>0.45014000906488844</v>
      </c>
      <c r="J11" s="8"/>
    </row>
    <row r="12" spans="2:10" ht="15" customHeight="1">
      <c r="B12" s="33" t="s">
        <v>75</v>
      </c>
      <c r="C12" s="36" t="s">
        <v>19</v>
      </c>
      <c r="D12" s="6">
        <f>E12+F12</f>
        <v>80303.99999999997</v>
      </c>
      <c r="E12" s="6">
        <v>78642.99999999997</v>
      </c>
      <c r="F12" s="6">
        <v>1661.0000000000002</v>
      </c>
      <c r="G12" s="2">
        <f t="shared" si="0"/>
        <v>4.985937005234039</v>
      </c>
      <c r="H12" s="2">
        <f t="shared" si="0"/>
        <v>4.882808376950345</v>
      </c>
      <c r="I12" s="3">
        <f t="shared" si="0"/>
        <v>0.10312862828369376</v>
      </c>
      <c r="J12" s="8"/>
    </row>
    <row r="13" spans="2:10" ht="15" customHeight="1">
      <c r="B13" s="33" t="s">
        <v>76</v>
      </c>
      <c r="C13" s="36" t="s">
        <v>20</v>
      </c>
      <c r="D13" s="6">
        <f>E13+F13</f>
        <v>137405.0000000004</v>
      </c>
      <c r="E13" s="6">
        <v>131410.0000000004</v>
      </c>
      <c r="F13" s="6">
        <v>5995.000000000001</v>
      </c>
      <c r="G13" s="2">
        <f t="shared" si="0"/>
        <v>8.531239716629127</v>
      </c>
      <c r="H13" s="2">
        <f t="shared" si="0"/>
        <v>8.1590204953403</v>
      </c>
      <c r="I13" s="3">
        <f t="shared" si="0"/>
        <v>0.37221922128882845</v>
      </c>
      <c r="J13" s="8"/>
    </row>
    <row r="14" spans="2:10" ht="15" customHeight="1">
      <c r="B14" s="33" t="s">
        <v>77</v>
      </c>
      <c r="C14" s="36" t="s">
        <v>21</v>
      </c>
      <c r="D14" s="6">
        <f aca="true" t="shared" si="1" ref="D14:D25">E14+F14</f>
        <v>55989.00000000012</v>
      </c>
      <c r="E14" s="6">
        <v>52063.00000000012</v>
      </c>
      <c r="F14" s="6">
        <v>3926</v>
      </c>
      <c r="G14" s="2">
        <f t="shared" si="0"/>
        <v>3.476260547246081</v>
      </c>
      <c r="H14" s="2">
        <f t="shared" si="0"/>
        <v>3.232501971302805</v>
      </c>
      <c r="I14" s="3">
        <f t="shared" si="0"/>
        <v>0.2437585759432761</v>
      </c>
      <c r="J14" s="8"/>
    </row>
    <row r="15" spans="2:10" ht="15" customHeight="1">
      <c r="B15" s="33" t="s">
        <v>78</v>
      </c>
      <c r="C15" s="36" t="s">
        <v>22</v>
      </c>
      <c r="D15" s="6">
        <f t="shared" si="1"/>
        <v>71075.99999999959</v>
      </c>
      <c r="E15" s="6">
        <v>56517.999999999585</v>
      </c>
      <c r="F15" s="6">
        <v>14558.000000000002</v>
      </c>
      <c r="G15" s="2">
        <f t="shared" si="0"/>
        <v>4.412986384040804</v>
      </c>
      <c r="H15" s="2">
        <f t="shared" si="0"/>
        <v>3.5091052458385072</v>
      </c>
      <c r="I15" s="3">
        <f t="shared" si="0"/>
        <v>0.9038811382022961</v>
      </c>
      <c r="J15" s="8"/>
    </row>
    <row r="16" spans="2:10" ht="15" customHeight="1">
      <c r="B16" s="33" t="s">
        <v>79</v>
      </c>
      <c r="C16" s="36" t="s">
        <v>23</v>
      </c>
      <c r="D16" s="6">
        <f t="shared" si="1"/>
        <v>45540.00000000018</v>
      </c>
      <c r="E16" s="6">
        <v>45289.00000000018</v>
      </c>
      <c r="F16" s="6">
        <v>251</v>
      </c>
      <c r="G16" s="2">
        <f t="shared" si="0"/>
        <v>2.8275001396986346</v>
      </c>
      <c r="H16" s="2">
        <f t="shared" si="0"/>
        <v>2.8119159821434225</v>
      </c>
      <c r="I16" s="3">
        <f t="shared" si="0"/>
        <v>0.015584157555211997</v>
      </c>
      <c r="J16" s="8"/>
    </row>
    <row r="17" spans="2:10" ht="15" customHeight="1">
      <c r="B17" s="33" t="s">
        <v>80</v>
      </c>
      <c r="C17" s="36" t="s">
        <v>24</v>
      </c>
      <c r="D17" s="6">
        <f t="shared" si="1"/>
        <v>39434.000000000095</v>
      </c>
      <c r="E17" s="6">
        <v>37782.000000000095</v>
      </c>
      <c r="F17" s="6">
        <v>1652</v>
      </c>
      <c r="G17" s="2">
        <f t="shared" si="0"/>
        <v>2.4483891196503245</v>
      </c>
      <c r="H17" s="2">
        <f t="shared" si="0"/>
        <v>2.345819285860642</v>
      </c>
      <c r="I17" s="3">
        <f t="shared" si="0"/>
        <v>0.10256983378968217</v>
      </c>
      <c r="J17" s="8"/>
    </row>
    <row r="18" spans="2:10" ht="15" customHeight="1">
      <c r="B18" s="33" t="s">
        <v>81</v>
      </c>
      <c r="C18" s="36" t="s">
        <v>25</v>
      </c>
      <c r="D18" s="6">
        <f t="shared" si="1"/>
        <v>147159.99999999942</v>
      </c>
      <c r="E18" s="6">
        <v>97608.99999999942</v>
      </c>
      <c r="F18" s="6">
        <v>49550.99999999999</v>
      </c>
      <c r="G18" s="2">
        <f t="shared" si="0"/>
        <v>9.136910859860512</v>
      </c>
      <c r="H18" s="2">
        <f t="shared" si="0"/>
        <v>6.060374640664059</v>
      </c>
      <c r="I18" s="3">
        <f t="shared" si="0"/>
        <v>3.0765362191964525</v>
      </c>
      <c r="J18" s="8"/>
    </row>
    <row r="19" spans="2:10" ht="15" customHeight="1">
      <c r="B19" s="33" t="s">
        <v>82</v>
      </c>
      <c r="C19" s="36" t="s">
        <v>26</v>
      </c>
      <c r="D19" s="6">
        <f t="shared" si="1"/>
        <v>12397.000000000044</v>
      </c>
      <c r="E19" s="6">
        <v>11967.000000000044</v>
      </c>
      <c r="F19" s="6">
        <v>429.99999999999994</v>
      </c>
      <c r="G19" s="2">
        <f t="shared" si="0"/>
        <v>0.7697083713624057</v>
      </c>
      <c r="H19" s="2">
        <f t="shared" si="0"/>
        <v>0.7430104122040744</v>
      </c>
      <c r="I19" s="3">
        <f t="shared" si="0"/>
        <v>0.026697959158331307</v>
      </c>
      <c r="J19" s="8"/>
    </row>
    <row r="20" spans="2:10" ht="15" customHeight="1">
      <c r="B20" s="33" t="s">
        <v>83</v>
      </c>
      <c r="C20" s="36" t="s">
        <v>27</v>
      </c>
      <c r="D20" s="6">
        <f t="shared" si="1"/>
        <v>21838.999999999975</v>
      </c>
      <c r="E20" s="6">
        <v>20931.999999999975</v>
      </c>
      <c r="F20" s="6">
        <v>906.9999999999997</v>
      </c>
      <c r="G20" s="2">
        <f t="shared" si="0"/>
        <v>1.355945883857667</v>
      </c>
      <c r="H20" s="2">
        <f t="shared" si="0"/>
        <v>1.2996318165167215</v>
      </c>
      <c r="I20" s="3">
        <f t="shared" si="0"/>
        <v>0.05631406734094532</v>
      </c>
      <c r="J20" s="8"/>
    </row>
    <row r="21" spans="2:10" ht="15" customHeight="1">
      <c r="B21" s="33" t="s">
        <v>84</v>
      </c>
      <c r="C21" s="36" t="s">
        <v>28</v>
      </c>
      <c r="D21" s="6">
        <f t="shared" si="1"/>
        <v>5970.0000000000055</v>
      </c>
      <c r="E21" s="6">
        <v>5725.0000000000055</v>
      </c>
      <c r="F21" s="6">
        <v>245</v>
      </c>
      <c r="G21" s="2">
        <f t="shared" si="0"/>
        <v>0.3706670143610188</v>
      </c>
      <c r="H21" s="2">
        <f t="shared" si="0"/>
        <v>0.3554553864684812</v>
      </c>
      <c r="I21" s="3">
        <f t="shared" si="0"/>
        <v>0.015211627892537608</v>
      </c>
      <c r="J21" s="8"/>
    </row>
    <row r="22" spans="2:10" ht="15" customHeight="1">
      <c r="B22" s="33" t="s">
        <v>85</v>
      </c>
      <c r="C22" s="36" t="s">
        <v>29</v>
      </c>
      <c r="D22" s="6">
        <f t="shared" si="1"/>
        <v>540446.000000001</v>
      </c>
      <c r="E22" s="6">
        <v>363809.00000000105</v>
      </c>
      <c r="F22" s="6">
        <v>176637.00000000003</v>
      </c>
      <c r="G22" s="2">
        <f t="shared" si="0"/>
        <v>33.555361012287335</v>
      </c>
      <c r="H22" s="2">
        <f t="shared" si="0"/>
        <v>22.588274007984616</v>
      </c>
      <c r="I22" s="3">
        <f t="shared" si="0"/>
        <v>10.967087004302718</v>
      </c>
      <c r="J22" s="8"/>
    </row>
    <row r="23" spans="2:10" ht="15" customHeight="1">
      <c r="B23" s="33" t="s">
        <v>86</v>
      </c>
      <c r="C23" s="36" t="s">
        <v>30</v>
      </c>
      <c r="D23" s="6">
        <f t="shared" si="1"/>
        <v>10089.99999999998</v>
      </c>
      <c r="E23" s="6">
        <v>9980.99999999998</v>
      </c>
      <c r="F23" s="6">
        <v>109</v>
      </c>
      <c r="G23" s="2">
        <f t="shared" si="0"/>
        <v>0.6264707160640987</v>
      </c>
      <c r="H23" s="2">
        <f t="shared" si="0"/>
        <v>0.6197030938588471</v>
      </c>
      <c r="I23" s="3">
        <f t="shared" si="0"/>
        <v>0.006767622205251425</v>
      </c>
      <c r="J23" s="8"/>
    </row>
    <row r="24" spans="2:10" ht="15" customHeight="1">
      <c r="B24" s="33" t="s">
        <v>87</v>
      </c>
      <c r="C24" s="36" t="s">
        <v>31</v>
      </c>
      <c r="D24" s="6">
        <f t="shared" si="1"/>
        <v>61059.99999999983</v>
      </c>
      <c r="E24" s="6">
        <v>60175.99999999983</v>
      </c>
      <c r="F24" s="6">
        <v>884</v>
      </c>
      <c r="G24" s="2">
        <f t="shared" si="0"/>
        <v>3.791110200483036</v>
      </c>
      <c r="H24" s="2">
        <f t="shared" si="0"/>
        <v>3.7362241635156757</v>
      </c>
      <c r="I24" s="3">
        <f t="shared" si="0"/>
        <v>0.054886036967360184</v>
      </c>
      <c r="J24" s="8"/>
    </row>
    <row r="25" spans="2:10" ht="15" customHeight="1">
      <c r="B25" s="33" t="s">
        <v>88</v>
      </c>
      <c r="C25" s="36" t="s">
        <v>32</v>
      </c>
      <c r="D25" s="6">
        <f t="shared" si="1"/>
        <v>24716.00000000002</v>
      </c>
      <c r="E25" s="6">
        <v>24426.00000000002</v>
      </c>
      <c r="F25" s="6">
        <v>290.00000000000006</v>
      </c>
      <c r="G25" s="2">
        <f t="shared" si="0"/>
        <v>1.5345738571100398</v>
      </c>
      <c r="H25" s="2">
        <f t="shared" si="0"/>
        <v>1.5165682567474443</v>
      </c>
      <c r="I25" s="3">
        <f t="shared" si="0"/>
        <v>0.018005600362595537</v>
      </c>
      <c r="J25" s="8"/>
    </row>
    <row r="26" spans="2:10" ht="15" customHeight="1">
      <c r="B26" s="33" t="s">
        <v>89</v>
      </c>
      <c r="C26" s="36" t="s">
        <v>33</v>
      </c>
      <c r="D26" s="6">
        <f aca="true" t="shared" si="2" ref="D26:D34">E26+F26</f>
        <v>12276.000000000027</v>
      </c>
      <c r="E26" s="6">
        <v>12081.000000000027</v>
      </c>
      <c r="F26" s="6">
        <v>195.00000000000003</v>
      </c>
      <c r="G26" s="2">
        <f aca="true" t="shared" si="3" ref="G26:G34">D26/$D$9*100</f>
        <v>0.7621956898318044</v>
      </c>
      <c r="H26" s="2">
        <f aca="true" t="shared" si="4" ref="H26:H34">E26/$D$9*100</f>
        <v>0.7500884757948868</v>
      </c>
      <c r="I26" s="3">
        <f aca="true" t="shared" si="5" ref="I26:I34">F26/$D$9*100</f>
        <v>0.01210721403691769</v>
      </c>
      <c r="J26" s="8"/>
    </row>
    <row r="27" spans="2:10" ht="15" customHeight="1">
      <c r="B27" s="33" t="s">
        <v>90</v>
      </c>
      <c r="C27" s="36" t="s">
        <v>91</v>
      </c>
      <c r="D27" s="6">
        <f t="shared" si="2"/>
        <v>87708.99999999987</v>
      </c>
      <c r="E27" s="6">
        <v>81778.99999999987</v>
      </c>
      <c r="F27" s="6">
        <v>5930</v>
      </c>
      <c r="G27" s="2">
        <f t="shared" si="3"/>
        <v>5.445700697251343</v>
      </c>
      <c r="H27" s="2">
        <f t="shared" si="4"/>
        <v>5.07751721397482</v>
      </c>
      <c r="I27" s="3">
        <f t="shared" si="5"/>
        <v>0.3681834832765225</v>
      </c>
      <c r="J27" s="8"/>
    </row>
    <row r="28" spans="2:10" ht="15" customHeight="1">
      <c r="B28" s="33" t="s">
        <v>92</v>
      </c>
      <c r="C28" s="36" t="s">
        <v>93</v>
      </c>
      <c r="D28" s="6">
        <f t="shared" si="2"/>
        <v>38226.99999999996</v>
      </c>
      <c r="E28" s="6">
        <v>27918.999999999964</v>
      </c>
      <c r="F28" s="6">
        <v>10307.999999999998</v>
      </c>
      <c r="G28" s="2">
        <f t="shared" si="3"/>
        <v>2.3734485691756513</v>
      </c>
      <c r="H28" s="2">
        <f t="shared" si="4"/>
        <v>1.7334426087010486</v>
      </c>
      <c r="I28" s="3">
        <f t="shared" si="5"/>
        <v>0.6400059604746026</v>
      </c>
      <c r="J28" s="8"/>
    </row>
    <row r="29" spans="2:10" ht="15" customHeight="1">
      <c r="B29" s="33" t="s">
        <v>94</v>
      </c>
      <c r="C29" s="36" t="s">
        <v>34</v>
      </c>
      <c r="D29" s="6">
        <f t="shared" si="2"/>
        <v>10611.000000000015</v>
      </c>
      <c r="E29" s="6">
        <v>10347.000000000015</v>
      </c>
      <c r="F29" s="6">
        <v>264</v>
      </c>
      <c r="G29" s="2">
        <f t="shared" si="3"/>
        <v>0.6588187084396603</v>
      </c>
      <c r="H29" s="2">
        <f t="shared" si="4"/>
        <v>0.6424274032819871</v>
      </c>
      <c r="I29" s="3">
        <f t="shared" si="5"/>
        <v>0.01639130515767318</v>
      </c>
      <c r="J29" s="8"/>
    </row>
    <row r="30" spans="2:10" ht="15" customHeight="1">
      <c r="B30" s="33" t="s">
        <v>95</v>
      </c>
      <c r="C30" s="36" t="s">
        <v>96</v>
      </c>
      <c r="D30" s="6">
        <f t="shared" si="2"/>
        <v>50987.999999999935</v>
      </c>
      <c r="E30" s="6">
        <v>43262.999999999935</v>
      </c>
      <c r="F30" s="6">
        <v>7725</v>
      </c>
      <c r="G30" s="2">
        <f t="shared" si="3"/>
        <v>3.1657570734069655</v>
      </c>
      <c r="H30" s="2">
        <f t="shared" si="4"/>
        <v>2.686125132713688</v>
      </c>
      <c r="I30" s="3">
        <f t="shared" si="5"/>
        <v>0.4796319406932776</v>
      </c>
      <c r="J30" s="8"/>
    </row>
    <row r="31" spans="2:10" ht="15" customHeight="1">
      <c r="B31" s="33" t="s">
        <v>97</v>
      </c>
      <c r="C31" s="36" t="s">
        <v>35</v>
      </c>
      <c r="D31" s="6">
        <f t="shared" si="2"/>
        <v>67473.00000000032</v>
      </c>
      <c r="E31" s="6">
        <v>65039.00000000032</v>
      </c>
      <c r="F31" s="6">
        <v>2434</v>
      </c>
      <c r="G31" s="2">
        <f t="shared" si="3"/>
        <v>4.189282321604877</v>
      </c>
      <c r="H31" s="2">
        <f t="shared" si="4"/>
        <v>4.038159455113299</v>
      </c>
      <c r="I31" s="3">
        <f t="shared" si="5"/>
        <v>0.15112286649157772</v>
      </c>
      <c r="J31" s="8"/>
    </row>
    <row r="32" spans="2:10" ht="15" customHeight="1">
      <c r="B32" s="33" t="s">
        <v>98</v>
      </c>
      <c r="C32" s="36" t="s">
        <v>99</v>
      </c>
      <c r="D32" s="6">
        <f t="shared" si="2"/>
        <v>12709.999999999976</v>
      </c>
      <c r="E32" s="6">
        <v>12682.999999999976</v>
      </c>
      <c r="F32" s="6">
        <v>27</v>
      </c>
      <c r="G32" s="2">
        <f t="shared" si="3"/>
        <v>0.7891420020985822</v>
      </c>
      <c r="H32" s="2">
        <f t="shared" si="4"/>
        <v>0.7874656186165474</v>
      </c>
      <c r="I32" s="3">
        <f t="shared" si="5"/>
        <v>0.0016763834820347568</v>
      </c>
      <c r="J32" s="8"/>
    </row>
    <row r="33" spans="2:10" ht="15" customHeight="1">
      <c r="B33" s="33" t="s">
        <v>100</v>
      </c>
      <c r="C33" s="36" t="s">
        <v>36</v>
      </c>
      <c r="D33" s="6">
        <f t="shared" si="2"/>
        <v>3701.999999999994</v>
      </c>
      <c r="E33" s="6">
        <v>3588.999999999994</v>
      </c>
      <c r="F33" s="6">
        <v>113</v>
      </c>
      <c r="G33" s="2">
        <f t="shared" si="3"/>
        <v>0.22985080187009851</v>
      </c>
      <c r="H33" s="2">
        <f t="shared" si="4"/>
        <v>0.22283482655639747</v>
      </c>
      <c r="I33" s="3">
        <f t="shared" si="5"/>
        <v>0.007015975313701018</v>
      </c>
      <c r="J33" s="8"/>
    </row>
    <row r="34" spans="2:10" ht="15" customHeight="1">
      <c r="B34" s="37" t="s">
        <v>101</v>
      </c>
      <c r="C34" s="38" t="s">
        <v>37</v>
      </c>
      <c r="D34" s="17">
        <f t="shared" si="2"/>
        <v>7957.999999999997</v>
      </c>
      <c r="E34" s="7">
        <v>7878.999999999997</v>
      </c>
      <c r="F34" s="7">
        <v>79</v>
      </c>
      <c r="G34" s="4">
        <f t="shared" si="3"/>
        <v>0.4940985092604663</v>
      </c>
      <c r="H34" s="4">
        <f t="shared" si="4"/>
        <v>0.4891935353685868</v>
      </c>
      <c r="I34" s="5">
        <f t="shared" si="5"/>
        <v>0.004904973891879473</v>
      </c>
      <c r="J34" s="8"/>
    </row>
    <row r="38" spans="4:6" ht="12.75">
      <c r="D38" s="27"/>
      <c r="E38" s="27"/>
      <c r="F38" s="27"/>
    </row>
  </sheetData>
  <sheetProtection/>
  <mergeCells count="2">
    <mergeCell ref="D5:I5"/>
    <mergeCell ref="B5:C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K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8.7109375" style="1" customWidth="1"/>
    <col min="4" max="5" width="10.7109375" style="1" customWidth="1"/>
    <col min="6" max="11" width="8.7109375" style="1" customWidth="1"/>
    <col min="12" max="12" width="2.140625" style="1" customWidth="1"/>
    <col min="13" max="16384" width="9.140625" style="1" customWidth="1"/>
  </cols>
  <sheetData>
    <row r="1" spans="2:7" ht="15" customHeight="1">
      <c r="B1" s="8"/>
      <c r="C1" s="8"/>
      <c r="D1" s="8"/>
      <c r="E1" s="8"/>
      <c r="F1" s="8"/>
      <c r="G1" s="8"/>
    </row>
    <row r="2" spans="2:7" ht="15" customHeight="1">
      <c r="B2" s="43" t="s">
        <v>206</v>
      </c>
      <c r="C2" s="43"/>
      <c r="D2" s="43"/>
      <c r="E2" s="43"/>
      <c r="F2" s="43"/>
      <c r="G2" s="43"/>
    </row>
    <row r="3" spans="2:7" ht="15" customHeight="1">
      <c r="B3" s="8"/>
      <c r="C3" s="43"/>
      <c r="D3" s="43"/>
      <c r="E3" s="43"/>
      <c r="F3" s="43"/>
      <c r="G3" s="43"/>
    </row>
    <row r="4" spans="2:11" ht="15" customHeight="1">
      <c r="B4" s="97" t="s">
        <v>38</v>
      </c>
      <c r="C4" s="98"/>
      <c r="D4" s="103" t="s">
        <v>120</v>
      </c>
      <c r="E4" s="103"/>
      <c r="F4" s="103"/>
      <c r="G4" s="103"/>
      <c r="H4" s="103"/>
      <c r="I4" s="103"/>
      <c r="J4" s="103"/>
      <c r="K4" s="104"/>
    </row>
    <row r="5" spans="2:11" ht="43.5" customHeight="1">
      <c r="B5" s="99"/>
      <c r="C5" s="100"/>
      <c r="D5" s="60" t="s">
        <v>117</v>
      </c>
      <c r="E5" s="45" t="s">
        <v>118</v>
      </c>
      <c r="F5" s="46" t="s">
        <v>121</v>
      </c>
      <c r="G5" s="24" t="s">
        <v>122</v>
      </c>
      <c r="H5" s="47" t="s">
        <v>123</v>
      </c>
      <c r="I5" s="47" t="s">
        <v>124</v>
      </c>
      <c r="J5" s="57" t="s">
        <v>125</v>
      </c>
      <c r="K5" s="58" t="s">
        <v>112</v>
      </c>
    </row>
    <row r="6" spans="2:11" ht="15" customHeight="1">
      <c r="B6" s="101"/>
      <c r="C6" s="102"/>
      <c r="D6" s="105" t="s">
        <v>69</v>
      </c>
      <c r="E6" s="105"/>
      <c r="F6" s="105"/>
      <c r="G6" s="105"/>
      <c r="H6" s="105"/>
      <c r="I6" s="105"/>
      <c r="J6" s="105"/>
      <c r="K6" s="106"/>
    </row>
    <row r="7" spans="2:11" ht="6.75" customHeight="1">
      <c r="B7" s="39"/>
      <c r="C7" s="34"/>
      <c r="D7" s="6"/>
      <c r="E7" s="6"/>
      <c r="F7" s="6"/>
      <c r="G7" s="21"/>
      <c r="H7" s="22"/>
      <c r="I7" s="22"/>
      <c r="J7" s="22"/>
      <c r="K7" s="23"/>
    </row>
    <row r="8" spans="2:11" ht="15">
      <c r="B8" s="40"/>
      <c r="C8" s="35" t="s">
        <v>39</v>
      </c>
      <c r="D8" s="6">
        <f>SUM(D10:D33)</f>
        <v>1610610.0000000002</v>
      </c>
      <c r="E8" s="6">
        <f aca="true" t="shared" si="0" ref="E8:K8">SUM(E10:E33)</f>
        <v>1319189.0000000002</v>
      </c>
      <c r="F8" s="6">
        <f t="shared" si="0"/>
        <v>187680</v>
      </c>
      <c r="G8" s="6">
        <f t="shared" si="0"/>
        <v>19444</v>
      </c>
      <c r="H8" s="6">
        <f t="shared" si="0"/>
        <v>7555.000000000004</v>
      </c>
      <c r="I8" s="6">
        <f t="shared" si="0"/>
        <v>55733.00000000002</v>
      </c>
      <c r="J8" s="6">
        <f t="shared" si="0"/>
        <v>18683.999999999996</v>
      </c>
      <c r="K8" s="26">
        <f t="shared" si="0"/>
        <v>2325</v>
      </c>
    </row>
    <row r="9" spans="2:11" ht="6.75" customHeight="1">
      <c r="B9" s="40"/>
      <c r="C9" s="35"/>
      <c r="D9" s="6"/>
      <c r="E9" s="6"/>
      <c r="F9" s="6"/>
      <c r="G9" s="19"/>
      <c r="H9" s="20"/>
      <c r="I9" s="20"/>
      <c r="J9" s="20"/>
      <c r="K9" s="25"/>
    </row>
    <row r="10" spans="2:11" ht="15" customHeight="1">
      <c r="B10" s="33" t="s">
        <v>40</v>
      </c>
      <c r="C10" s="36" t="s">
        <v>18</v>
      </c>
      <c r="D10" s="6">
        <f>SUM(E10:K10)</f>
        <v>65529.99999999949</v>
      </c>
      <c r="E10" s="86">
        <v>58279.99999999949</v>
      </c>
      <c r="F10" s="86">
        <v>455.00000000000006</v>
      </c>
      <c r="G10" s="87">
        <v>1</v>
      </c>
      <c r="H10" s="86">
        <v>32.99999999999999</v>
      </c>
      <c r="I10" s="86">
        <v>4016</v>
      </c>
      <c r="J10" s="86">
        <v>2740</v>
      </c>
      <c r="K10" s="88">
        <v>5</v>
      </c>
    </row>
    <row r="11" spans="2:11" ht="15" customHeight="1">
      <c r="B11" s="33" t="s">
        <v>41</v>
      </c>
      <c r="C11" s="36" t="s">
        <v>19</v>
      </c>
      <c r="D11" s="6">
        <f aca="true" t="shared" si="1" ref="D11:D23">SUM(E11:K11)</f>
        <v>80303.99999999997</v>
      </c>
      <c r="E11" s="86">
        <v>78642.99999999997</v>
      </c>
      <c r="F11" s="86">
        <v>590.0000000000002</v>
      </c>
      <c r="G11" s="87">
        <v>22</v>
      </c>
      <c r="H11" s="86">
        <v>172</v>
      </c>
      <c r="I11" s="86">
        <v>59.00000000000001</v>
      </c>
      <c r="J11" s="86">
        <v>128</v>
      </c>
      <c r="K11" s="88">
        <v>690</v>
      </c>
    </row>
    <row r="12" spans="2:11" ht="15" customHeight="1">
      <c r="B12" s="33" t="s">
        <v>42</v>
      </c>
      <c r="C12" s="36" t="s">
        <v>20</v>
      </c>
      <c r="D12" s="6">
        <f t="shared" si="1"/>
        <v>137405.0000000004</v>
      </c>
      <c r="E12" s="86">
        <v>131410.0000000004</v>
      </c>
      <c r="F12" s="86">
        <v>5834.000000000001</v>
      </c>
      <c r="G12" s="87">
        <v>8</v>
      </c>
      <c r="H12" s="86">
        <v>87.99999999999999</v>
      </c>
      <c r="I12" s="86">
        <v>39.99999999999999</v>
      </c>
      <c r="J12" s="86">
        <v>18</v>
      </c>
      <c r="K12" s="88">
        <v>7</v>
      </c>
    </row>
    <row r="13" spans="2:11" ht="15" customHeight="1">
      <c r="B13" s="33" t="s">
        <v>43</v>
      </c>
      <c r="C13" s="36" t="s">
        <v>21</v>
      </c>
      <c r="D13" s="6">
        <f t="shared" si="1"/>
        <v>55989.00000000012</v>
      </c>
      <c r="E13" s="86">
        <v>52063.00000000012</v>
      </c>
      <c r="F13" s="86">
        <v>3380</v>
      </c>
      <c r="G13" s="87">
        <v>2</v>
      </c>
      <c r="H13" s="86">
        <v>491.99999999999994</v>
      </c>
      <c r="I13" s="86">
        <v>0</v>
      </c>
      <c r="J13" s="86">
        <v>34</v>
      </c>
      <c r="K13" s="88">
        <v>18</v>
      </c>
    </row>
    <row r="14" spans="2:11" ht="15" customHeight="1">
      <c r="B14" s="33" t="s">
        <v>44</v>
      </c>
      <c r="C14" s="36" t="s">
        <v>22</v>
      </c>
      <c r="D14" s="6">
        <f t="shared" si="1"/>
        <v>71075.99999999959</v>
      </c>
      <c r="E14" s="86">
        <v>56517.999999999585</v>
      </c>
      <c r="F14" s="86">
        <v>10627.000000000002</v>
      </c>
      <c r="G14" s="87">
        <v>3645</v>
      </c>
      <c r="H14" s="86">
        <v>59.00000000000001</v>
      </c>
      <c r="I14" s="86">
        <v>0</v>
      </c>
      <c r="J14" s="86">
        <v>227</v>
      </c>
      <c r="K14" s="88">
        <v>0</v>
      </c>
    </row>
    <row r="15" spans="2:11" ht="15" customHeight="1">
      <c r="B15" s="33" t="s">
        <v>45</v>
      </c>
      <c r="C15" s="36" t="s">
        <v>23</v>
      </c>
      <c r="D15" s="6">
        <f t="shared" si="1"/>
        <v>45540.00000000018</v>
      </c>
      <c r="E15" s="86">
        <v>45289.00000000018</v>
      </c>
      <c r="F15" s="86">
        <v>48</v>
      </c>
      <c r="G15" s="87">
        <v>0</v>
      </c>
      <c r="H15" s="86">
        <v>154</v>
      </c>
      <c r="I15" s="86">
        <v>3</v>
      </c>
      <c r="J15" s="86">
        <v>46</v>
      </c>
      <c r="K15" s="88">
        <v>0</v>
      </c>
    </row>
    <row r="16" spans="2:11" ht="15" customHeight="1">
      <c r="B16" s="33" t="s">
        <v>46</v>
      </c>
      <c r="C16" s="36" t="s">
        <v>24</v>
      </c>
      <c r="D16" s="6">
        <f t="shared" si="1"/>
        <v>39434.000000000095</v>
      </c>
      <c r="E16" s="86">
        <v>37782.000000000095</v>
      </c>
      <c r="F16" s="86">
        <v>514.9999999999999</v>
      </c>
      <c r="G16" s="87">
        <v>12</v>
      </c>
      <c r="H16" s="86">
        <v>47</v>
      </c>
      <c r="I16" s="86">
        <v>870</v>
      </c>
      <c r="J16" s="86">
        <v>208</v>
      </c>
      <c r="K16" s="88">
        <v>0</v>
      </c>
    </row>
    <row r="17" spans="2:11" ht="15" customHeight="1">
      <c r="B17" s="33" t="s">
        <v>47</v>
      </c>
      <c r="C17" s="36" t="s">
        <v>25</v>
      </c>
      <c r="D17" s="6">
        <f t="shared" si="1"/>
        <v>147159.99999999942</v>
      </c>
      <c r="E17" s="86">
        <v>97608.99999999942</v>
      </c>
      <c r="F17" s="86">
        <v>40237.99999999999</v>
      </c>
      <c r="G17" s="87">
        <v>1901</v>
      </c>
      <c r="H17" s="86">
        <v>767.0000000000006</v>
      </c>
      <c r="I17" s="86">
        <v>6641</v>
      </c>
      <c r="J17" s="86">
        <v>4</v>
      </c>
      <c r="K17" s="88">
        <v>0</v>
      </c>
    </row>
    <row r="18" spans="2:11" ht="15" customHeight="1">
      <c r="B18" s="33" t="s">
        <v>48</v>
      </c>
      <c r="C18" s="36" t="s">
        <v>26</v>
      </c>
      <c r="D18" s="6">
        <f t="shared" si="1"/>
        <v>12397.000000000044</v>
      </c>
      <c r="E18" s="86">
        <v>11967.000000000044</v>
      </c>
      <c r="F18" s="86">
        <v>24</v>
      </c>
      <c r="G18" s="87">
        <v>0</v>
      </c>
      <c r="H18" s="86">
        <v>139.99999999999994</v>
      </c>
      <c r="I18" s="86">
        <v>244</v>
      </c>
      <c r="J18" s="86">
        <v>11</v>
      </c>
      <c r="K18" s="88">
        <v>11</v>
      </c>
    </row>
    <row r="19" spans="2:11" ht="15" customHeight="1">
      <c r="B19" s="33" t="s">
        <v>49</v>
      </c>
      <c r="C19" s="36" t="s">
        <v>27</v>
      </c>
      <c r="D19" s="6">
        <f t="shared" si="1"/>
        <v>21838.999999999975</v>
      </c>
      <c r="E19" s="86">
        <v>20931.999999999975</v>
      </c>
      <c r="F19" s="86">
        <v>756.9999999999997</v>
      </c>
      <c r="G19" s="87">
        <v>0</v>
      </c>
      <c r="H19" s="86">
        <v>142</v>
      </c>
      <c r="I19" s="86">
        <v>0</v>
      </c>
      <c r="J19" s="86">
        <v>7</v>
      </c>
      <c r="K19" s="88">
        <v>1</v>
      </c>
    </row>
    <row r="20" spans="2:11" ht="15" customHeight="1">
      <c r="B20" s="33" t="s">
        <v>50</v>
      </c>
      <c r="C20" s="36" t="s">
        <v>28</v>
      </c>
      <c r="D20" s="6">
        <f t="shared" si="1"/>
        <v>5970.0000000000055</v>
      </c>
      <c r="E20" s="86">
        <v>5725.0000000000055</v>
      </c>
      <c r="F20" s="86">
        <v>216</v>
      </c>
      <c r="G20" s="87">
        <v>0</v>
      </c>
      <c r="H20" s="86">
        <v>12</v>
      </c>
      <c r="I20" s="86">
        <v>0</v>
      </c>
      <c r="J20" s="86">
        <v>8</v>
      </c>
      <c r="K20" s="88">
        <v>9</v>
      </c>
    </row>
    <row r="21" spans="2:11" ht="15" customHeight="1">
      <c r="B21" s="33" t="s">
        <v>51</v>
      </c>
      <c r="C21" s="36" t="s">
        <v>29</v>
      </c>
      <c r="D21" s="6">
        <f t="shared" si="1"/>
        <v>540446.000000001</v>
      </c>
      <c r="E21" s="86">
        <v>363809.00000000105</v>
      </c>
      <c r="F21" s="86">
        <v>111927</v>
      </c>
      <c r="G21" s="87">
        <v>12247</v>
      </c>
      <c r="H21" s="86">
        <v>3248.0000000000027</v>
      </c>
      <c r="I21" s="86">
        <v>38464.00000000002</v>
      </c>
      <c r="J21" s="86">
        <v>9400.999999999998</v>
      </c>
      <c r="K21" s="88">
        <v>1349.9999999999998</v>
      </c>
    </row>
    <row r="22" spans="2:11" ht="15" customHeight="1">
      <c r="B22" s="33" t="s">
        <v>52</v>
      </c>
      <c r="C22" s="36" t="s">
        <v>30</v>
      </c>
      <c r="D22" s="6">
        <f t="shared" si="1"/>
        <v>10089.99999999998</v>
      </c>
      <c r="E22" s="86">
        <v>9980.99999999998</v>
      </c>
      <c r="F22" s="86">
        <v>51</v>
      </c>
      <c r="G22" s="87">
        <v>0</v>
      </c>
      <c r="H22" s="86">
        <v>57.99999999999999</v>
      </c>
      <c r="I22" s="86">
        <v>0</v>
      </c>
      <c r="J22" s="86">
        <v>0</v>
      </c>
      <c r="K22" s="88">
        <v>0</v>
      </c>
    </row>
    <row r="23" spans="2:11" ht="15" customHeight="1">
      <c r="B23" s="33" t="s">
        <v>53</v>
      </c>
      <c r="C23" s="36" t="s">
        <v>31</v>
      </c>
      <c r="D23" s="6">
        <f t="shared" si="1"/>
        <v>61059.99999999983</v>
      </c>
      <c r="E23" s="86">
        <v>60175.99999999983</v>
      </c>
      <c r="F23" s="86">
        <v>142.00000000000006</v>
      </c>
      <c r="G23" s="87">
        <v>0</v>
      </c>
      <c r="H23" s="86">
        <v>690.9999999999999</v>
      </c>
      <c r="I23" s="86">
        <v>3</v>
      </c>
      <c r="J23" s="86">
        <v>48</v>
      </c>
      <c r="K23" s="88">
        <v>0</v>
      </c>
    </row>
    <row r="24" spans="2:11" ht="15" customHeight="1">
      <c r="B24" s="33" t="s">
        <v>54</v>
      </c>
      <c r="C24" s="36" t="s">
        <v>32</v>
      </c>
      <c r="D24" s="18">
        <f aca="true" t="shared" si="2" ref="D24:D33">SUM(E24:K24)</f>
        <v>24716.00000000002</v>
      </c>
      <c r="E24" s="86">
        <v>24426.00000000002</v>
      </c>
      <c r="F24" s="86">
        <v>47.99999999999999</v>
      </c>
      <c r="G24" s="87">
        <v>0</v>
      </c>
      <c r="H24" s="86">
        <v>242.00000000000006</v>
      </c>
      <c r="I24" s="86">
        <v>0</v>
      </c>
      <c r="J24" s="86">
        <v>0</v>
      </c>
      <c r="K24" s="88">
        <v>0</v>
      </c>
    </row>
    <row r="25" spans="2:11" ht="15" customHeight="1">
      <c r="B25" s="33" t="s">
        <v>55</v>
      </c>
      <c r="C25" s="36" t="s">
        <v>33</v>
      </c>
      <c r="D25" s="18">
        <f t="shared" si="2"/>
        <v>12276.000000000027</v>
      </c>
      <c r="E25" s="86">
        <v>12081.000000000027</v>
      </c>
      <c r="F25" s="86">
        <v>132.00000000000003</v>
      </c>
      <c r="G25" s="87">
        <v>0</v>
      </c>
      <c r="H25" s="86">
        <v>63.00000000000001</v>
      </c>
      <c r="I25" s="86">
        <v>0</v>
      </c>
      <c r="J25" s="86">
        <v>0</v>
      </c>
      <c r="K25" s="88">
        <v>0</v>
      </c>
    </row>
    <row r="26" spans="2:11" ht="15" customHeight="1">
      <c r="B26" s="33" t="s">
        <v>56</v>
      </c>
      <c r="C26" s="36" t="s">
        <v>57</v>
      </c>
      <c r="D26" s="18">
        <f t="shared" si="2"/>
        <v>87708.99999999987</v>
      </c>
      <c r="E26" s="86">
        <v>81778.99999999987</v>
      </c>
      <c r="F26" s="86">
        <v>832</v>
      </c>
      <c r="G26" s="87">
        <v>848</v>
      </c>
      <c r="H26" s="86">
        <v>265.0000000000001</v>
      </c>
      <c r="I26" s="86">
        <v>896.0000000000001</v>
      </c>
      <c r="J26" s="86">
        <v>2882.0000000000005</v>
      </c>
      <c r="K26" s="88">
        <v>207</v>
      </c>
    </row>
    <row r="27" spans="2:11" ht="15" customHeight="1">
      <c r="B27" s="33" t="s">
        <v>58</v>
      </c>
      <c r="C27" s="36" t="s">
        <v>59</v>
      </c>
      <c r="D27" s="18">
        <f t="shared" si="2"/>
        <v>38226.99999999996</v>
      </c>
      <c r="E27" s="86">
        <v>27918.999999999964</v>
      </c>
      <c r="F27" s="86">
        <v>5597.999999999999</v>
      </c>
      <c r="G27" s="87">
        <v>750.9999999999999</v>
      </c>
      <c r="H27" s="86">
        <v>133.00000000000006</v>
      </c>
      <c r="I27" s="86">
        <v>985</v>
      </c>
      <c r="J27" s="86">
        <v>2817.999999999999</v>
      </c>
      <c r="K27" s="88">
        <v>23</v>
      </c>
    </row>
    <row r="28" spans="2:11" ht="15" customHeight="1">
      <c r="B28" s="33" t="s">
        <v>60</v>
      </c>
      <c r="C28" s="36" t="s">
        <v>34</v>
      </c>
      <c r="D28" s="18">
        <f t="shared" si="2"/>
        <v>10611.000000000015</v>
      </c>
      <c r="E28" s="86">
        <v>10347.000000000015</v>
      </c>
      <c r="F28" s="86">
        <v>39</v>
      </c>
      <c r="G28" s="87">
        <v>0</v>
      </c>
      <c r="H28" s="86">
        <v>208.99999999999997</v>
      </c>
      <c r="I28" s="86">
        <v>0</v>
      </c>
      <c r="J28" s="86">
        <v>16</v>
      </c>
      <c r="K28" s="88">
        <v>0</v>
      </c>
    </row>
    <row r="29" spans="2:11" ht="15" customHeight="1">
      <c r="B29" s="33" t="s">
        <v>61</v>
      </c>
      <c r="C29" s="36" t="s">
        <v>62</v>
      </c>
      <c r="D29" s="18">
        <f t="shared" si="2"/>
        <v>50987.999999999935</v>
      </c>
      <c r="E29" s="86">
        <v>43262.999999999935</v>
      </c>
      <c r="F29" s="86">
        <v>4031.9999999999995</v>
      </c>
      <c r="G29" s="87">
        <v>0</v>
      </c>
      <c r="H29" s="86">
        <v>203</v>
      </c>
      <c r="I29" s="86">
        <v>3490</v>
      </c>
      <c r="J29" s="86">
        <v>0</v>
      </c>
      <c r="K29" s="88">
        <v>0</v>
      </c>
    </row>
    <row r="30" spans="2:11" ht="15" customHeight="1">
      <c r="B30" s="33" t="s">
        <v>63</v>
      </c>
      <c r="C30" s="36" t="s">
        <v>35</v>
      </c>
      <c r="D30" s="18">
        <f t="shared" si="2"/>
        <v>67473.00000000032</v>
      </c>
      <c r="E30" s="86">
        <v>65039.00000000032</v>
      </c>
      <c r="F30" s="86">
        <v>2152</v>
      </c>
      <c r="G30" s="87">
        <v>2</v>
      </c>
      <c r="H30" s="86">
        <v>275.99999999999994</v>
      </c>
      <c r="I30" s="86">
        <v>0</v>
      </c>
      <c r="J30" s="86">
        <v>0</v>
      </c>
      <c r="K30" s="88">
        <v>4</v>
      </c>
    </row>
    <row r="31" spans="2:11" ht="15" customHeight="1">
      <c r="B31" s="33" t="s">
        <v>64</v>
      </c>
      <c r="C31" s="36" t="s">
        <v>65</v>
      </c>
      <c r="D31" s="18">
        <f t="shared" si="2"/>
        <v>12709.999999999976</v>
      </c>
      <c r="E31" s="86">
        <v>12682.999999999976</v>
      </c>
      <c r="F31" s="86">
        <v>5</v>
      </c>
      <c r="G31" s="87">
        <v>0</v>
      </c>
      <c r="H31" s="86">
        <v>22</v>
      </c>
      <c r="I31" s="86">
        <v>0</v>
      </c>
      <c r="J31" s="86">
        <v>0</v>
      </c>
      <c r="K31" s="88">
        <v>0</v>
      </c>
    </row>
    <row r="32" spans="2:11" ht="15" customHeight="1">
      <c r="B32" s="33" t="s">
        <v>66</v>
      </c>
      <c r="C32" s="36" t="s">
        <v>36</v>
      </c>
      <c r="D32" s="18">
        <f t="shared" si="2"/>
        <v>3701.999999999994</v>
      </c>
      <c r="E32" s="86">
        <v>3588.999999999994</v>
      </c>
      <c r="F32" s="86">
        <v>26.000000000000004</v>
      </c>
      <c r="G32" s="87">
        <v>0</v>
      </c>
      <c r="H32" s="86">
        <v>3</v>
      </c>
      <c r="I32" s="86">
        <v>0</v>
      </c>
      <c r="J32" s="86">
        <v>84</v>
      </c>
      <c r="K32" s="88">
        <v>0</v>
      </c>
    </row>
    <row r="33" spans="2:11" ht="15" customHeight="1">
      <c r="B33" s="37" t="s">
        <v>101</v>
      </c>
      <c r="C33" s="38" t="s">
        <v>37</v>
      </c>
      <c r="D33" s="17">
        <f t="shared" si="2"/>
        <v>7957.999999999997</v>
      </c>
      <c r="E33" s="89">
        <v>7878.999999999997</v>
      </c>
      <c r="F33" s="89">
        <v>12</v>
      </c>
      <c r="G33" s="90">
        <v>5</v>
      </c>
      <c r="H33" s="89">
        <v>36</v>
      </c>
      <c r="I33" s="89">
        <v>22</v>
      </c>
      <c r="J33" s="89">
        <v>4</v>
      </c>
      <c r="K33" s="91">
        <v>0</v>
      </c>
    </row>
  </sheetData>
  <sheetProtection/>
  <mergeCells count="3">
    <mergeCell ref="D6:K6"/>
    <mergeCell ref="D4:K4"/>
    <mergeCell ref="B4:C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7" r:id="rId1"/>
  <headerFooter>
    <oddFooter>&amp;C&amp;"Arial Unicode MS,標準"IV-3-4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J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8.7109375" style="1" customWidth="1"/>
    <col min="4" max="9" width="10.7109375" style="1" customWidth="1"/>
    <col min="10" max="10" width="2.7109375" style="1" customWidth="1"/>
    <col min="11" max="16384" width="9.140625" style="1" customWidth="1"/>
  </cols>
  <sheetData>
    <row r="1" spans="2:10" ht="15" customHeight="1">
      <c r="B1" s="8"/>
      <c r="C1" s="8"/>
      <c r="D1" s="8"/>
      <c r="E1" s="8"/>
      <c r="F1" s="8"/>
      <c r="G1" s="8"/>
      <c r="H1" s="8"/>
      <c r="I1" s="8"/>
      <c r="J1" s="8"/>
    </row>
    <row r="2" spans="2:10" ht="15" customHeight="1">
      <c r="B2" s="43" t="s">
        <v>207</v>
      </c>
      <c r="C2" s="43"/>
      <c r="D2" s="43"/>
      <c r="E2" s="43"/>
      <c r="F2" s="43"/>
      <c r="G2" s="43"/>
      <c r="H2" s="43"/>
      <c r="I2" s="43"/>
      <c r="J2" s="43"/>
    </row>
    <row r="3" spans="2:10" ht="15" customHeight="1">
      <c r="B3" s="8"/>
      <c r="C3" s="43" t="s">
        <v>220</v>
      </c>
      <c r="D3" s="43"/>
      <c r="E3" s="43"/>
      <c r="F3" s="43"/>
      <c r="G3" s="43"/>
      <c r="H3" s="43"/>
      <c r="I3" s="43"/>
      <c r="J3" s="43"/>
    </row>
    <row r="4" spans="2:10" ht="15" customHeight="1">
      <c r="B4" s="8"/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107" t="s">
        <v>38</v>
      </c>
      <c r="C5" s="108"/>
      <c r="D5" s="103" t="s">
        <v>126</v>
      </c>
      <c r="E5" s="103"/>
      <c r="F5" s="103"/>
      <c r="G5" s="103"/>
      <c r="H5" s="103"/>
      <c r="I5" s="104"/>
      <c r="J5" s="8"/>
    </row>
    <row r="6" spans="2:10" ht="29.25" customHeight="1">
      <c r="B6" s="109"/>
      <c r="C6" s="110"/>
      <c r="D6" s="49" t="s">
        <v>117</v>
      </c>
      <c r="E6" s="50" t="s">
        <v>127</v>
      </c>
      <c r="F6" s="51" t="s">
        <v>128</v>
      </c>
      <c r="G6" s="52" t="s">
        <v>117</v>
      </c>
      <c r="H6" s="50" t="s">
        <v>127</v>
      </c>
      <c r="I6" s="53" t="s">
        <v>128</v>
      </c>
      <c r="J6" s="8"/>
    </row>
    <row r="7" spans="2:10" ht="15" customHeight="1">
      <c r="B7" s="111"/>
      <c r="C7" s="112"/>
      <c r="D7" s="54"/>
      <c r="E7" s="55" t="s">
        <v>69</v>
      </c>
      <c r="F7" s="56"/>
      <c r="G7" s="80"/>
      <c r="H7" s="78" t="s">
        <v>2</v>
      </c>
      <c r="I7" s="79"/>
      <c r="J7" s="8"/>
    </row>
    <row r="8" spans="2:10" ht="6.75" customHeight="1">
      <c r="B8" s="39"/>
      <c r="C8" s="34"/>
      <c r="D8" s="6"/>
      <c r="E8" s="6"/>
      <c r="F8" s="6"/>
      <c r="G8" s="2"/>
      <c r="H8" s="2"/>
      <c r="I8" s="3"/>
      <c r="J8" s="8"/>
    </row>
    <row r="9" spans="2:10" ht="15">
      <c r="B9" s="40"/>
      <c r="C9" s="35" t="s">
        <v>73</v>
      </c>
      <c r="D9" s="6">
        <f>SUM(D11:D34)</f>
        <v>1610609.9999999977</v>
      </c>
      <c r="E9" s="6">
        <f>SUM(E11:E34)</f>
        <v>561504.0000000008</v>
      </c>
      <c r="F9" s="6">
        <f>SUM(F11:F34)</f>
        <v>1049105.999999997</v>
      </c>
      <c r="G9" s="2">
        <f>D9/$D$9*100</f>
        <v>100</v>
      </c>
      <c r="H9" s="2">
        <f>E9/$D$9*100</f>
        <v>34.86281595172026</v>
      </c>
      <c r="I9" s="3">
        <f>F9/$D$9*100</f>
        <v>65.13718404827975</v>
      </c>
      <c r="J9" s="8"/>
    </row>
    <row r="10" spans="2:10" ht="6.75" customHeight="1">
      <c r="B10" s="40"/>
      <c r="C10" s="35"/>
      <c r="D10" s="6"/>
      <c r="E10" s="6"/>
      <c r="F10" s="6"/>
      <c r="G10" s="2"/>
      <c r="H10" s="2"/>
      <c r="I10" s="3"/>
      <c r="J10" s="8"/>
    </row>
    <row r="11" spans="2:10" ht="15" customHeight="1">
      <c r="B11" s="33" t="s">
        <v>74</v>
      </c>
      <c r="C11" s="36" t="s">
        <v>18</v>
      </c>
      <c r="D11" s="6">
        <f>E11+F11</f>
        <v>65529.999999999956</v>
      </c>
      <c r="E11" s="6">
        <v>15118.000000000004</v>
      </c>
      <c r="F11" s="6">
        <v>50411.99999999995</v>
      </c>
      <c r="G11" s="2">
        <f aca="true" t="shared" si="0" ref="G11:I25">D11/$D$9*100</f>
        <v>4.068644799175471</v>
      </c>
      <c r="H11" s="2">
        <f t="shared" si="0"/>
        <v>0.9386505733852407</v>
      </c>
      <c r="I11" s="3">
        <f t="shared" si="0"/>
        <v>3.12999422579023</v>
      </c>
      <c r="J11" s="8"/>
    </row>
    <row r="12" spans="2:10" ht="15" customHeight="1">
      <c r="B12" s="33" t="s">
        <v>75</v>
      </c>
      <c r="C12" s="36" t="s">
        <v>19</v>
      </c>
      <c r="D12" s="6">
        <f>E12+F12</f>
        <v>80303.99999999965</v>
      </c>
      <c r="E12" s="6">
        <v>8226.000000000002</v>
      </c>
      <c r="F12" s="6">
        <v>72077.99999999965</v>
      </c>
      <c r="G12" s="2">
        <f t="shared" si="0"/>
        <v>4.985937005234027</v>
      </c>
      <c r="H12" s="2">
        <f t="shared" si="0"/>
        <v>0.5107381675265902</v>
      </c>
      <c r="I12" s="3">
        <f t="shared" si="0"/>
        <v>4.475198837707437</v>
      </c>
      <c r="J12" s="8"/>
    </row>
    <row r="13" spans="2:10" ht="15" customHeight="1">
      <c r="B13" s="33" t="s">
        <v>76</v>
      </c>
      <c r="C13" s="36" t="s">
        <v>20</v>
      </c>
      <c r="D13" s="6">
        <f>E13+F13</f>
        <v>137404.99999999988</v>
      </c>
      <c r="E13" s="6">
        <v>22534.000000000015</v>
      </c>
      <c r="F13" s="6">
        <v>114870.99999999988</v>
      </c>
      <c r="G13" s="2">
        <f t="shared" si="0"/>
        <v>8.53123971662911</v>
      </c>
      <c r="H13" s="2">
        <f t="shared" si="0"/>
        <v>1.3990972364507885</v>
      </c>
      <c r="I13" s="3">
        <f t="shared" si="0"/>
        <v>7.13214248017832</v>
      </c>
      <c r="J13" s="8"/>
    </row>
    <row r="14" spans="2:10" ht="15" customHeight="1">
      <c r="B14" s="33" t="s">
        <v>77</v>
      </c>
      <c r="C14" s="36" t="s">
        <v>21</v>
      </c>
      <c r="D14" s="6">
        <f aca="true" t="shared" si="1" ref="D14:D25">E14+F14</f>
        <v>55989.00000000022</v>
      </c>
      <c r="E14" s="6">
        <v>15966.999999999995</v>
      </c>
      <c r="F14" s="6">
        <v>40022.000000000226</v>
      </c>
      <c r="G14" s="2">
        <f t="shared" si="0"/>
        <v>3.4762605472460932</v>
      </c>
      <c r="H14" s="2">
        <f t="shared" si="0"/>
        <v>0.9913635206536665</v>
      </c>
      <c r="I14" s="3">
        <f t="shared" si="0"/>
        <v>2.4848970265924266</v>
      </c>
      <c r="J14" s="8"/>
    </row>
    <row r="15" spans="2:10" ht="15" customHeight="1">
      <c r="B15" s="33" t="s">
        <v>78</v>
      </c>
      <c r="C15" s="36" t="s">
        <v>22</v>
      </c>
      <c r="D15" s="6">
        <f t="shared" si="1"/>
        <v>71075.99999999984</v>
      </c>
      <c r="E15" s="6">
        <v>18404.000000000004</v>
      </c>
      <c r="F15" s="6">
        <v>52671.99999999984</v>
      </c>
      <c r="G15" s="2">
        <f t="shared" si="0"/>
        <v>4.412986384040826</v>
      </c>
      <c r="H15" s="2">
        <f t="shared" si="0"/>
        <v>1.1426726519765822</v>
      </c>
      <c r="I15" s="3">
        <f t="shared" si="0"/>
        <v>3.2703137320642437</v>
      </c>
      <c r="J15" s="8"/>
    </row>
    <row r="16" spans="2:10" ht="15" customHeight="1">
      <c r="B16" s="33" t="s">
        <v>79</v>
      </c>
      <c r="C16" s="36" t="s">
        <v>23</v>
      </c>
      <c r="D16" s="6">
        <f t="shared" si="1"/>
        <v>45539.99999999956</v>
      </c>
      <c r="E16" s="6">
        <v>2087.000000000001</v>
      </c>
      <c r="F16" s="6">
        <v>43452.99999999956</v>
      </c>
      <c r="G16" s="2">
        <f t="shared" si="0"/>
        <v>2.8275001396986004</v>
      </c>
      <c r="H16" s="2">
        <f t="shared" si="0"/>
        <v>0.12957823433357574</v>
      </c>
      <c r="I16" s="3">
        <f t="shared" si="0"/>
        <v>2.6979219053650247</v>
      </c>
      <c r="J16" s="8"/>
    </row>
    <row r="17" spans="2:10" ht="15" customHeight="1">
      <c r="B17" s="33" t="s">
        <v>80</v>
      </c>
      <c r="C17" s="36" t="s">
        <v>24</v>
      </c>
      <c r="D17" s="6">
        <f t="shared" si="1"/>
        <v>39433.99999999984</v>
      </c>
      <c r="E17" s="6">
        <v>5790.999999999997</v>
      </c>
      <c r="F17" s="6">
        <v>33642.99999999984</v>
      </c>
      <c r="G17" s="2">
        <f t="shared" si="0"/>
        <v>2.4483891196503125</v>
      </c>
      <c r="H17" s="2">
        <f t="shared" si="0"/>
        <v>0.35955321275789953</v>
      </c>
      <c r="I17" s="3">
        <f t="shared" si="0"/>
        <v>2.0888359068924127</v>
      </c>
      <c r="J17" s="8"/>
    </row>
    <row r="18" spans="2:10" ht="15" customHeight="1">
      <c r="B18" s="33" t="s">
        <v>81</v>
      </c>
      <c r="C18" s="36" t="s">
        <v>25</v>
      </c>
      <c r="D18" s="6">
        <f t="shared" si="1"/>
        <v>147159.99999999878</v>
      </c>
      <c r="E18" s="6">
        <v>66606.99999999993</v>
      </c>
      <c r="F18" s="6">
        <v>80552.99999999885</v>
      </c>
      <c r="G18" s="2">
        <f t="shared" si="0"/>
        <v>9.136910859860487</v>
      </c>
      <c r="H18" s="2">
        <f t="shared" si="0"/>
        <v>4.135513873625523</v>
      </c>
      <c r="I18" s="3">
        <f t="shared" si="0"/>
        <v>5.0013969862349645</v>
      </c>
      <c r="J18" s="8"/>
    </row>
    <row r="19" spans="2:10" ht="15" customHeight="1">
      <c r="B19" s="33" t="s">
        <v>82</v>
      </c>
      <c r="C19" s="36" t="s">
        <v>26</v>
      </c>
      <c r="D19" s="6">
        <f t="shared" si="1"/>
        <v>12397.000000000004</v>
      </c>
      <c r="E19" s="6">
        <v>1939</v>
      </c>
      <c r="F19" s="6">
        <v>10458.000000000004</v>
      </c>
      <c r="G19" s="2">
        <f t="shared" si="0"/>
        <v>0.7697083713624044</v>
      </c>
      <c r="H19" s="2">
        <f t="shared" si="0"/>
        <v>0.12038916932094068</v>
      </c>
      <c r="I19" s="3">
        <f t="shared" si="0"/>
        <v>0.6493192020414638</v>
      </c>
      <c r="J19" s="8"/>
    </row>
    <row r="20" spans="2:10" ht="15" customHeight="1">
      <c r="B20" s="33" t="s">
        <v>83</v>
      </c>
      <c r="C20" s="36" t="s">
        <v>27</v>
      </c>
      <c r="D20" s="6">
        <f t="shared" si="1"/>
        <v>21838.999999999905</v>
      </c>
      <c r="E20" s="6">
        <v>2145.999999999999</v>
      </c>
      <c r="F20" s="6">
        <v>19692.999999999905</v>
      </c>
      <c r="G20" s="2">
        <f t="shared" si="0"/>
        <v>1.355945883857665</v>
      </c>
      <c r="H20" s="2">
        <f t="shared" si="0"/>
        <v>0.13324144268320712</v>
      </c>
      <c r="I20" s="3">
        <f t="shared" si="0"/>
        <v>1.2227044411744576</v>
      </c>
      <c r="J20" s="8"/>
    </row>
    <row r="21" spans="2:10" ht="15" customHeight="1">
      <c r="B21" s="33" t="s">
        <v>84</v>
      </c>
      <c r="C21" s="36" t="s">
        <v>28</v>
      </c>
      <c r="D21" s="6">
        <f t="shared" si="1"/>
        <v>5969.999999999993</v>
      </c>
      <c r="E21" s="6">
        <v>552.0000000000001</v>
      </c>
      <c r="F21" s="6">
        <v>5417.999999999993</v>
      </c>
      <c r="G21" s="2">
        <f t="shared" si="0"/>
        <v>0.37066701436101857</v>
      </c>
      <c r="H21" s="2">
        <f t="shared" si="0"/>
        <v>0.034272728966043976</v>
      </c>
      <c r="I21" s="3">
        <f t="shared" si="0"/>
        <v>0.3363942853949746</v>
      </c>
      <c r="J21" s="8"/>
    </row>
    <row r="22" spans="2:10" ht="15" customHeight="1">
      <c r="B22" s="33" t="s">
        <v>85</v>
      </c>
      <c r="C22" s="36" t="s">
        <v>29</v>
      </c>
      <c r="D22" s="6">
        <f t="shared" si="1"/>
        <v>540446.0000000012</v>
      </c>
      <c r="E22" s="6">
        <v>324334.0000000009</v>
      </c>
      <c r="F22" s="6">
        <v>216112.00000000023</v>
      </c>
      <c r="G22" s="2">
        <f t="shared" si="0"/>
        <v>33.55536101228739</v>
      </c>
      <c r="H22" s="2">
        <f t="shared" si="0"/>
        <v>20.13733926897271</v>
      </c>
      <c r="I22" s="3">
        <f t="shared" si="0"/>
        <v>13.418021743314679</v>
      </c>
      <c r="J22" s="8"/>
    </row>
    <row r="23" spans="2:10" ht="15" customHeight="1">
      <c r="B23" s="33" t="s">
        <v>86</v>
      </c>
      <c r="C23" s="36" t="s">
        <v>30</v>
      </c>
      <c r="D23" s="6">
        <f t="shared" si="1"/>
        <v>10089.999999999993</v>
      </c>
      <c r="E23" s="6">
        <v>566.0000000000002</v>
      </c>
      <c r="F23" s="6">
        <v>9523.999999999993</v>
      </c>
      <c r="G23" s="2">
        <f t="shared" si="0"/>
        <v>0.6264707160641003</v>
      </c>
      <c r="H23" s="2">
        <f t="shared" si="0"/>
        <v>0.03514196484561757</v>
      </c>
      <c r="I23" s="3">
        <f t="shared" si="0"/>
        <v>0.5913287512184828</v>
      </c>
      <c r="J23" s="8"/>
    </row>
    <row r="24" spans="2:10" ht="15" customHeight="1">
      <c r="B24" s="33" t="s">
        <v>87</v>
      </c>
      <c r="C24" s="36" t="s">
        <v>31</v>
      </c>
      <c r="D24" s="6">
        <f t="shared" si="1"/>
        <v>61059.99999999951</v>
      </c>
      <c r="E24" s="6">
        <v>3424.9999999999995</v>
      </c>
      <c r="F24" s="6">
        <v>57634.99999999951</v>
      </c>
      <c r="G24" s="2">
        <f t="shared" si="0"/>
        <v>3.791110200483022</v>
      </c>
      <c r="H24" s="2">
        <f t="shared" si="0"/>
        <v>0.21265234910996483</v>
      </c>
      <c r="I24" s="3">
        <f t="shared" si="0"/>
        <v>3.5784578513730567</v>
      </c>
      <c r="J24" s="8"/>
    </row>
    <row r="25" spans="2:10" ht="15" customHeight="1">
      <c r="B25" s="33" t="s">
        <v>88</v>
      </c>
      <c r="C25" s="36" t="s">
        <v>32</v>
      </c>
      <c r="D25" s="6">
        <f t="shared" si="1"/>
        <v>24716.000000000073</v>
      </c>
      <c r="E25" s="6">
        <v>2226.999999999998</v>
      </c>
      <c r="F25" s="6">
        <v>22489.000000000073</v>
      </c>
      <c r="G25" s="2">
        <f t="shared" si="0"/>
        <v>1.5345738571100458</v>
      </c>
      <c r="H25" s="2">
        <f t="shared" si="0"/>
        <v>0.13827059312931134</v>
      </c>
      <c r="I25" s="3">
        <f t="shared" si="0"/>
        <v>1.3963032639807342</v>
      </c>
      <c r="J25" s="8"/>
    </row>
    <row r="26" spans="2:10" ht="15" customHeight="1">
      <c r="B26" s="33" t="s">
        <v>89</v>
      </c>
      <c r="C26" s="36" t="s">
        <v>33</v>
      </c>
      <c r="D26" s="6">
        <f aca="true" t="shared" si="2" ref="D26:D34">E26+F26</f>
        <v>12276.000000000047</v>
      </c>
      <c r="E26" s="6">
        <v>1801.000000000001</v>
      </c>
      <c r="F26" s="6">
        <v>10475.000000000047</v>
      </c>
      <c r="G26" s="2">
        <f aca="true" t="shared" si="3" ref="G26:G34">D26/$D$9*100</f>
        <v>0.762195689831807</v>
      </c>
      <c r="H26" s="2">
        <f aca="true" t="shared" si="4" ref="H26:H34">E26/$D$9*100</f>
        <v>0.11182098707942975</v>
      </c>
      <c r="I26" s="3">
        <f aca="true" t="shared" si="5" ref="I26:I34">F26/$D$9*100</f>
        <v>0.6503747027523772</v>
      </c>
      <c r="J26" s="8"/>
    </row>
    <row r="27" spans="2:10" ht="15" customHeight="1">
      <c r="B27" s="33" t="s">
        <v>90</v>
      </c>
      <c r="C27" s="36" t="s">
        <v>91</v>
      </c>
      <c r="D27" s="6">
        <f t="shared" si="2"/>
        <v>87708.99999999948</v>
      </c>
      <c r="E27" s="6">
        <v>24337.99999999997</v>
      </c>
      <c r="F27" s="6">
        <v>63370.99999999951</v>
      </c>
      <c r="G27" s="2">
        <f t="shared" si="3"/>
        <v>5.445700697251327</v>
      </c>
      <c r="H27" s="2">
        <f t="shared" si="4"/>
        <v>1.5111044883615528</v>
      </c>
      <c r="I27" s="3">
        <f t="shared" si="5"/>
        <v>3.934596208889775</v>
      </c>
      <c r="J27" s="8"/>
    </row>
    <row r="28" spans="2:10" ht="15" customHeight="1">
      <c r="B28" s="33" t="s">
        <v>92</v>
      </c>
      <c r="C28" s="36" t="s">
        <v>93</v>
      </c>
      <c r="D28" s="6">
        <f t="shared" si="2"/>
        <v>38227.00000000004</v>
      </c>
      <c r="E28" s="6">
        <v>16857.000000000007</v>
      </c>
      <c r="F28" s="6">
        <v>21370.00000000003</v>
      </c>
      <c r="G28" s="2">
        <f t="shared" si="3"/>
        <v>2.3734485691756597</v>
      </c>
      <c r="H28" s="2">
        <f t="shared" si="4"/>
        <v>1.046622087283702</v>
      </c>
      <c r="I28" s="3">
        <f t="shared" si="5"/>
        <v>1.3268264818919577</v>
      </c>
      <c r="J28" s="8"/>
    </row>
    <row r="29" spans="2:10" ht="15" customHeight="1">
      <c r="B29" s="33" t="s">
        <v>94</v>
      </c>
      <c r="C29" s="36" t="s">
        <v>34</v>
      </c>
      <c r="D29" s="6">
        <f t="shared" si="2"/>
        <v>10611.000000000016</v>
      </c>
      <c r="E29" s="6">
        <v>801.0000000000005</v>
      </c>
      <c r="F29" s="6">
        <v>9810.000000000016</v>
      </c>
      <c r="G29" s="2">
        <f t="shared" si="3"/>
        <v>0.6588187084396614</v>
      </c>
      <c r="H29" s="2">
        <f t="shared" si="4"/>
        <v>0.049732709967031226</v>
      </c>
      <c r="I29" s="3">
        <f t="shared" si="5"/>
        <v>0.6090859984726302</v>
      </c>
      <c r="J29" s="8"/>
    </row>
    <row r="30" spans="2:10" ht="15" customHeight="1">
      <c r="B30" s="33" t="s">
        <v>95</v>
      </c>
      <c r="C30" s="36" t="s">
        <v>96</v>
      </c>
      <c r="D30" s="6">
        <f t="shared" si="2"/>
        <v>50987.9999999999</v>
      </c>
      <c r="E30" s="6">
        <v>17555.000000000004</v>
      </c>
      <c r="F30" s="6">
        <v>33432.9999999999</v>
      </c>
      <c r="G30" s="2">
        <f t="shared" si="3"/>
        <v>3.165757073406968</v>
      </c>
      <c r="H30" s="2">
        <f t="shared" si="4"/>
        <v>1.0899597047081557</v>
      </c>
      <c r="I30" s="3">
        <f t="shared" si="5"/>
        <v>2.0757973686988125</v>
      </c>
      <c r="J30" s="8"/>
    </row>
    <row r="31" spans="2:10" ht="15" customHeight="1">
      <c r="B31" s="33" t="s">
        <v>97</v>
      </c>
      <c r="C31" s="36" t="s">
        <v>35</v>
      </c>
      <c r="D31" s="6">
        <f t="shared" si="2"/>
        <v>67473.00000000003</v>
      </c>
      <c r="E31" s="6">
        <v>5631.9999999999945</v>
      </c>
      <c r="F31" s="6">
        <v>61841.00000000003</v>
      </c>
      <c r="G31" s="2">
        <f t="shared" si="3"/>
        <v>4.189282321604866</v>
      </c>
      <c r="H31" s="2">
        <f t="shared" si="4"/>
        <v>0.34968117669702803</v>
      </c>
      <c r="I31" s="3">
        <f t="shared" si="5"/>
        <v>3.8396011449078373</v>
      </c>
      <c r="J31" s="8"/>
    </row>
    <row r="32" spans="2:10" ht="15" customHeight="1">
      <c r="B32" s="33" t="s">
        <v>98</v>
      </c>
      <c r="C32" s="36" t="s">
        <v>99</v>
      </c>
      <c r="D32" s="6">
        <f t="shared" si="2"/>
        <v>12710.000000000007</v>
      </c>
      <c r="E32" s="6">
        <v>2292.999999999998</v>
      </c>
      <c r="F32" s="6">
        <v>10417.00000000001</v>
      </c>
      <c r="G32" s="2">
        <f t="shared" si="3"/>
        <v>0.7891420020985853</v>
      </c>
      <c r="H32" s="2">
        <f t="shared" si="4"/>
        <v>0.14236841941872963</v>
      </c>
      <c r="I32" s="3">
        <f t="shared" si="5"/>
        <v>0.6467735826798557</v>
      </c>
      <c r="J32" s="8"/>
    </row>
    <row r="33" spans="2:10" ht="15" customHeight="1">
      <c r="B33" s="33" t="s">
        <v>100</v>
      </c>
      <c r="C33" s="36" t="s">
        <v>36</v>
      </c>
      <c r="D33" s="6">
        <f t="shared" si="2"/>
        <v>3701.999999999997</v>
      </c>
      <c r="E33" s="6">
        <v>563</v>
      </c>
      <c r="F33" s="6">
        <v>3138.999999999997</v>
      </c>
      <c r="G33" s="2">
        <f t="shared" si="3"/>
        <v>0.22985080187009904</v>
      </c>
      <c r="H33" s="2">
        <f t="shared" si="4"/>
        <v>0.034955700014280354</v>
      </c>
      <c r="I33" s="3">
        <f t="shared" si="5"/>
        <v>0.19489510185581868</v>
      </c>
      <c r="J33" s="8"/>
    </row>
    <row r="34" spans="2:10" ht="15" customHeight="1">
      <c r="B34" s="37" t="s">
        <v>101</v>
      </c>
      <c r="C34" s="38" t="s">
        <v>37</v>
      </c>
      <c r="D34" s="17">
        <f t="shared" si="2"/>
        <v>7957.9999999999945</v>
      </c>
      <c r="E34" s="7">
        <v>1741</v>
      </c>
      <c r="F34" s="7">
        <v>6216.9999999999945</v>
      </c>
      <c r="G34" s="4">
        <f t="shared" si="3"/>
        <v>0.4940985092604669</v>
      </c>
      <c r="H34" s="4">
        <f t="shared" si="4"/>
        <v>0.10809569045268579</v>
      </c>
      <c r="I34" s="5">
        <f t="shared" si="5"/>
        <v>0.38600281880778115</v>
      </c>
      <c r="J34" s="8"/>
    </row>
  </sheetData>
  <sheetProtection/>
  <mergeCells count="2">
    <mergeCell ref="D5:I5"/>
    <mergeCell ref="B5:C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U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8.7109375" style="1" customWidth="1"/>
    <col min="4" max="4" width="10.8515625" style="1" customWidth="1"/>
    <col min="5" max="10" width="9.7109375" style="1" customWidth="1"/>
    <col min="11" max="11" width="3.7109375" style="1" customWidth="1"/>
    <col min="12" max="12" width="18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.8515625" style="1" customWidth="1"/>
    <col min="23" max="16384" width="9.140625" style="1" customWidth="1"/>
  </cols>
  <sheetData>
    <row r="1" spans="2:21" ht="15" customHeight="1">
      <c r="B1" s="8"/>
      <c r="C1" s="8"/>
      <c r="D1" s="8"/>
      <c r="E1" s="8"/>
      <c r="F1" s="8"/>
      <c r="G1" s="8"/>
      <c r="J1" s="41" t="s">
        <v>129</v>
      </c>
      <c r="K1" s="8"/>
      <c r="L1" s="8"/>
      <c r="M1" s="8"/>
      <c r="N1" s="8"/>
      <c r="O1" s="8"/>
      <c r="P1" s="8"/>
      <c r="S1" s="42" t="s">
        <v>130</v>
      </c>
      <c r="U1" s="8"/>
    </row>
    <row r="2" spans="2:21" ht="15" customHeight="1">
      <c r="B2" s="43" t="s">
        <v>208</v>
      </c>
      <c r="C2" s="43"/>
      <c r="D2" s="43"/>
      <c r="E2" s="43"/>
      <c r="F2" s="43"/>
      <c r="G2" s="43"/>
      <c r="K2" s="43" t="s">
        <v>208</v>
      </c>
      <c r="L2" s="43"/>
      <c r="M2" s="43"/>
      <c r="N2" s="43"/>
      <c r="O2" s="43"/>
      <c r="P2" s="43"/>
      <c r="U2" s="8"/>
    </row>
    <row r="3" spans="2:21" ht="15" customHeight="1">
      <c r="B3" s="43"/>
      <c r="C3" s="43" t="s">
        <v>221</v>
      </c>
      <c r="D3" s="43"/>
      <c r="E3" s="43"/>
      <c r="F3" s="43"/>
      <c r="G3" s="43"/>
      <c r="K3" s="43"/>
      <c r="L3" s="43" t="s">
        <v>221</v>
      </c>
      <c r="M3" s="43"/>
      <c r="N3" s="43"/>
      <c r="O3" s="43"/>
      <c r="P3" s="43"/>
      <c r="U3" s="8"/>
    </row>
    <row r="4" spans="2:21" ht="15" customHeight="1">
      <c r="B4" s="8"/>
      <c r="C4" s="43"/>
      <c r="D4" s="43"/>
      <c r="E4" s="43"/>
      <c r="F4" s="43"/>
      <c r="G4" s="43"/>
      <c r="K4" s="8"/>
      <c r="L4" s="43"/>
      <c r="M4" s="43"/>
      <c r="N4" s="43"/>
      <c r="O4" s="43"/>
      <c r="P4" s="43"/>
      <c r="U4" s="8"/>
    </row>
    <row r="5" spans="2:21" ht="15" customHeight="1">
      <c r="B5" s="107" t="s">
        <v>38</v>
      </c>
      <c r="C5" s="108"/>
      <c r="D5" s="113" t="s">
        <v>131</v>
      </c>
      <c r="E5" s="103"/>
      <c r="F5" s="103"/>
      <c r="G5" s="103"/>
      <c r="H5" s="103"/>
      <c r="I5" s="103"/>
      <c r="J5" s="104"/>
      <c r="K5" s="107" t="s">
        <v>132</v>
      </c>
      <c r="L5" s="108"/>
      <c r="M5" s="113" t="s">
        <v>131</v>
      </c>
      <c r="N5" s="103"/>
      <c r="O5" s="103"/>
      <c r="P5" s="103"/>
      <c r="Q5" s="103"/>
      <c r="R5" s="103"/>
      <c r="S5" s="104"/>
      <c r="U5" s="8"/>
    </row>
    <row r="6" spans="2:21" ht="62.25" customHeight="1">
      <c r="B6" s="109"/>
      <c r="C6" s="110"/>
      <c r="D6" s="44" t="s">
        <v>117</v>
      </c>
      <c r="E6" s="45" t="s">
        <v>133</v>
      </c>
      <c r="F6" s="46" t="s">
        <v>134</v>
      </c>
      <c r="G6" s="28" t="s">
        <v>135</v>
      </c>
      <c r="H6" s="47" t="s">
        <v>136</v>
      </c>
      <c r="I6" s="47" t="s">
        <v>137</v>
      </c>
      <c r="J6" s="48" t="s">
        <v>138</v>
      </c>
      <c r="K6" s="109"/>
      <c r="L6" s="110"/>
      <c r="M6" s="44" t="s">
        <v>139</v>
      </c>
      <c r="N6" s="45" t="s">
        <v>140</v>
      </c>
      <c r="O6" s="46" t="s">
        <v>141</v>
      </c>
      <c r="P6" s="28" t="s">
        <v>142</v>
      </c>
      <c r="Q6" s="47" t="s">
        <v>143</v>
      </c>
      <c r="R6" s="47" t="s">
        <v>144</v>
      </c>
      <c r="S6" s="48" t="s">
        <v>112</v>
      </c>
      <c r="U6" s="8"/>
    </row>
    <row r="7" spans="2:21" ht="15" customHeight="1">
      <c r="B7" s="111"/>
      <c r="C7" s="112"/>
      <c r="D7" s="114" t="s">
        <v>69</v>
      </c>
      <c r="E7" s="105"/>
      <c r="F7" s="105"/>
      <c r="G7" s="105"/>
      <c r="H7" s="105"/>
      <c r="I7" s="105"/>
      <c r="J7" s="106"/>
      <c r="K7" s="111"/>
      <c r="L7" s="112"/>
      <c r="M7" s="114" t="s">
        <v>69</v>
      </c>
      <c r="N7" s="105"/>
      <c r="O7" s="105"/>
      <c r="P7" s="105"/>
      <c r="Q7" s="105"/>
      <c r="R7" s="105"/>
      <c r="S7" s="106"/>
      <c r="U7" s="8"/>
    </row>
    <row r="8" spans="2:21" ht="6.75" customHeight="1">
      <c r="B8" s="39"/>
      <c r="C8" s="34"/>
      <c r="D8" s="18"/>
      <c r="E8" s="6"/>
      <c r="F8" s="6"/>
      <c r="G8" s="21"/>
      <c r="H8" s="22"/>
      <c r="I8" s="22"/>
      <c r="J8" s="23"/>
      <c r="K8" s="39"/>
      <c r="L8" s="34"/>
      <c r="M8" s="18"/>
      <c r="N8" s="6"/>
      <c r="O8" s="6"/>
      <c r="P8" s="21"/>
      <c r="Q8" s="22"/>
      <c r="R8" s="22"/>
      <c r="S8" s="23"/>
      <c r="U8" s="8"/>
    </row>
    <row r="9" spans="2:21" ht="15">
      <c r="B9" s="40"/>
      <c r="C9" s="35" t="s">
        <v>39</v>
      </c>
      <c r="D9" s="6">
        <f>SUM(D11:D34)</f>
        <v>1610610.0000000019</v>
      </c>
      <c r="E9" s="6">
        <f aca="true" t="shared" si="0" ref="E9:J9">SUM(E11:E34)</f>
        <v>915211.0000000016</v>
      </c>
      <c r="F9" s="6">
        <f t="shared" si="0"/>
        <v>198919</v>
      </c>
      <c r="G9" s="6">
        <f t="shared" si="0"/>
        <v>18788</v>
      </c>
      <c r="H9" s="6">
        <f t="shared" si="0"/>
        <v>11530.000000000002</v>
      </c>
      <c r="I9" s="6">
        <f t="shared" si="0"/>
        <v>286528.00000000023</v>
      </c>
      <c r="J9" s="26">
        <f t="shared" si="0"/>
        <v>13868</v>
      </c>
      <c r="K9" s="40"/>
      <c r="L9" s="35" t="s">
        <v>145</v>
      </c>
      <c r="M9" s="18">
        <f>SUM(M11:M34)</f>
        <v>747</v>
      </c>
      <c r="N9" s="6">
        <f aca="true" t="shared" si="1" ref="N9:S9">SUM(N11:N34)</f>
        <v>10145</v>
      </c>
      <c r="O9" s="6">
        <f t="shared" si="1"/>
        <v>160</v>
      </c>
      <c r="P9" s="6">
        <f t="shared" si="1"/>
        <v>142</v>
      </c>
      <c r="Q9" s="6">
        <f t="shared" si="1"/>
        <v>127466</v>
      </c>
      <c r="R9" s="6">
        <f t="shared" si="1"/>
        <v>19189</v>
      </c>
      <c r="S9" s="26">
        <f t="shared" si="1"/>
        <v>7916.999999999999</v>
      </c>
      <c r="U9" s="8"/>
    </row>
    <row r="10" spans="2:21" ht="6.75" customHeight="1">
      <c r="B10" s="40"/>
      <c r="C10" s="35"/>
      <c r="D10" s="18"/>
      <c r="E10" s="6"/>
      <c r="F10" s="6"/>
      <c r="G10" s="19"/>
      <c r="H10" s="20"/>
      <c r="I10" s="20"/>
      <c r="J10" s="25"/>
      <c r="K10" s="40"/>
      <c r="L10" s="35"/>
      <c r="M10" s="18"/>
      <c r="N10" s="6"/>
      <c r="O10" s="6"/>
      <c r="P10" s="19"/>
      <c r="Q10" s="20"/>
      <c r="R10" s="20"/>
      <c r="S10" s="25"/>
      <c r="U10" s="8"/>
    </row>
    <row r="11" spans="2:21" ht="15" customHeight="1">
      <c r="B11" s="33" t="s">
        <v>40</v>
      </c>
      <c r="C11" s="36" t="s">
        <v>18</v>
      </c>
      <c r="D11" s="18">
        <f>SUM(E11:J11)+SUM(M11:S11)</f>
        <v>65530.00000000017</v>
      </c>
      <c r="E11" s="6">
        <v>43059.00000000017</v>
      </c>
      <c r="F11" s="6">
        <v>5826.999999999999</v>
      </c>
      <c r="G11" s="92">
        <v>2514</v>
      </c>
      <c r="H11" s="6">
        <v>40</v>
      </c>
      <c r="I11" s="6">
        <v>5761</v>
      </c>
      <c r="J11" s="26">
        <v>60</v>
      </c>
      <c r="K11" s="33" t="s">
        <v>146</v>
      </c>
      <c r="L11" s="36" t="s">
        <v>18</v>
      </c>
      <c r="M11" s="93">
        <v>0</v>
      </c>
      <c r="N11" s="86">
        <v>5</v>
      </c>
      <c r="O11" s="86">
        <v>0</v>
      </c>
      <c r="P11" s="87">
        <v>35</v>
      </c>
      <c r="Q11" s="86">
        <v>6211.999999999999</v>
      </c>
      <c r="R11" s="86">
        <v>1650</v>
      </c>
      <c r="S11" s="88">
        <v>366.9999999999999</v>
      </c>
      <c r="U11" s="8"/>
    </row>
    <row r="12" spans="2:21" ht="15" customHeight="1">
      <c r="B12" s="33" t="s">
        <v>41</v>
      </c>
      <c r="C12" s="36" t="s">
        <v>19</v>
      </c>
      <c r="D12" s="18">
        <f aca="true" t="shared" si="2" ref="D12:D34">SUM(E12:J12)+SUM(M12:S12)</f>
        <v>80303.99999999965</v>
      </c>
      <c r="E12" s="6">
        <v>61011.999999999665</v>
      </c>
      <c r="F12" s="6">
        <v>5606.999999999991</v>
      </c>
      <c r="G12" s="92">
        <v>303</v>
      </c>
      <c r="H12" s="6">
        <v>203</v>
      </c>
      <c r="I12" s="6">
        <v>696.9999999999999</v>
      </c>
      <c r="J12" s="26">
        <v>61</v>
      </c>
      <c r="K12" s="33" t="s">
        <v>147</v>
      </c>
      <c r="L12" s="36" t="s">
        <v>19</v>
      </c>
      <c r="M12" s="93">
        <v>0</v>
      </c>
      <c r="N12" s="86">
        <v>15</v>
      </c>
      <c r="O12" s="86">
        <v>0</v>
      </c>
      <c r="P12" s="87">
        <v>24</v>
      </c>
      <c r="Q12" s="86">
        <v>9592.000000000005</v>
      </c>
      <c r="R12" s="86">
        <v>2218</v>
      </c>
      <c r="S12" s="88">
        <v>571.9999999999997</v>
      </c>
      <c r="U12" s="8"/>
    </row>
    <row r="13" spans="2:21" ht="15" customHeight="1">
      <c r="B13" s="33" t="s">
        <v>42</v>
      </c>
      <c r="C13" s="36" t="s">
        <v>20</v>
      </c>
      <c r="D13" s="18">
        <f t="shared" si="2"/>
        <v>137404.99999999988</v>
      </c>
      <c r="E13" s="6">
        <v>101769.99999999985</v>
      </c>
      <c r="F13" s="6">
        <v>7280</v>
      </c>
      <c r="G13" s="92">
        <v>623</v>
      </c>
      <c r="H13" s="6">
        <v>6779.000000000001</v>
      </c>
      <c r="I13" s="6">
        <v>1792.9999999999995</v>
      </c>
      <c r="J13" s="26">
        <v>924.0000000000001</v>
      </c>
      <c r="K13" s="33" t="s">
        <v>148</v>
      </c>
      <c r="L13" s="36" t="s">
        <v>20</v>
      </c>
      <c r="M13" s="93">
        <v>0</v>
      </c>
      <c r="N13" s="86">
        <v>3780</v>
      </c>
      <c r="O13" s="86">
        <v>0</v>
      </c>
      <c r="P13" s="87">
        <v>2</v>
      </c>
      <c r="Q13" s="86">
        <v>13266.000000000015</v>
      </c>
      <c r="R13" s="86">
        <v>334</v>
      </c>
      <c r="S13" s="88">
        <v>854.0000000000003</v>
      </c>
      <c r="U13" s="8"/>
    </row>
    <row r="14" spans="2:21" ht="15" customHeight="1">
      <c r="B14" s="33" t="s">
        <v>43</v>
      </c>
      <c r="C14" s="36" t="s">
        <v>21</v>
      </c>
      <c r="D14" s="18">
        <f t="shared" si="2"/>
        <v>55988.99999999992</v>
      </c>
      <c r="E14" s="6">
        <v>35405.99999999992</v>
      </c>
      <c r="F14" s="6">
        <v>12188.999999999998</v>
      </c>
      <c r="G14" s="92">
        <v>13</v>
      </c>
      <c r="H14" s="6">
        <v>10</v>
      </c>
      <c r="I14" s="6">
        <v>3544.0000000000005</v>
      </c>
      <c r="J14" s="26">
        <v>85</v>
      </c>
      <c r="K14" s="33" t="s">
        <v>149</v>
      </c>
      <c r="L14" s="36" t="s">
        <v>21</v>
      </c>
      <c r="M14" s="93">
        <v>0</v>
      </c>
      <c r="N14" s="86">
        <v>0</v>
      </c>
      <c r="O14" s="86">
        <v>0</v>
      </c>
      <c r="P14" s="87">
        <v>4</v>
      </c>
      <c r="Q14" s="86">
        <v>4057.000000000002</v>
      </c>
      <c r="R14" s="86">
        <v>310</v>
      </c>
      <c r="S14" s="88">
        <v>371</v>
      </c>
      <c r="U14" s="8"/>
    </row>
    <row r="15" spans="2:21" ht="15" customHeight="1">
      <c r="B15" s="33" t="s">
        <v>44</v>
      </c>
      <c r="C15" s="36" t="s">
        <v>22</v>
      </c>
      <c r="D15" s="18">
        <f t="shared" si="2"/>
        <v>71076.00000000038</v>
      </c>
      <c r="E15" s="6">
        <v>47122.00000000037</v>
      </c>
      <c r="F15" s="6">
        <v>2871.999999999999</v>
      </c>
      <c r="G15" s="92">
        <v>1</v>
      </c>
      <c r="H15" s="6">
        <v>0</v>
      </c>
      <c r="I15" s="6">
        <v>14688.000000000004</v>
      </c>
      <c r="J15" s="26">
        <v>518</v>
      </c>
      <c r="K15" s="33" t="s">
        <v>150</v>
      </c>
      <c r="L15" s="36" t="s">
        <v>22</v>
      </c>
      <c r="M15" s="93">
        <v>0</v>
      </c>
      <c r="N15" s="86">
        <v>0</v>
      </c>
      <c r="O15" s="86">
        <v>0</v>
      </c>
      <c r="P15" s="87">
        <v>7</v>
      </c>
      <c r="Q15" s="86">
        <v>5044</v>
      </c>
      <c r="R15" s="86">
        <v>492</v>
      </c>
      <c r="S15" s="88">
        <v>332.0000000000002</v>
      </c>
      <c r="U15" s="8"/>
    </row>
    <row r="16" spans="2:21" ht="15" customHeight="1">
      <c r="B16" s="33" t="s">
        <v>45</v>
      </c>
      <c r="C16" s="36" t="s">
        <v>23</v>
      </c>
      <c r="D16" s="18">
        <f t="shared" si="2"/>
        <v>45540.00000000016</v>
      </c>
      <c r="E16" s="6">
        <v>37661.00000000016</v>
      </c>
      <c r="F16" s="6">
        <v>666</v>
      </c>
      <c r="G16" s="92">
        <v>272</v>
      </c>
      <c r="H16" s="6">
        <v>0</v>
      </c>
      <c r="I16" s="6">
        <v>487</v>
      </c>
      <c r="J16" s="26">
        <v>364.99999999999994</v>
      </c>
      <c r="K16" s="33" t="s">
        <v>151</v>
      </c>
      <c r="L16" s="36" t="s">
        <v>23</v>
      </c>
      <c r="M16" s="93">
        <v>0</v>
      </c>
      <c r="N16" s="86">
        <v>6</v>
      </c>
      <c r="O16" s="86">
        <v>0</v>
      </c>
      <c r="P16" s="87">
        <v>0</v>
      </c>
      <c r="Q16" s="86">
        <v>5079.000000000003</v>
      </c>
      <c r="R16" s="86">
        <v>610</v>
      </c>
      <c r="S16" s="88">
        <v>393.9999999999998</v>
      </c>
      <c r="U16" s="8"/>
    </row>
    <row r="17" spans="2:21" ht="15" customHeight="1">
      <c r="B17" s="33" t="s">
        <v>46</v>
      </c>
      <c r="C17" s="36" t="s">
        <v>24</v>
      </c>
      <c r="D17" s="18">
        <f t="shared" si="2"/>
        <v>39433.99999999998</v>
      </c>
      <c r="E17" s="6">
        <v>27455.999999999978</v>
      </c>
      <c r="F17" s="6">
        <v>3317.0000000000014</v>
      </c>
      <c r="G17" s="92">
        <v>492</v>
      </c>
      <c r="H17" s="6">
        <v>91</v>
      </c>
      <c r="I17" s="6">
        <v>1192.0000000000007</v>
      </c>
      <c r="J17" s="26">
        <v>437.9999999999999</v>
      </c>
      <c r="K17" s="33" t="s">
        <v>152</v>
      </c>
      <c r="L17" s="36" t="s">
        <v>24</v>
      </c>
      <c r="M17" s="93">
        <v>1</v>
      </c>
      <c r="N17" s="86">
        <v>3</v>
      </c>
      <c r="O17" s="86">
        <v>0</v>
      </c>
      <c r="P17" s="87">
        <v>10</v>
      </c>
      <c r="Q17" s="86">
        <v>5838.000000000003</v>
      </c>
      <c r="R17" s="86">
        <v>198.99999999999997</v>
      </c>
      <c r="S17" s="88">
        <v>397.00000000000006</v>
      </c>
      <c r="U17" s="8"/>
    </row>
    <row r="18" spans="2:21" ht="15" customHeight="1">
      <c r="B18" s="33" t="s">
        <v>47</v>
      </c>
      <c r="C18" s="36" t="s">
        <v>25</v>
      </c>
      <c r="D18" s="18">
        <f t="shared" si="2"/>
        <v>147159.99999999988</v>
      </c>
      <c r="E18" s="6">
        <v>70553.9999999999</v>
      </c>
      <c r="F18" s="6">
        <v>9303.000000000005</v>
      </c>
      <c r="G18" s="92">
        <v>153</v>
      </c>
      <c r="H18" s="6">
        <v>429.00000000000006</v>
      </c>
      <c r="I18" s="6">
        <v>52485.99999999999</v>
      </c>
      <c r="J18" s="26">
        <v>3020.9999999999995</v>
      </c>
      <c r="K18" s="33" t="s">
        <v>153</v>
      </c>
      <c r="L18" s="36" t="s">
        <v>25</v>
      </c>
      <c r="M18" s="93">
        <v>13</v>
      </c>
      <c r="N18" s="86">
        <v>587</v>
      </c>
      <c r="O18" s="86">
        <v>0</v>
      </c>
      <c r="P18" s="87">
        <v>10</v>
      </c>
      <c r="Q18" s="86">
        <v>9258.999999999998</v>
      </c>
      <c r="R18" s="86">
        <v>746</v>
      </c>
      <c r="S18" s="88">
        <v>599</v>
      </c>
      <c r="U18" s="8"/>
    </row>
    <row r="19" spans="2:21" ht="15" customHeight="1">
      <c r="B19" s="33" t="s">
        <v>48</v>
      </c>
      <c r="C19" s="36" t="s">
        <v>26</v>
      </c>
      <c r="D19" s="18">
        <f t="shared" si="2"/>
        <v>12397.00000000001</v>
      </c>
      <c r="E19" s="6">
        <v>9369.00000000001</v>
      </c>
      <c r="F19" s="6">
        <v>1438</v>
      </c>
      <c r="G19" s="92">
        <v>0</v>
      </c>
      <c r="H19" s="6">
        <v>0</v>
      </c>
      <c r="I19" s="6">
        <v>446.00000000000006</v>
      </c>
      <c r="J19" s="26">
        <v>22</v>
      </c>
      <c r="K19" s="33" t="s">
        <v>154</v>
      </c>
      <c r="L19" s="36" t="s">
        <v>26</v>
      </c>
      <c r="M19" s="93">
        <v>0</v>
      </c>
      <c r="N19" s="86">
        <v>0</v>
      </c>
      <c r="O19" s="86">
        <v>0</v>
      </c>
      <c r="P19" s="87">
        <v>0</v>
      </c>
      <c r="Q19" s="86">
        <v>936.9999999999999</v>
      </c>
      <c r="R19" s="86">
        <v>118</v>
      </c>
      <c r="S19" s="88">
        <v>67</v>
      </c>
      <c r="U19" s="8"/>
    </row>
    <row r="20" spans="2:21" ht="15" customHeight="1">
      <c r="B20" s="33" t="s">
        <v>49</v>
      </c>
      <c r="C20" s="36" t="s">
        <v>27</v>
      </c>
      <c r="D20" s="18">
        <f t="shared" si="2"/>
        <v>21838.99999999997</v>
      </c>
      <c r="E20" s="6">
        <v>16488.999999999975</v>
      </c>
      <c r="F20" s="6">
        <v>1471.0000000000002</v>
      </c>
      <c r="G20" s="92">
        <v>25</v>
      </c>
      <c r="H20" s="6">
        <v>8</v>
      </c>
      <c r="I20" s="6">
        <v>253.00000000000017</v>
      </c>
      <c r="J20" s="26">
        <v>119</v>
      </c>
      <c r="K20" s="33" t="s">
        <v>155</v>
      </c>
      <c r="L20" s="36" t="s">
        <v>27</v>
      </c>
      <c r="M20" s="93">
        <v>0</v>
      </c>
      <c r="N20" s="86">
        <v>0</v>
      </c>
      <c r="O20" s="86">
        <v>0</v>
      </c>
      <c r="P20" s="87">
        <v>11</v>
      </c>
      <c r="Q20" s="86">
        <v>3157.9999999999973</v>
      </c>
      <c r="R20" s="86">
        <v>107</v>
      </c>
      <c r="S20" s="88">
        <v>198.00000000000003</v>
      </c>
      <c r="U20" s="8"/>
    </row>
    <row r="21" spans="2:21" ht="15" customHeight="1">
      <c r="B21" s="33" t="s">
        <v>50</v>
      </c>
      <c r="C21" s="36" t="s">
        <v>28</v>
      </c>
      <c r="D21" s="18">
        <f t="shared" si="2"/>
        <v>5970.000000000004</v>
      </c>
      <c r="E21" s="6">
        <v>4697.000000000004</v>
      </c>
      <c r="F21" s="6">
        <v>127.99999999999999</v>
      </c>
      <c r="G21" s="92">
        <v>0</v>
      </c>
      <c r="H21" s="6">
        <v>0</v>
      </c>
      <c r="I21" s="6">
        <v>309.9999999999999</v>
      </c>
      <c r="J21" s="26">
        <v>90</v>
      </c>
      <c r="K21" s="33" t="s">
        <v>156</v>
      </c>
      <c r="L21" s="36" t="s">
        <v>28</v>
      </c>
      <c r="M21" s="93">
        <v>0</v>
      </c>
      <c r="N21" s="86">
        <v>0</v>
      </c>
      <c r="O21" s="86">
        <v>0</v>
      </c>
      <c r="P21" s="87">
        <v>0</v>
      </c>
      <c r="Q21" s="86">
        <v>603.9999999999999</v>
      </c>
      <c r="R21" s="86">
        <v>101.00000000000001</v>
      </c>
      <c r="S21" s="88">
        <v>40</v>
      </c>
      <c r="U21" s="8"/>
    </row>
    <row r="22" spans="2:21" ht="15" customHeight="1">
      <c r="B22" s="33" t="s">
        <v>51</v>
      </c>
      <c r="C22" s="36" t="s">
        <v>29</v>
      </c>
      <c r="D22" s="18">
        <f t="shared" si="2"/>
        <v>540446.0000000019</v>
      </c>
      <c r="E22" s="6">
        <v>195171.0000000017</v>
      </c>
      <c r="F22" s="6">
        <v>115590</v>
      </c>
      <c r="G22" s="92">
        <v>12464</v>
      </c>
      <c r="H22" s="6">
        <v>2122.0000000000005</v>
      </c>
      <c r="I22" s="6">
        <v>172168.00000000023</v>
      </c>
      <c r="J22" s="26">
        <v>5413.999999999999</v>
      </c>
      <c r="K22" s="33" t="s">
        <v>157</v>
      </c>
      <c r="L22" s="36" t="s">
        <v>29</v>
      </c>
      <c r="M22" s="93">
        <v>733</v>
      </c>
      <c r="N22" s="86">
        <v>5419</v>
      </c>
      <c r="O22" s="86">
        <v>160</v>
      </c>
      <c r="P22" s="87">
        <v>20</v>
      </c>
      <c r="Q22" s="86">
        <v>22551.999999999978</v>
      </c>
      <c r="R22" s="86">
        <v>7479.000000000002</v>
      </c>
      <c r="S22" s="88">
        <v>1154.0000000000002</v>
      </c>
      <c r="U22" s="8"/>
    </row>
    <row r="23" spans="2:21" ht="15" customHeight="1">
      <c r="B23" s="33" t="s">
        <v>52</v>
      </c>
      <c r="C23" s="36" t="s">
        <v>30</v>
      </c>
      <c r="D23" s="18">
        <f t="shared" si="2"/>
        <v>10089.999999999989</v>
      </c>
      <c r="E23" s="6">
        <v>7879.99999999999</v>
      </c>
      <c r="F23" s="6">
        <v>266.00000000000017</v>
      </c>
      <c r="G23" s="92">
        <v>0</v>
      </c>
      <c r="H23" s="6">
        <v>1</v>
      </c>
      <c r="I23" s="6">
        <v>179.99999999999994</v>
      </c>
      <c r="J23" s="26">
        <v>13</v>
      </c>
      <c r="K23" s="33" t="s">
        <v>158</v>
      </c>
      <c r="L23" s="36" t="s">
        <v>30</v>
      </c>
      <c r="M23" s="93">
        <v>0</v>
      </c>
      <c r="N23" s="86">
        <v>59</v>
      </c>
      <c r="O23" s="86">
        <v>0</v>
      </c>
      <c r="P23" s="87">
        <v>0</v>
      </c>
      <c r="Q23" s="86">
        <v>1492.0000000000002</v>
      </c>
      <c r="R23" s="86">
        <v>90</v>
      </c>
      <c r="S23" s="88">
        <v>109.00000000000006</v>
      </c>
      <c r="U23" s="8"/>
    </row>
    <row r="24" spans="2:21" ht="15" customHeight="1">
      <c r="B24" s="33" t="s">
        <v>53</v>
      </c>
      <c r="C24" s="36" t="s">
        <v>31</v>
      </c>
      <c r="D24" s="18">
        <f t="shared" si="2"/>
        <v>61059.999999999985</v>
      </c>
      <c r="E24" s="6">
        <v>49020.99999999999</v>
      </c>
      <c r="F24" s="6">
        <v>1287.0000000000005</v>
      </c>
      <c r="G24" s="92">
        <v>76</v>
      </c>
      <c r="H24" s="6">
        <v>8</v>
      </c>
      <c r="I24" s="6">
        <v>1317</v>
      </c>
      <c r="J24" s="26">
        <v>308</v>
      </c>
      <c r="K24" s="33" t="s">
        <v>159</v>
      </c>
      <c r="L24" s="36" t="s">
        <v>31</v>
      </c>
      <c r="M24" s="93">
        <v>0</v>
      </c>
      <c r="N24" s="86">
        <v>0</v>
      </c>
      <c r="O24" s="86">
        <v>0</v>
      </c>
      <c r="P24" s="87">
        <v>0</v>
      </c>
      <c r="Q24" s="86">
        <v>8227.999999999995</v>
      </c>
      <c r="R24" s="86">
        <v>212.99999999999994</v>
      </c>
      <c r="S24" s="88">
        <v>601.9999999999994</v>
      </c>
      <c r="U24" s="8"/>
    </row>
    <row r="25" spans="2:21" ht="15" customHeight="1">
      <c r="B25" s="33" t="s">
        <v>54</v>
      </c>
      <c r="C25" s="36" t="s">
        <v>32</v>
      </c>
      <c r="D25" s="18">
        <f t="shared" si="2"/>
        <v>24716.000000000113</v>
      </c>
      <c r="E25" s="6">
        <v>18956.000000000113</v>
      </c>
      <c r="F25" s="6">
        <v>1328.0000000000005</v>
      </c>
      <c r="G25" s="92">
        <v>0</v>
      </c>
      <c r="H25" s="6">
        <v>99</v>
      </c>
      <c r="I25" s="6">
        <v>324</v>
      </c>
      <c r="J25" s="26">
        <v>45</v>
      </c>
      <c r="K25" s="33" t="s">
        <v>160</v>
      </c>
      <c r="L25" s="36" t="s">
        <v>32</v>
      </c>
      <c r="M25" s="93">
        <v>0</v>
      </c>
      <c r="N25" s="86">
        <v>0</v>
      </c>
      <c r="O25" s="86">
        <v>0</v>
      </c>
      <c r="P25" s="87">
        <v>0</v>
      </c>
      <c r="Q25" s="86">
        <v>3556.9999999999986</v>
      </c>
      <c r="R25" s="86">
        <v>187.99999999999997</v>
      </c>
      <c r="S25" s="88">
        <v>219.00000000000006</v>
      </c>
      <c r="U25" s="8"/>
    </row>
    <row r="26" spans="2:21" ht="15" customHeight="1">
      <c r="B26" s="33" t="s">
        <v>55</v>
      </c>
      <c r="C26" s="36" t="s">
        <v>33</v>
      </c>
      <c r="D26" s="18">
        <f t="shared" si="2"/>
        <v>12275.999999999987</v>
      </c>
      <c r="E26" s="6">
        <v>9208.999999999987</v>
      </c>
      <c r="F26" s="6">
        <v>1298.0000000000002</v>
      </c>
      <c r="G26" s="92">
        <v>10</v>
      </c>
      <c r="H26" s="6">
        <v>3</v>
      </c>
      <c r="I26" s="6">
        <v>184.00000000000006</v>
      </c>
      <c r="J26" s="26">
        <v>61</v>
      </c>
      <c r="K26" s="33" t="s">
        <v>161</v>
      </c>
      <c r="L26" s="36" t="s">
        <v>33</v>
      </c>
      <c r="M26" s="93">
        <v>0</v>
      </c>
      <c r="N26" s="86">
        <v>0</v>
      </c>
      <c r="O26" s="86">
        <v>0</v>
      </c>
      <c r="P26" s="87">
        <v>0</v>
      </c>
      <c r="Q26" s="86">
        <v>1104.0000000000005</v>
      </c>
      <c r="R26" s="86">
        <v>342</v>
      </c>
      <c r="S26" s="88">
        <v>65.00000000000001</v>
      </c>
      <c r="U26" s="8"/>
    </row>
    <row r="27" spans="2:21" ht="15" customHeight="1">
      <c r="B27" s="33" t="s">
        <v>56</v>
      </c>
      <c r="C27" s="36" t="s">
        <v>57</v>
      </c>
      <c r="D27" s="18">
        <f t="shared" si="2"/>
        <v>87708.9999999999</v>
      </c>
      <c r="E27" s="6">
        <v>54608.999999999905</v>
      </c>
      <c r="F27" s="6">
        <v>12784.999999999995</v>
      </c>
      <c r="G27" s="92">
        <v>494</v>
      </c>
      <c r="H27" s="6">
        <v>678</v>
      </c>
      <c r="I27" s="6">
        <v>8239.999999999998</v>
      </c>
      <c r="J27" s="26">
        <v>587</v>
      </c>
      <c r="K27" s="33" t="s">
        <v>162</v>
      </c>
      <c r="L27" s="36" t="s">
        <v>163</v>
      </c>
      <c r="M27" s="93">
        <v>0</v>
      </c>
      <c r="N27" s="86">
        <v>196</v>
      </c>
      <c r="O27" s="86">
        <v>0</v>
      </c>
      <c r="P27" s="87">
        <v>0</v>
      </c>
      <c r="Q27" s="86">
        <v>7104</v>
      </c>
      <c r="R27" s="86">
        <v>2649.999999999999</v>
      </c>
      <c r="S27" s="88">
        <v>366.00000000000006</v>
      </c>
      <c r="U27" s="8"/>
    </row>
    <row r="28" spans="2:21" ht="15" customHeight="1">
      <c r="B28" s="33" t="s">
        <v>58</v>
      </c>
      <c r="C28" s="36" t="s">
        <v>59</v>
      </c>
      <c r="D28" s="18">
        <f t="shared" si="2"/>
        <v>38227.00000000006</v>
      </c>
      <c r="E28" s="6">
        <v>19126.00000000006</v>
      </c>
      <c r="F28" s="6">
        <v>3975</v>
      </c>
      <c r="G28" s="92">
        <v>500</v>
      </c>
      <c r="H28" s="6">
        <v>970.0000000000001</v>
      </c>
      <c r="I28" s="6">
        <v>9704.000000000004</v>
      </c>
      <c r="J28" s="26">
        <v>151</v>
      </c>
      <c r="K28" s="33" t="s">
        <v>164</v>
      </c>
      <c r="L28" s="36" t="s">
        <v>165</v>
      </c>
      <c r="M28" s="93">
        <v>0</v>
      </c>
      <c r="N28" s="86">
        <v>62</v>
      </c>
      <c r="O28" s="86">
        <v>0</v>
      </c>
      <c r="P28" s="87">
        <v>0</v>
      </c>
      <c r="Q28" s="86">
        <v>3179</v>
      </c>
      <c r="R28" s="86">
        <v>404</v>
      </c>
      <c r="S28" s="88">
        <v>155.99999999999994</v>
      </c>
      <c r="U28" s="8"/>
    </row>
    <row r="29" spans="2:21" ht="15" customHeight="1">
      <c r="B29" s="33" t="s">
        <v>60</v>
      </c>
      <c r="C29" s="36" t="s">
        <v>34</v>
      </c>
      <c r="D29" s="18">
        <f t="shared" si="2"/>
        <v>10611.000000000018</v>
      </c>
      <c r="E29" s="6">
        <v>8243.000000000018</v>
      </c>
      <c r="F29" s="6">
        <v>334</v>
      </c>
      <c r="G29" s="92">
        <v>3</v>
      </c>
      <c r="H29" s="6">
        <v>0</v>
      </c>
      <c r="I29" s="6">
        <v>266</v>
      </c>
      <c r="J29" s="26">
        <v>48</v>
      </c>
      <c r="K29" s="33" t="s">
        <v>166</v>
      </c>
      <c r="L29" s="36" t="s">
        <v>34</v>
      </c>
      <c r="M29" s="93">
        <v>0</v>
      </c>
      <c r="N29" s="86">
        <v>8</v>
      </c>
      <c r="O29" s="86">
        <v>0</v>
      </c>
      <c r="P29" s="87">
        <v>5</v>
      </c>
      <c r="Q29" s="86">
        <v>1400</v>
      </c>
      <c r="R29" s="86">
        <v>205.99999999999997</v>
      </c>
      <c r="S29" s="88">
        <v>98.00000000000001</v>
      </c>
      <c r="U29" s="8"/>
    </row>
    <row r="30" spans="2:21" ht="15" customHeight="1">
      <c r="B30" s="33" t="s">
        <v>61</v>
      </c>
      <c r="C30" s="36" t="s">
        <v>62</v>
      </c>
      <c r="D30" s="18">
        <f t="shared" si="2"/>
        <v>50987.99999999995</v>
      </c>
      <c r="E30" s="6">
        <v>27803.99999999995</v>
      </c>
      <c r="F30" s="6">
        <v>5810.000000000002</v>
      </c>
      <c r="G30" s="92">
        <v>27.999999999999996</v>
      </c>
      <c r="H30" s="6">
        <v>44</v>
      </c>
      <c r="I30" s="6">
        <v>10047.999999999998</v>
      </c>
      <c r="J30" s="26">
        <v>1220</v>
      </c>
      <c r="K30" s="33" t="s">
        <v>167</v>
      </c>
      <c r="L30" s="36" t="s">
        <v>168</v>
      </c>
      <c r="M30" s="93">
        <v>0</v>
      </c>
      <c r="N30" s="86">
        <v>0</v>
      </c>
      <c r="O30" s="86">
        <v>0</v>
      </c>
      <c r="P30" s="87">
        <v>7</v>
      </c>
      <c r="Q30" s="86">
        <v>5129.999999999999</v>
      </c>
      <c r="R30" s="86">
        <v>544</v>
      </c>
      <c r="S30" s="88">
        <v>353.0000000000001</v>
      </c>
      <c r="U30" s="8"/>
    </row>
    <row r="31" spans="2:21" ht="15" customHeight="1">
      <c r="B31" s="33" t="s">
        <v>63</v>
      </c>
      <c r="C31" s="36" t="s">
        <v>35</v>
      </c>
      <c r="D31" s="18">
        <f t="shared" si="2"/>
        <v>67472.99999999994</v>
      </c>
      <c r="E31" s="6">
        <v>53368.99999999994</v>
      </c>
      <c r="F31" s="6">
        <v>3401.999999999996</v>
      </c>
      <c r="G31" s="92">
        <v>305</v>
      </c>
      <c r="H31" s="6">
        <v>20</v>
      </c>
      <c r="I31" s="6">
        <v>1446.0000000000002</v>
      </c>
      <c r="J31" s="26">
        <v>213.99999999999997</v>
      </c>
      <c r="K31" s="33" t="s">
        <v>169</v>
      </c>
      <c r="L31" s="36" t="s">
        <v>35</v>
      </c>
      <c r="M31" s="93">
        <v>0</v>
      </c>
      <c r="N31" s="86">
        <v>0</v>
      </c>
      <c r="O31" s="86">
        <v>0</v>
      </c>
      <c r="P31" s="87">
        <v>6</v>
      </c>
      <c r="Q31" s="86">
        <v>8182.000000000002</v>
      </c>
      <c r="R31" s="86">
        <v>77</v>
      </c>
      <c r="S31" s="88">
        <v>452.00000000000034</v>
      </c>
      <c r="U31" s="8"/>
    </row>
    <row r="32" spans="2:21" ht="15" customHeight="1">
      <c r="B32" s="33" t="s">
        <v>64</v>
      </c>
      <c r="C32" s="36" t="s">
        <v>65</v>
      </c>
      <c r="D32" s="18">
        <f t="shared" si="2"/>
        <v>12710</v>
      </c>
      <c r="E32" s="6">
        <v>9023</v>
      </c>
      <c r="F32" s="6">
        <v>751.9999999999994</v>
      </c>
      <c r="G32" s="92">
        <v>512</v>
      </c>
      <c r="H32" s="6">
        <v>25</v>
      </c>
      <c r="I32" s="6">
        <v>821.9999999999999</v>
      </c>
      <c r="J32" s="26">
        <v>96</v>
      </c>
      <c r="K32" s="33" t="s">
        <v>170</v>
      </c>
      <c r="L32" s="36" t="s">
        <v>171</v>
      </c>
      <c r="M32" s="93">
        <v>0</v>
      </c>
      <c r="N32" s="86">
        <v>5</v>
      </c>
      <c r="O32" s="86">
        <v>0</v>
      </c>
      <c r="P32" s="87">
        <v>0</v>
      </c>
      <c r="Q32" s="86">
        <v>1373.9999999999998</v>
      </c>
      <c r="R32" s="86">
        <v>44</v>
      </c>
      <c r="S32" s="88">
        <v>57.00000000000001</v>
      </c>
      <c r="U32" s="8"/>
    </row>
    <row r="33" spans="2:21" ht="15" customHeight="1">
      <c r="B33" s="33" t="s">
        <v>66</v>
      </c>
      <c r="C33" s="36" t="s">
        <v>36</v>
      </c>
      <c r="D33" s="18">
        <f t="shared" si="2"/>
        <v>3702.000000000002</v>
      </c>
      <c r="E33" s="6">
        <v>2635.000000000002</v>
      </c>
      <c r="F33" s="6">
        <v>445.00000000000006</v>
      </c>
      <c r="G33" s="92">
        <v>0</v>
      </c>
      <c r="H33" s="6">
        <v>0</v>
      </c>
      <c r="I33" s="6">
        <v>34</v>
      </c>
      <c r="J33" s="26">
        <v>8</v>
      </c>
      <c r="K33" s="33" t="s">
        <v>172</v>
      </c>
      <c r="L33" s="36" t="s">
        <v>36</v>
      </c>
      <c r="M33" s="93">
        <v>0</v>
      </c>
      <c r="N33" s="86">
        <v>0</v>
      </c>
      <c r="O33" s="86">
        <v>0</v>
      </c>
      <c r="P33" s="87">
        <v>0</v>
      </c>
      <c r="Q33" s="86">
        <v>504.9999999999999</v>
      </c>
      <c r="R33" s="86">
        <v>47</v>
      </c>
      <c r="S33" s="88">
        <v>27.999999999999996</v>
      </c>
      <c r="U33" s="8"/>
    </row>
    <row r="34" spans="2:21" ht="15" customHeight="1">
      <c r="B34" s="37" t="s">
        <v>101</v>
      </c>
      <c r="C34" s="38" t="s">
        <v>37</v>
      </c>
      <c r="D34" s="17">
        <f t="shared" si="2"/>
        <v>7957.999999999985</v>
      </c>
      <c r="E34" s="7">
        <v>5569.999999999985</v>
      </c>
      <c r="F34" s="7">
        <v>1549.0000000000002</v>
      </c>
      <c r="G34" s="94">
        <v>0</v>
      </c>
      <c r="H34" s="7">
        <v>0</v>
      </c>
      <c r="I34" s="7">
        <v>138</v>
      </c>
      <c r="J34" s="95">
        <v>0</v>
      </c>
      <c r="K34" s="37" t="s">
        <v>173</v>
      </c>
      <c r="L34" s="38" t="s">
        <v>37</v>
      </c>
      <c r="M34" s="96">
        <v>0</v>
      </c>
      <c r="N34" s="89">
        <v>0</v>
      </c>
      <c r="O34" s="89">
        <v>0</v>
      </c>
      <c r="P34" s="90">
        <v>1</v>
      </c>
      <c r="Q34" s="89">
        <v>613.0000000000001</v>
      </c>
      <c r="R34" s="89">
        <v>20</v>
      </c>
      <c r="S34" s="91">
        <v>66.99999999999999</v>
      </c>
      <c r="U34" s="8"/>
    </row>
    <row r="35" ht="6.75" customHeight="1"/>
    <row r="36" spans="3:12" ht="12" customHeight="1">
      <c r="C36" s="29"/>
      <c r="L36" s="73" t="s">
        <v>174</v>
      </c>
    </row>
    <row r="37" spans="3:12" ht="12" customHeight="1">
      <c r="C37" s="29"/>
      <c r="L37" s="73" t="s">
        <v>175</v>
      </c>
    </row>
    <row r="38" ht="12" customHeight="1"/>
  </sheetData>
  <sheetProtection/>
  <mergeCells count="6">
    <mergeCell ref="D5:J5"/>
    <mergeCell ref="M5:S5"/>
    <mergeCell ref="D7:J7"/>
    <mergeCell ref="M7:S7"/>
    <mergeCell ref="B5:C7"/>
    <mergeCell ref="K5:L7"/>
  </mergeCells>
  <printOptions/>
  <pageMargins left="0.5905511811023623" right="0.3937007874015748" top="0.7480314960629921" bottom="0.7480314960629921" header="0.31496062992125984" footer="0.31496062992125984"/>
  <pageSetup firstPageNumber="6" useFirstPageNumber="1" horizontalDpi="600" verticalDpi="600" orientation="portrait" paperSize="9" r:id="rId1"/>
  <headerFooter>
    <oddFooter>&amp;CIV-3-&amp;P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AM37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4" width="10.8515625" style="1" customWidth="1"/>
    <col min="5" max="10" width="9.7109375" style="1" customWidth="1"/>
    <col min="11" max="11" width="3.7109375" style="1" customWidth="1"/>
    <col min="12" max="12" width="18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3.7109375" style="1" customWidth="1"/>
    <col min="23" max="23" width="18.7109375" style="1" customWidth="1"/>
    <col min="24" max="30" width="9.7109375" style="1" customWidth="1"/>
    <col min="31" max="31" width="3.7109375" style="1" customWidth="1"/>
    <col min="32" max="32" width="18.7109375" style="1" customWidth="1"/>
    <col min="33" max="39" width="9.7109375" style="1" customWidth="1"/>
    <col min="40" max="40" width="1.8515625" style="1" customWidth="1"/>
    <col min="41" max="16384" width="9.140625" style="1" customWidth="1"/>
  </cols>
  <sheetData>
    <row r="1" spans="2:39" ht="15" customHeight="1">
      <c r="B1" s="8"/>
      <c r="C1" s="8"/>
      <c r="D1" s="8"/>
      <c r="E1" s="8"/>
      <c r="F1" s="8"/>
      <c r="G1" s="8"/>
      <c r="J1" s="41" t="s">
        <v>129</v>
      </c>
      <c r="K1" s="8"/>
      <c r="L1" s="8"/>
      <c r="M1" s="8"/>
      <c r="N1" s="8"/>
      <c r="O1" s="8"/>
      <c r="P1" s="8"/>
      <c r="S1" s="42" t="s">
        <v>130</v>
      </c>
      <c r="V1" s="8"/>
      <c r="W1" s="8"/>
      <c r="X1" s="8"/>
      <c r="Y1" s="8"/>
      <c r="Z1" s="8"/>
      <c r="AA1" s="8"/>
      <c r="AD1" s="41" t="s">
        <v>5</v>
      </c>
      <c r="AE1" s="8"/>
      <c r="AF1" s="8"/>
      <c r="AG1" s="8"/>
      <c r="AH1" s="8"/>
      <c r="AI1" s="8"/>
      <c r="AJ1" s="8"/>
      <c r="AM1" s="42" t="s">
        <v>6</v>
      </c>
    </row>
    <row r="2" spans="2:36" ht="15" customHeight="1">
      <c r="B2" s="43" t="s">
        <v>209</v>
      </c>
      <c r="C2" s="43"/>
      <c r="D2" s="43"/>
      <c r="E2" s="43"/>
      <c r="F2" s="43"/>
      <c r="G2" s="43"/>
      <c r="K2" s="43" t="s">
        <v>209</v>
      </c>
      <c r="L2" s="43"/>
      <c r="M2" s="43"/>
      <c r="N2" s="43"/>
      <c r="O2" s="43"/>
      <c r="P2" s="43"/>
      <c r="V2" s="43" t="s">
        <v>210</v>
      </c>
      <c r="W2" s="43"/>
      <c r="X2" s="43"/>
      <c r="Y2" s="43"/>
      <c r="Z2" s="43"/>
      <c r="AA2" s="43"/>
      <c r="AE2" s="43" t="s">
        <v>210</v>
      </c>
      <c r="AF2" s="43"/>
      <c r="AG2" s="43"/>
      <c r="AH2" s="43"/>
      <c r="AI2" s="43"/>
      <c r="AJ2" s="43"/>
    </row>
    <row r="3" spans="2:36" ht="15" customHeight="1">
      <c r="B3" s="43"/>
      <c r="C3" s="43"/>
      <c r="D3" s="43"/>
      <c r="E3" s="43"/>
      <c r="F3" s="43"/>
      <c r="G3" s="43"/>
      <c r="K3" s="43"/>
      <c r="L3" s="43"/>
      <c r="M3" s="43"/>
      <c r="N3" s="43"/>
      <c r="O3" s="43"/>
      <c r="P3" s="43"/>
      <c r="V3" s="43"/>
      <c r="W3" s="43" t="s">
        <v>221</v>
      </c>
      <c r="X3" s="43"/>
      <c r="Y3" s="43"/>
      <c r="Z3" s="43"/>
      <c r="AA3" s="43"/>
      <c r="AE3" s="43"/>
      <c r="AF3" s="43" t="s">
        <v>221</v>
      </c>
      <c r="AG3" s="43"/>
      <c r="AH3" s="43"/>
      <c r="AI3" s="43"/>
      <c r="AJ3" s="43"/>
    </row>
    <row r="4" spans="2:36" ht="15" customHeight="1">
      <c r="B4" s="8"/>
      <c r="C4" s="43"/>
      <c r="D4" s="43"/>
      <c r="E4" s="43"/>
      <c r="F4" s="43"/>
      <c r="G4" s="43"/>
      <c r="K4" s="8"/>
      <c r="L4" s="43"/>
      <c r="M4" s="43"/>
      <c r="N4" s="43"/>
      <c r="O4" s="43"/>
      <c r="P4" s="43"/>
      <c r="V4" s="8"/>
      <c r="W4" s="43"/>
      <c r="X4" s="43"/>
      <c r="Y4" s="43"/>
      <c r="Z4" s="43"/>
      <c r="AA4" s="43"/>
      <c r="AE4" s="8"/>
      <c r="AF4" s="43"/>
      <c r="AG4" s="43"/>
      <c r="AH4" s="43"/>
      <c r="AI4" s="43"/>
      <c r="AJ4" s="43"/>
    </row>
    <row r="5" spans="2:39" ht="15" customHeight="1">
      <c r="B5" s="107" t="s">
        <v>38</v>
      </c>
      <c r="C5" s="108"/>
      <c r="D5" s="113" t="s">
        <v>131</v>
      </c>
      <c r="E5" s="103"/>
      <c r="F5" s="103"/>
      <c r="G5" s="103"/>
      <c r="H5" s="103"/>
      <c r="I5" s="103"/>
      <c r="J5" s="104"/>
      <c r="K5" s="107" t="s">
        <v>132</v>
      </c>
      <c r="L5" s="108"/>
      <c r="M5" s="113" t="s">
        <v>131</v>
      </c>
      <c r="N5" s="103"/>
      <c r="O5" s="103"/>
      <c r="P5" s="103"/>
      <c r="Q5" s="103"/>
      <c r="R5" s="103"/>
      <c r="S5" s="104"/>
      <c r="V5" s="107" t="s">
        <v>38</v>
      </c>
      <c r="W5" s="108"/>
      <c r="X5" s="113" t="s">
        <v>16</v>
      </c>
      <c r="Y5" s="103"/>
      <c r="Z5" s="103"/>
      <c r="AA5" s="103"/>
      <c r="AB5" s="103"/>
      <c r="AC5" s="103"/>
      <c r="AD5" s="104"/>
      <c r="AE5" s="107" t="s">
        <v>38</v>
      </c>
      <c r="AF5" s="108"/>
      <c r="AG5" s="113" t="s">
        <v>16</v>
      </c>
      <c r="AH5" s="103"/>
      <c r="AI5" s="103"/>
      <c r="AJ5" s="103"/>
      <c r="AK5" s="103"/>
      <c r="AL5" s="103"/>
      <c r="AM5" s="104"/>
    </row>
    <row r="6" spans="2:39" ht="62.25" customHeight="1">
      <c r="B6" s="109"/>
      <c r="C6" s="110"/>
      <c r="D6" s="44" t="s">
        <v>117</v>
      </c>
      <c r="E6" s="45" t="s">
        <v>133</v>
      </c>
      <c r="F6" s="46" t="s">
        <v>134</v>
      </c>
      <c r="G6" s="28" t="s">
        <v>135</v>
      </c>
      <c r="H6" s="47" t="s">
        <v>136</v>
      </c>
      <c r="I6" s="47" t="s">
        <v>137</v>
      </c>
      <c r="J6" s="48" t="s">
        <v>138</v>
      </c>
      <c r="K6" s="109"/>
      <c r="L6" s="110"/>
      <c r="M6" s="44" t="s">
        <v>139</v>
      </c>
      <c r="N6" s="45" t="s">
        <v>140</v>
      </c>
      <c r="O6" s="46" t="s">
        <v>176</v>
      </c>
      <c r="P6" s="28" t="s">
        <v>142</v>
      </c>
      <c r="Q6" s="47" t="s">
        <v>177</v>
      </c>
      <c r="R6" s="47" t="s">
        <v>144</v>
      </c>
      <c r="S6" s="48" t="s">
        <v>112</v>
      </c>
      <c r="V6" s="109"/>
      <c r="W6" s="110"/>
      <c r="X6" s="44" t="s">
        <v>3</v>
      </c>
      <c r="Y6" s="45" t="s">
        <v>10</v>
      </c>
      <c r="Z6" s="46" t="s">
        <v>11</v>
      </c>
      <c r="AA6" s="28" t="s">
        <v>12</v>
      </c>
      <c r="AB6" s="47" t="s">
        <v>13</v>
      </c>
      <c r="AC6" s="47" t="s">
        <v>14</v>
      </c>
      <c r="AD6" s="48" t="s">
        <v>15</v>
      </c>
      <c r="AE6" s="109"/>
      <c r="AF6" s="110"/>
      <c r="AG6" s="44" t="s">
        <v>17</v>
      </c>
      <c r="AH6" s="45" t="s">
        <v>9</v>
      </c>
      <c r="AI6" s="46" t="s">
        <v>102</v>
      </c>
      <c r="AJ6" s="28" t="s">
        <v>7</v>
      </c>
      <c r="AK6" s="47" t="s">
        <v>103</v>
      </c>
      <c r="AL6" s="47" t="s">
        <v>8</v>
      </c>
      <c r="AM6" s="48" t="s">
        <v>4</v>
      </c>
    </row>
    <row r="7" spans="2:39" ht="15" customHeight="1">
      <c r="B7" s="111"/>
      <c r="C7" s="112"/>
      <c r="D7" s="114" t="s">
        <v>69</v>
      </c>
      <c r="E7" s="105"/>
      <c r="F7" s="105"/>
      <c r="G7" s="105"/>
      <c r="H7" s="105"/>
      <c r="I7" s="105"/>
      <c r="J7" s="106"/>
      <c r="K7" s="111"/>
      <c r="L7" s="112"/>
      <c r="M7" s="114" t="s">
        <v>69</v>
      </c>
      <c r="N7" s="105"/>
      <c r="O7" s="105"/>
      <c r="P7" s="105"/>
      <c r="Q7" s="105"/>
      <c r="R7" s="105"/>
      <c r="S7" s="106"/>
      <c r="V7" s="111"/>
      <c r="W7" s="112"/>
      <c r="X7" s="114" t="s">
        <v>68</v>
      </c>
      <c r="Y7" s="105"/>
      <c r="Z7" s="105"/>
      <c r="AA7" s="105"/>
      <c r="AB7" s="105"/>
      <c r="AC7" s="105"/>
      <c r="AD7" s="106"/>
      <c r="AE7" s="111"/>
      <c r="AF7" s="112"/>
      <c r="AG7" s="114" t="s">
        <v>68</v>
      </c>
      <c r="AH7" s="105"/>
      <c r="AI7" s="105"/>
      <c r="AJ7" s="105"/>
      <c r="AK7" s="105"/>
      <c r="AL7" s="105"/>
      <c r="AM7" s="106"/>
    </row>
    <row r="8" spans="2:39" ht="6.75" customHeight="1">
      <c r="B8" s="39"/>
      <c r="C8" s="34"/>
      <c r="D8" s="18"/>
      <c r="E8" s="6"/>
      <c r="F8" s="6"/>
      <c r="G8" s="21"/>
      <c r="H8" s="22"/>
      <c r="I8" s="22"/>
      <c r="J8" s="23"/>
      <c r="K8" s="39"/>
      <c r="L8" s="34"/>
      <c r="M8" s="18"/>
      <c r="N8" s="6"/>
      <c r="O8" s="6"/>
      <c r="P8" s="21"/>
      <c r="Q8" s="22"/>
      <c r="R8" s="22"/>
      <c r="S8" s="23"/>
      <c r="V8" s="39"/>
      <c r="W8" s="34"/>
      <c r="X8" s="18"/>
      <c r="Y8" s="6"/>
      <c r="Z8" s="6"/>
      <c r="AA8" s="21"/>
      <c r="AB8" s="22"/>
      <c r="AC8" s="22"/>
      <c r="AD8" s="23"/>
      <c r="AE8" s="39"/>
      <c r="AF8" s="34"/>
      <c r="AG8" s="18"/>
      <c r="AH8" s="6"/>
      <c r="AI8" s="6"/>
      <c r="AJ8" s="21"/>
      <c r="AK8" s="22"/>
      <c r="AL8" s="22"/>
      <c r="AM8" s="23"/>
    </row>
    <row r="9" spans="2:39" ht="15">
      <c r="B9" s="40"/>
      <c r="C9" s="35" t="s">
        <v>39</v>
      </c>
      <c r="D9" s="6">
        <f>SUM(D11:D34)</f>
        <v>1610610.0000000019</v>
      </c>
      <c r="E9" s="6">
        <f aca="true" t="shared" si="0" ref="E9:J9">SUM(E11:E34)</f>
        <v>915211.0000000016</v>
      </c>
      <c r="F9" s="6">
        <f t="shared" si="0"/>
        <v>198919</v>
      </c>
      <c r="G9" s="6">
        <f t="shared" si="0"/>
        <v>18788</v>
      </c>
      <c r="H9" s="6">
        <f t="shared" si="0"/>
        <v>11530.000000000002</v>
      </c>
      <c r="I9" s="6">
        <f t="shared" si="0"/>
        <v>286528.00000000023</v>
      </c>
      <c r="J9" s="26">
        <f t="shared" si="0"/>
        <v>13868</v>
      </c>
      <c r="K9" s="40"/>
      <c r="L9" s="35" t="s">
        <v>145</v>
      </c>
      <c r="M9" s="18">
        <f>SUM(M11:M34)</f>
        <v>747</v>
      </c>
      <c r="N9" s="6">
        <f aca="true" t="shared" si="1" ref="N9:S9">SUM(N11:N34)</f>
        <v>10145</v>
      </c>
      <c r="O9" s="6">
        <f t="shared" si="1"/>
        <v>160</v>
      </c>
      <c r="P9" s="6">
        <f t="shared" si="1"/>
        <v>142</v>
      </c>
      <c r="Q9" s="6">
        <f t="shared" si="1"/>
        <v>127466</v>
      </c>
      <c r="R9" s="6">
        <f t="shared" si="1"/>
        <v>19189</v>
      </c>
      <c r="S9" s="26">
        <f t="shared" si="1"/>
        <v>7916.999999999999</v>
      </c>
      <c r="V9" s="40"/>
      <c r="W9" s="35" t="s">
        <v>39</v>
      </c>
      <c r="X9" s="63">
        <f>D9/$D$9*100</f>
        <v>100</v>
      </c>
      <c r="Y9" s="61">
        <f aca="true" t="shared" si="2" ref="Y9:AD9">E9/$D$9*100</f>
        <v>56.823874184315294</v>
      </c>
      <c r="Z9" s="61">
        <f t="shared" si="2"/>
        <v>12.350537994921165</v>
      </c>
      <c r="AA9" s="61">
        <f t="shared" si="2"/>
        <v>1.16651455038774</v>
      </c>
      <c r="AB9" s="61">
        <f t="shared" si="2"/>
        <v>0.7158778351059529</v>
      </c>
      <c r="AC9" s="61">
        <f t="shared" si="2"/>
        <v>17.790029864461285</v>
      </c>
      <c r="AD9" s="62">
        <f t="shared" si="2"/>
        <v>0.8610402269947401</v>
      </c>
      <c r="AE9" s="40"/>
      <c r="AF9" s="35" t="s">
        <v>39</v>
      </c>
      <c r="AG9" s="63">
        <f aca="true" t="shared" si="3" ref="AG9:AM9">M9/$D$9*100</f>
        <v>0.046379943002961554</v>
      </c>
      <c r="AH9" s="61">
        <f t="shared" si="3"/>
        <v>0.6298855713052811</v>
      </c>
      <c r="AI9" s="61">
        <f t="shared" si="3"/>
        <v>0.009934124337983734</v>
      </c>
      <c r="AJ9" s="61">
        <f t="shared" si="3"/>
        <v>0.008816535349960564</v>
      </c>
      <c r="AK9" s="61">
        <f t="shared" si="3"/>
        <v>7.914144330408966</v>
      </c>
      <c r="AL9" s="61">
        <f t="shared" si="3"/>
        <v>1.1914119495098117</v>
      </c>
      <c r="AM9" s="62">
        <f t="shared" si="3"/>
        <v>0.4915528898988576</v>
      </c>
    </row>
    <row r="10" spans="2:39" ht="6.75" customHeight="1">
      <c r="B10" s="40"/>
      <c r="C10" s="35"/>
      <c r="D10" s="18"/>
      <c r="E10" s="6"/>
      <c r="F10" s="6"/>
      <c r="G10" s="19"/>
      <c r="H10" s="20"/>
      <c r="I10" s="20"/>
      <c r="J10" s="25"/>
      <c r="K10" s="40"/>
      <c r="L10" s="35"/>
      <c r="M10" s="18"/>
      <c r="N10" s="6"/>
      <c r="O10" s="6"/>
      <c r="P10" s="19"/>
      <c r="Q10" s="20"/>
      <c r="R10" s="20"/>
      <c r="S10" s="25"/>
      <c r="V10" s="40"/>
      <c r="W10" s="35"/>
      <c r="X10" s="18"/>
      <c r="Y10" s="6"/>
      <c r="Z10" s="6"/>
      <c r="AA10" s="19"/>
      <c r="AB10" s="20"/>
      <c r="AC10" s="20"/>
      <c r="AD10" s="25"/>
      <c r="AE10" s="40"/>
      <c r="AF10" s="35"/>
      <c r="AG10" s="18"/>
      <c r="AH10" s="6"/>
      <c r="AI10" s="6"/>
      <c r="AJ10" s="19"/>
      <c r="AK10" s="20"/>
      <c r="AL10" s="20"/>
      <c r="AM10" s="25"/>
    </row>
    <row r="11" spans="2:39" ht="15" customHeight="1">
      <c r="B11" s="33" t="s">
        <v>40</v>
      </c>
      <c r="C11" s="36" t="s">
        <v>18</v>
      </c>
      <c r="D11" s="18">
        <f>SUM(E11:J11)+SUM(M11:S11)</f>
        <v>65530.00000000017</v>
      </c>
      <c r="E11" s="6">
        <v>43059.00000000017</v>
      </c>
      <c r="F11" s="6">
        <v>5826.999999999999</v>
      </c>
      <c r="G11" s="92">
        <v>2514</v>
      </c>
      <c r="H11" s="6">
        <v>40</v>
      </c>
      <c r="I11" s="6">
        <v>5761</v>
      </c>
      <c r="J11" s="26">
        <v>60</v>
      </c>
      <c r="K11" s="33" t="s">
        <v>146</v>
      </c>
      <c r="L11" s="36" t="s">
        <v>18</v>
      </c>
      <c r="M11" s="93">
        <v>0</v>
      </c>
      <c r="N11" s="86">
        <v>5</v>
      </c>
      <c r="O11" s="86">
        <v>0</v>
      </c>
      <c r="P11" s="87">
        <v>35</v>
      </c>
      <c r="Q11" s="86">
        <v>6211.999999999999</v>
      </c>
      <c r="R11" s="86">
        <v>1650</v>
      </c>
      <c r="S11" s="88">
        <v>366.9999999999999</v>
      </c>
      <c r="V11" s="33" t="s">
        <v>40</v>
      </c>
      <c r="W11" s="36" t="s">
        <v>18</v>
      </c>
      <c r="X11" s="63">
        <f aca="true" t="shared" si="4" ref="X11:X34">D11/$D$9*100</f>
        <v>4.068644799175473</v>
      </c>
      <c r="Y11" s="61">
        <f aca="true" t="shared" si="5" ref="Y11:Y34">E11/$D$9*100</f>
        <v>2.67345912418277</v>
      </c>
      <c r="Z11" s="61">
        <f aca="true" t="shared" si="6" ref="Z11:Z34">F11/$D$9*100</f>
        <v>0.3617883907339451</v>
      </c>
      <c r="AA11" s="61">
        <f aca="true" t="shared" si="7" ref="AA11:AA34">G11/$D$9*100</f>
        <v>0.15608992866056942</v>
      </c>
      <c r="AB11" s="61">
        <f aca="true" t="shared" si="8" ref="AB11:AB34">H11/$D$9*100</f>
        <v>0.0024835310844959334</v>
      </c>
      <c r="AC11" s="61">
        <f aca="true" t="shared" si="9" ref="AC11:AC34">I11/$D$9*100</f>
        <v>0.3576905644445268</v>
      </c>
      <c r="AD11" s="62">
        <f aca="true" t="shared" si="10" ref="AD11:AD34">J11/$D$9*100</f>
        <v>0.0037252966267439</v>
      </c>
      <c r="AE11" s="33" t="s">
        <v>40</v>
      </c>
      <c r="AF11" s="36" t="s">
        <v>18</v>
      </c>
      <c r="AG11" s="63">
        <f aca="true" t="shared" si="11" ref="AG11:AG34">M11/$D$9*100</f>
        <v>0</v>
      </c>
      <c r="AH11" s="61">
        <f aca="true" t="shared" si="12" ref="AH11:AH34">N11/$D$9*100</f>
        <v>0.0003104413855619917</v>
      </c>
      <c r="AI11" s="61">
        <f aca="true" t="shared" si="13" ref="AI11:AI34">O11/$D$9*100</f>
        <v>0</v>
      </c>
      <c r="AJ11" s="61">
        <f aca="true" t="shared" si="14" ref="AJ11:AJ34">P11/$D$9*100</f>
        <v>0.0021730896989339415</v>
      </c>
      <c r="AK11" s="61">
        <f aca="true" t="shared" si="15" ref="AK11:AK34">Q11/$D$9*100</f>
        <v>0.3856923774222184</v>
      </c>
      <c r="AL11" s="61">
        <f aca="true" t="shared" si="16" ref="AL11:AL34">R11/$D$9*100</f>
        <v>0.10244565723545726</v>
      </c>
      <c r="AM11" s="62">
        <f aca="true" t="shared" si="17" ref="AM11:AM34">S11/$D$9*100</f>
        <v>0.02278639770025018</v>
      </c>
    </row>
    <row r="12" spans="2:39" ht="15" customHeight="1">
      <c r="B12" s="33" t="s">
        <v>41</v>
      </c>
      <c r="C12" s="36" t="s">
        <v>19</v>
      </c>
      <c r="D12" s="18">
        <f aca="true" t="shared" si="18" ref="D12:D34">SUM(E12:J12)+SUM(M12:S12)</f>
        <v>80303.99999999965</v>
      </c>
      <c r="E12" s="6">
        <v>61011.999999999665</v>
      </c>
      <c r="F12" s="6">
        <v>5606.999999999991</v>
      </c>
      <c r="G12" s="92">
        <v>303</v>
      </c>
      <c r="H12" s="6">
        <v>203</v>
      </c>
      <c r="I12" s="6">
        <v>696.9999999999999</v>
      </c>
      <c r="J12" s="26">
        <v>61</v>
      </c>
      <c r="K12" s="33" t="s">
        <v>147</v>
      </c>
      <c r="L12" s="36" t="s">
        <v>19</v>
      </c>
      <c r="M12" s="93">
        <v>0</v>
      </c>
      <c r="N12" s="86">
        <v>15</v>
      </c>
      <c r="O12" s="86">
        <v>0</v>
      </c>
      <c r="P12" s="87">
        <v>24</v>
      </c>
      <c r="Q12" s="86">
        <v>9592.000000000005</v>
      </c>
      <c r="R12" s="86">
        <v>2218</v>
      </c>
      <c r="S12" s="88">
        <v>571.9999999999997</v>
      </c>
      <c r="V12" s="33" t="s">
        <v>41</v>
      </c>
      <c r="W12" s="36" t="s">
        <v>19</v>
      </c>
      <c r="X12" s="63">
        <f t="shared" si="4"/>
        <v>4.985937005234015</v>
      </c>
      <c r="Y12" s="61">
        <f t="shared" si="5"/>
        <v>3.7881299631816265</v>
      </c>
      <c r="Z12" s="61">
        <f t="shared" si="6"/>
        <v>0.3481289697692169</v>
      </c>
      <c r="AA12" s="61">
        <f t="shared" si="7"/>
        <v>0.018812747965056695</v>
      </c>
      <c r="AB12" s="61">
        <f t="shared" si="8"/>
        <v>0.012603920253816863</v>
      </c>
      <c r="AC12" s="61">
        <f t="shared" si="9"/>
        <v>0.04327552914734163</v>
      </c>
      <c r="AD12" s="62">
        <f t="shared" si="10"/>
        <v>0.003787384903856299</v>
      </c>
      <c r="AE12" s="33" t="s">
        <v>41</v>
      </c>
      <c r="AF12" s="36" t="s">
        <v>19</v>
      </c>
      <c r="AG12" s="63">
        <f t="shared" si="11"/>
        <v>0</v>
      </c>
      <c r="AH12" s="61">
        <f t="shared" si="12"/>
        <v>0.000931324156685975</v>
      </c>
      <c r="AI12" s="61">
        <f t="shared" si="13"/>
        <v>0</v>
      </c>
      <c r="AJ12" s="61">
        <f t="shared" si="14"/>
        <v>0.0014901186506975602</v>
      </c>
      <c r="AK12" s="61">
        <f t="shared" si="15"/>
        <v>0.5955507540621251</v>
      </c>
      <c r="AL12" s="61">
        <f t="shared" si="16"/>
        <v>0.1377117986352995</v>
      </c>
      <c r="AM12" s="62">
        <f t="shared" si="17"/>
        <v>0.035514494508291826</v>
      </c>
    </row>
    <row r="13" spans="2:39" ht="15" customHeight="1">
      <c r="B13" s="33" t="s">
        <v>42</v>
      </c>
      <c r="C13" s="36" t="s">
        <v>20</v>
      </c>
      <c r="D13" s="18">
        <f t="shared" si="18"/>
        <v>137404.99999999988</v>
      </c>
      <c r="E13" s="6">
        <v>101769.99999999985</v>
      </c>
      <c r="F13" s="6">
        <v>7280</v>
      </c>
      <c r="G13" s="92">
        <v>623</v>
      </c>
      <c r="H13" s="6">
        <v>6779.000000000001</v>
      </c>
      <c r="I13" s="6">
        <v>1792.9999999999995</v>
      </c>
      <c r="J13" s="26">
        <v>924.0000000000001</v>
      </c>
      <c r="K13" s="33" t="s">
        <v>148</v>
      </c>
      <c r="L13" s="36" t="s">
        <v>20</v>
      </c>
      <c r="M13" s="93">
        <v>0</v>
      </c>
      <c r="N13" s="86">
        <v>3780</v>
      </c>
      <c r="O13" s="86">
        <v>0</v>
      </c>
      <c r="P13" s="87">
        <v>2</v>
      </c>
      <c r="Q13" s="86">
        <v>13266.000000000015</v>
      </c>
      <c r="R13" s="86">
        <v>334</v>
      </c>
      <c r="S13" s="88">
        <v>854.0000000000003</v>
      </c>
      <c r="V13" s="33" t="s">
        <v>42</v>
      </c>
      <c r="W13" s="36" t="s">
        <v>20</v>
      </c>
      <c r="X13" s="63">
        <f t="shared" si="4"/>
        <v>8.531239716629086</v>
      </c>
      <c r="Y13" s="61">
        <f t="shared" si="5"/>
        <v>6.31872396172877</v>
      </c>
      <c r="Z13" s="61">
        <f t="shared" si="6"/>
        <v>0.45200265737825984</v>
      </c>
      <c r="AA13" s="61">
        <f t="shared" si="7"/>
        <v>0.038680996641024167</v>
      </c>
      <c r="AB13" s="61">
        <f t="shared" si="8"/>
        <v>0.42089643054494835</v>
      </c>
      <c r="AC13" s="61">
        <f t="shared" si="9"/>
        <v>0.11132428086253018</v>
      </c>
      <c r="AD13" s="62">
        <f t="shared" si="10"/>
        <v>0.05736956805185607</v>
      </c>
      <c r="AE13" s="33" t="s">
        <v>42</v>
      </c>
      <c r="AF13" s="36" t="s">
        <v>20</v>
      </c>
      <c r="AG13" s="63">
        <f t="shared" si="11"/>
        <v>0</v>
      </c>
      <c r="AH13" s="61">
        <f t="shared" si="12"/>
        <v>0.23469368748486572</v>
      </c>
      <c r="AI13" s="61">
        <f t="shared" si="13"/>
        <v>0</v>
      </c>
      <c r="AJ13" s="61">
        <f t="shared" si="14"/>
        <v>0.00012417655422479666</v>
      </c>
      <c r="AK13" s="61">
        <f t="shared" si="15"/>
        <v>0.8236630841730772</v>
      </c>
      <c r="AL13" s="61">
        <f t="shared" si="16"/>
        <v>0.020737484555541044</v>
      </c>
      <c r="AM13" s="62">
        <f t="shared" si="17"/>
        <v>0.0530233886539882</v>
      </c>
    </row>
    <row r="14" spans="2:39" ht="15" customHeight="1">
      <c r="B14" s="33" t="s">
        <v>43</v>
      </c>
      <c r="C14" s="36" t="s">
        <v>21</v>
      </c>
      <c r="D14" s="18">
        <f t="shared" si="18"/>
        <v>55988.99999999992</v>
      </c>
      <c r="E14" s="6">
        <v>35405.99999999992</v>
      </c>
      <c r="F14" s="6">
        <v>12188.999999999998</v>
      </c>
      <c r="G14" s="92">
        <v>13</v>
      </c>
      <c r="H14" s="6">
        <v>10</v>
      </c>
      <c r="I14" s="6">
        <v>3544.0000000000005</v>
      </c>
      <c r="J14" s="26">
        <v>85</v>
      </c>
      <c r="K14" s="33" t="s">
        <v>149</v>
      </c>
      <c r="L14" s="36" t="s">
        <v>21</v>
      </c>
      <c r="M14" s="93">
        <v>0</v>
      </c>
      <c r="N14" s="86">
        <v>0</v>
      </c>
      <c r="O14" s="86">
        <v>0</v>
      </c>
      <c r="P14" s="87">
        <v>4</v>
      </c>
      <c r="Q14" s="86">
        <v>4057.000000000002</v>
      </c>
      <c r="R14" s="86">
        <v>310</v>
      </c>
      <c r="S14" s="88">
        <v>371</v>
      </c>
      <c r="V14" s="33" t="s">
        <v>43</v>
      </c>
      <c r="W14" s="36" t="s">
        <v>21</v>
      </c>
      <c r="X14" s="63">
        <f t="shared" si="4"/>
        <v>3.4762605472460657</v>
      </c>
      <c r="Y14" s="61">
        <f t="shared" si="5"/>
        <v>2.1982975394415707</v>
      </c>
      <c r="Z14" s="61">
        <f t="shared" si="6"/>
        <v>0.7567940097230232</v>
      </c>
      <c r="AA14" s="61">
        <f t="shared" si="7"/>
        <v>0.0008071476024611784</v>
      </c>
      <c r="AB14" s="61">
        <f t="shared" si="8"/>
        <v>0.0006208827711239834</v>
      </c>
      <c r="AC14" s="61">
        <f t="shared" si="9"/>
        <v>0.22004085408633975</v>
      </c>
      <c r="AD14" s="62">
        <f t="shared" si="10"/>
        <v>0.005277503554553859</v>
      </c>
      <c r="AE14" s="33" t="s">
        <v>43</v>
      </c>
      <c r="AF14" s="36" t="s">
        <v>21</v>
      </c>
      <c r="AG14" s="63">
        <f t="shared" si="11"/>
        <v>0</v>
      </c>
      <c r="AH14" s="61">
        <f t="shared" si="12"/>
        <v>0</v>
      </c>
      <c r="AI14" s="61">
        <f t="shared" si="13"/>
        <v>0</v>
      </c>
      <c r="AJ14" s="61">
        <f t="shared" si="14"/>
        <v>0.0002483531084495933</v>
      </c>
      <c r="AK14" s="61">
        <f t="shared" si="15"/>
        <v>0.2518921402450002</v>
      </c>
      <c r="AL14" s="61">
        <f t="shared" si="16"/>
        <v>0.019247365904843484</v>
      </c>
      <c r="AM14" s="62">
        <f t="shared" si="17"/>
        <v>0.02303475080869978</v>
      </c>
    </row>
    <row r="15" spans="2:39" ht="15" customHeight="1">
      <c r="B15" s="33" t="s">
        <v>44</v>
      </c>
      <c r="C15" s="36" t="s">
        <v>22</v>
      </c>
      <c r="D15" s="18">
        <f t="shared" si="18"/>
        <v>71076.00000000038</v>
      </c>
      <c r="E15" s="6">
        <v>47122.00000000037</v>
      </c>
      <c r="F15" s="6">
        <v>2871.999999999999</v>
      </c>
      <c r="G15" s="92">
        <v>1</v>
      </c>
      <c r="H15" s="6">
        <v>0</v>
      </c>
      <c r="I15" s="6">
        <v>14688.000000000004</v>
      </c>
      <c r="J15" s="26">
        <v>518</v>
      </c>
      <c r="K15" s="33" t="s">
        <v>150</v>
      </c>
      <c r="L15" s="36" t="s">
        <v>22</v>
      </c>
      <c r="M15" s="93">
        <v>0</v>
      </c>
      <c r="N15" s="86">
        <v>0</v>
      </c>
      <c r="O15" s="86">
        <v>0</v>
      </c>
      <c r="P15" s="87">
        <v>7</v>
      </c>
      <c r="Q15" s="86">
        <v>5044</v>
      </c>
      <c r="R15" s="86">
        <v>492</v>
      </c>
      <c r="S15" s="88">
        <v>332.0000000000002</v>
      </c>
      <c r="V15" s="33" t="s">
        <v>44</v>
      </c>
      <c r="W15" s="36" t="s">
        <v>22</v>
      </c>
      <c r="X15" s="63">
        <f t="shared" si="4"/>
        <v>4.412986384040848</v>
      </c>
      <c r="Y15" s="61">
        <f t="shared" si="5"/>
        <v>2.9257237940904575</v>
      </c>
      <c r="Z15" s="61">
        <f t="shared" si="6"/>
        <v>0.17831753186680796</v>
      </c>
      <c r="AA15" s="61">
        <f t="shared" si="7"/>
        <v>6.208827711239833E-05</v>
      </c>
      <c r="AB15" s="61">
        <f t="shared" si="8"/>
        <v>0</v>
      </c>
      <c r="AC15" s="61">
        <f t="shared" si="9"/>
        <v>0.9119526142269069</v>
      </c>
      <c r="AD15" s="62">
        <f t="shared" si="10"/>
        <v>0.03216172754422234</v>
      </c>
      <c r="AE15" s="33" t="s">
        <v>44</v>
      </c>
      <c r="AF15" s="36" t="s">
        <v>22</v>
      </c>
      <c r="AG15" s="63">
        <f t="shared" si="11"/>
        <v>0</v>
      </c>
      <c r="AH15" s="61">
        <f t="shared" si="12"/>
        <v>0</v>
      </c>
      <c r="AI15" s="61">
        <f t="shared" si="13"/>
        <v>0</v>
      </c>
      <c r="AJ15" s="61">
        <f t="shared" si="14"/>
        <v>0.0004346179397867883</v>
      </c>
      <c r="AK15" s="61">
        <f t="shared" si="15"/>
        <v>0.3131732697549372</v>
      </c>
      <c r="AL15" s="61">
        <f t="shared" si="16"/>
        <v>0.03054743233929998</v>
      </c>
      <c r="AM15" s="62">
        <f t="shared" si="17"/>
        <v>0.020613308001316263</v>
      </c>
    </row>
    <row r="16" spans="2:39" ht="15" customHeight="1">
      <c r="B16" s="33" t="s">
        <v>45</v>
      </c>
      <c r="C16" s="36" t="s">
        <v>23</v>
      </c>
      <c r="D16" s="18">
        <f t="shared" si="18"/>
        <v>45540.00000000016</v>
      </c>
      <c r="E16" s="6">
        <v>37661.00000000016</v>
      </c>
      <c r="F16" s="6">
        <v>666</v>
      </c>
      <c r="G16" s="92">
        <v>272</v>
      </c>
      <c r="H16" s="6">
        <v>0</v>
      </c>
      <c r="I16" s="6">
        <v>487</v>
      </c>
      <c r="J16" s="26">
        <v>364.99999999999994</v>
      </c>
      <c r="K16" s="33" t="s">
        <v>151</v>
      </c>
      <c r="L16" s="36" t="s">
        <v>23</v>
      </c>
      <c r="M16" s="93">
        <v>0</v>
      </c>
      <c r="N16" s="86">
        <v>6</v>
      </c>
      <c r="O16" s="86">
        <v>0</v>
      </c>
      <c r="P16" s="87">
        <v>0</v>
      </c>
      <c r="Q16" s="86">
        <v>5079.000000000003</v>
      </c>
      <c r="R16" s="86">
        <v>610</v>
      </c>
      <c r="S16" s="88">
        <v>393.9999999999998</v>
      </c>
      <c r="V16" s="33" t="s">
        <v>45</v>
      </c>
      <c r="W16" s="36" t="s">
        <v>23</v>
      </c>
      <c r="X16" s="63">
        <f t="shared" si="4"/>
        <v>2.82750013969863</v>
      </c>
      <c r="Y16" s="61">
        <f t="shared" si="5"/>
        <v>2.3383066043300436</v>
      </c>
      <c r="Z16" s="61">
        <f t="shared" si="6"/>
        <v>0.041350792556857294</v>
      </c>
      <c r="AA16" s="61">
        <f t="shared" si="7"/>
        <v>0.016888011374572347</v>
      </c>
      <c r="AB16" s="61">
        <f t="shared" si="8"/>
        <v>0</v>
      </c>
      <c r="AC16" s="61">
        <f t="shared" si="9"/>
        <v>0.03023699095373799</v>
      </c>
      <c r="AD16" s="62">
        <f t="shared" si="10"/>
        <v>0.02266222114602539</v>
      </c>
      <c r="AE16" s="33" t="s">
        <v>45</v>
      </c>
      <c r="AF16" s="36" t="s">
        <v>23</v>
      </c>
      <c r="AG16" s="63">
        <f t="shared" si="11"/>
        <v>0</v>
      </c>
      <c r="AH16" s="61">
        <f t="shared" si="12"/>
        <v>0.00037252966267439005</v>
      </c>
      <c r="AI16" s="61">
        <f t="shared" si="13"/>
        <v>0</v>
      </c>
      <c r="AJ16" s="61">
        <f t="shared" si="14"/>
        <v>0</v>
      </c>
      <c r="AK16" s="61">
        <f t="shared" si="15"/>
        <v>0.3153463594538713</v>
      </c>
      <c r="AL16" s="61">
        <f t="shared" si="16"/>
        <v>0.03787384903856298</v>
      </c>
      <c r="AM16" s="62">
        <f t="shared" si="17"/>
        <v>0.024462781182284933</v>
      </c>
    </row>
    <row r="17" spans="2:39" ht="15" customHeight="1">
      <c r="B17" s="33" t="s">
        <v>46</v>
      </c>
      <c r="C17" s="36" t="s">
        <v>24</v>
      </c>
      <c r="D17" s="18">
        <f t="shared" si="18"/>
        <v>39433.99999999998</v>
      </c>
      <c r="E17" s="6">
        <v>27455.999999999978</v>
      </c>
      <c r="F17" s="6">
        <v>3317.0000000000014</v>
      </c>
      <c r="G17" s="92">
        <v>492</v>
      </c>
      <c r="H17" s="6">
        <v>91</v>
      </c>
      <c r="I17" s="6">
        <v>1192.0000000000007</v>
      </c>
      <c r="J17" s="26">
        <v>437.9999999999999</v>
      </c>
      <c r="K17" s="33" t="s">
        <v>152</v>
      </c>
      <c r="L17" s="36" t="s">
        <v>24</v>
      </c>
      <c r="M17" s="93">
        <v>1</v>
      </c>
      <c r="N17" s="86">
        <v>3</v>
      </c>
      <c r="O17" s="86">
        <v>0</v>
      </c>
      <c r="P17" s="87">
        <v>10</v>
      </c>
      <c r="Q17" s="86">
        <v>5838.000000000003</v>
      </c>
      <c r="R17" s="86">
        <v>198.99999999999997</v>
      </c>
      <c r="S17" s="88">
        <v>397.00000000000006</v>
      </c>
      <c r="V17" s="33" t="s">
        <v>46</v>
      </c>
      <c r="W17" s="36" t="s">
        <v>24</v>
      </c>
      <c r="X17" s="63">
        <f t="shared" si="4"/>
        <v>2.4483891196503147</v>
      </c>
      <c r="Y17" s="61">
        <f t="shared" si="5"/>
        <v>1.7046957363980073</v>
      </c>
      <c r="Z17" s="61">
        <f t="shared" si="6"/>
        <v>0.20594681518182537</v>
      </c>
      <c r="AA17" s="61">
        <f t="shared" si="7"/>
        <v>0.03054743233929998</v>
      </c>
      <c r="AB17" s="61">
        <f t="shared" si="8"/>
        <v>0.005650033217228249</v>
      </c>
      <c r="AC17" s="61">
        <f t="shared" si="9"/>
        <v>0.07400922631797885</v>
      </c>
      <c r="AD17" s="62">
        <f t="shared" si="10"/>
        <v>0.027194665375230465</v>
      </c>
      <c r="AE17" s="33" t="s">
        <v>46</v>
      </c>
      <c r="AF17" s="36" t="s">
        <v>24</v>
      </c>
      <c r="AG17" s="63">
        <f t="shared" si="11"/>
        <v>6.208827711239833E-05</v>
      </c>
      <c r="AH17" s="61">
        <f t="shared" si="12"/>
        <v>0.00018626483133719502</v>
      </c>
      <c r="AI17" s="61">
        <f t="shared" si="13"/>
        <v>0</v>
      </c>
      <c r="AJ17" s="61">
        <f t="shared" si="14"/>
        <v>0.0006208827711239834</v>
      </c>
      <c r="AK17" s="61">
        <f t="shared" si="15"/>
        <v>0.36247136178218164</v>
      </c>
      <c r="AL17" s="61">
        <f t="shared" si="16"/>
        <v>0.012355567145367268</v>
      </c>
      <c r="AM17" s="62">
        <f t="shared" si="17"/>
        <v>0.024649046013622142</v>
      </c>
    </row>
    <row r="18" spans="2:39" ht="15" customHeight="1">
      <c r="B18" s="33" t="s">
        <v>47</v>
      </c>
      <c r="C18" s="36" t="s">
        <v>25</v>
      </c>
      <c r="D18" s="18">
        <f t="shared" si="18"/>
        <v>147159.99999999988</v>
      </c>
      <c r="E18" s="6">
        <v>70553.9999999999</v>
      </c>
      <c r="F18" s="6">
        <v>9303.000000000005</v>
      </c>
      <c r="G18" s="92">
        <v>153</v>
      </c>
      <c r="H18" s="6">
        <v>429.00000000000006</v>
      </c>
      <c r="I18" s="6">
        <v>52485.99999999999</v>
      </c>
      <c r="J18" s="26">
        <v>3020.9999999999995</v>
      </c>
      <c r="K18" s="33" t="s">
        <v>153</v>
      </c>
      <c r="L18" s="36" t="s">
        <v>25</v>
      </c>
      <c r="M18" s="93">
        <v>13</v>
      </c>
      <c r="N18" s="86">
        <v>587</v>
      </c>
      <c r="O18" s="86">
        <v>0</v>
      </c>
      <c r="P18" s="87">
        <v>10</v>
      </c>
      <c r="Q18" s="86">
        <v>9258.999999999998</v>
      </c>
      <c r="R18" s="86">
        <v>746</v>
      </c>
      <c r="S18" s="88">
        <v>599</v>
      </c>
      <c r="V18" s="33" t="s">
        <v>47</v>
      </c>
      <c r="W18" s="36" t="s">
        <v>25</v>
      </c>
      <c r="X18" s="63">
        <f t="shared" si="4"/>
        <v>9.136910859860532</v>
      </c>
      <c r="Y18" s="61">
        <f t="shared" si="5"/>
        <v>4.380576303388146</v>
      </c>
      <c r="Z18" s="61">
        <f t="shared" si="6"/>
        <v>0.577607241976642</v>
      </c>
      <c r="AA18" s="61">
        <f t="shared" si="7"/>
        <v>0.009499506398196945</v>
      </c>
      <c r="AB18" s="61">
        <f t="shared" si="8"/>
        <v>0.026635870881218892</v>
      </c>
      <c r="AC18" s="61">
        <f t="shared" si="9"/>
        <v>3.258765312521339</v>
      </c>
      <c r="AD18" s="62">
        <f t="shared" si="10"/>
        <v>0.18756868515655534</v>
      </c>
      <c r="AE18" s="33" t="s">
        <v>47</v>
      </c>
      <c r="AF18" s="36" t="s">
        <v>25</v>
      </c>
      <c r="AG18" s="63">
        <f t="shared" si="11"/>
        <v>0.0008071476024611784</v>
      </c>
      <c r="AH18" s="61">
        <f t="shared" si="12"/>
        <v>0.03644581866497782</v>
      </c>
      <c r="AI18" s="61">
        <f t="shared" si="13"/>
        <v>0</v>
      </c>
      <c r="AJ18" s="61">
        <f t="shared" si="14"/>
        <v>0.0006208827711239834</v>
      </c>
      <c r="AK18" s="61">
        <f t="shared" si="15"/>
        <v>0.5748753577836961</v>
      </c>
      <c r="AL18" s="61">
        <f t="shared" si="16"/>
        <v>0.04631785472584916</v>
      </c>
      <c r="AM18" s="62">
        <f t="shared" si="17"/>
        <v>0.0371908779903266</v>
      </c>
    </row>
    <row r="19" spans="2:39" ht="15" customHeight="1">
      <c r="B19" s="33" t="s">
        <v>48</v>
      </c>
      <c r="C19" s="36" t="s">
        <v>26</v>
      </c>
      <c r="D19" s="18">
        <f t="shared" si="18"/>
        <v>12397.00000000001</v>
      </c>
      <c r="E19" s="6">
        <v>9369.00000000001</v>
      </c>
      <c r="F19" s="6">
        <v>1438</v>
      </c>
      <c r="G19" s="92">
        <v>0</v>
      </c>
      <c r="H19" s="6">
        <v>0</v>
      </c>
      <c r="I19" s="6">
        <v>446.00000000000006</v>
      </c>
      <c r="J19" s="26">
        <v>22</v>
      </c>
      <c r="K19" s="33" t="s">
        <v>154</v>
      </c>
      <c r="L19" s="36" t="s">
        <v>26</v>
      </c>
      <c r="M19" s="93">
        <v>0</v>
      </c>
      <c r="N19" s="86">
        <v>0</v>
      </c>
      <c r="O19" s="86">
        <v>0</v>
      </c>
      <c r="P19" s="87">
        <v>0</v>
      </c>
      <c r="Q19" s="86">
        <v>936.9999999999999</v>
      </c>
      <c r="R19" s="86">
        <v>118</v>
      </c>
      <c r="S19" s="88">
        <v>67</v>
      </c>
      <c r="V19" s="33" t="s">
        <v>48</v>
      </c>
      <c r="W19" s="36" t="s">
        <v>26</v>
      </c>
      <c r="X19" s="63">
        <f t="shared" si="4"/>
        <v>0.7697083713624028</v>
      </c>
      <c r="Y19" s="61">
        <f t="shared" si="5"/>
        <v>0.5817050682660606</v>
      </c>
      <c r="Z19" s="61">
        <f t="shared" si="6"/>
        <v>0.0892829424876288</v>
      </c>
      <c r="AA19" s="61">
        <f t="shared" si="7"/>
        <v>0</v>
      </c>
      <c r="AB19" s="61">
        <f t="shared" si="8"/>
        <v>0</v>
      </c>
      <c r="AC19" s="61">
        <f t="shared" si="9"/>
        <v>0.027691371592129664</v>
      </c>
      <c r="AD19" s="62">
        <f t="shared" si="10"/>
        <v>0.0013659420964727636</v>
      </c>
      <c r="AE19" s="33" t="s">
        <v>48</v>
      </c>
      <c r="AF19" s="36" t="s">
        <v>26</v>
      </c>
      <c r="AG19" s="63">
        <f t="shared" si="11"/>
        <v>0</v>
      </c>
      <c r="AH19" s="61">
        <f t="shared" si="12"/>
        <v>0</v>
      </c>
      <c r="AI19" s="61">
        <f t="shared" si="13"/>
        <v>0</v>
      </c>
      <c r="AJ19" s="61">
        <f t="shared" si="14"/>
        <v>0</v>
      </c>
      <c r="AK19" s="61">
        <f t="shared" si="15"/>
        <v>0.058176715654317236</v>
      </c>
      <c r="AL19" s="61">
        <f t="shared" si="16"/>
        <v>0.007326416699263003</v>
      </c>
      <c r="AM19" s="62">
        <f t="shared" si="17"/>
        <v>0.0041599145665306885</v>
      </c>
    </row>
    <row r="20" spans="2:39" ht="15" customHeight="1">
      <c r="B20" s="33" t="s">
        <v>49</v>
      </c>
      <c r="C20" s="36" t="s">
        <v>27</v>
      </c>
      <c r="D20" s="18">
        <f t="shared" si="18"/>
        <v>21838.99999999997</v>
      </c>
      <c r="E20" s="6">
        <v>16488.999999999975</v>
      </c>
      <c r="F20" s="6">
        <v>1471.0000000000002</v>
      </c>
      <c r="G20" s="92">
        <v>25</v>
      </c>
      <c r="H20" s="6">
        <v>8</v>
      </c>
      <c r="I20" s="6">
        <v>253.00000000000017</v>
      </c>
      <c r="J20" s="26">
        <v>119</v>
      </c>
      <c r="K20" s="33" t="s">
        <v>155</v>
      </c>
      <c r="L20" s="36" t="s">
        <v>27</v>
      </c>
      <c r="M20" s="93">
        <v>0</v>
      </c>
      <c r="N20" s="86">
        <v>0</v>
      </c>
      <c r="O20" s="86">
        <v>0</v>
      </c>
      <c r="P20" s="87">
        <v>11</v>
      </c>
      <c r="Q20" s="86">
        <v>3157.9999999999973</v>
      </c>
      <c r="R20" s="86">
        <v>107</v>
      </c>
      <c r="S20" s="88">
        <v>198.00000000000003</v>
      </c>
      <c r="V20" s="33" t="s">
        <v>49</v>
      </c>
      <c r="W20" s="36" t="s">
        <v>27</v>
      </c>
      <c r="X20" s="63">
        <f t="shared" si="4"/>
        <v>1.3559458838576655</v>
      </c>
      <c r="Y20" s="61">
        <f t="shared" si="5"/>
        <v>1.0237736013063345</v>
      </c>
      <c r="Z20" s="61">
        <f t="shared" si="6"/>
        <v>0.09133185563233798</v>
      </c>
      <c r="AA20" s="61">
        <f t="shared" si="7"/>
        <v>0.0015522069278099586</v>
      </c>
      <c r="AB20" s="61">
        <f t="shared" si="8"/>
        <v>0.0004967062168991866</v>
      </c>
      <c r="AC20" s="61">
        <f t="shared" si="9"/>
        <v>0.01570833410943679</v>
      </c>
      <c r="AD20" s="62">
        <f t="shared" si="10"/>
        <v>0.007388504976375402</v>
      </c>
      <c r="AE20" s="33" t="s">
        <v>49</v>
      </c>
      <c r="AF20" s="36" t="s">
        <v>27</v>
      </c>
      <c r="AG20" s="63">
        <f t="shared" si="11"/>
        <v>0</v>
      </c>
      <c r="AH20" s="61">
        <f t="shared" si="12"/>
        <v>0</v>
      </c>
      <c r="AI20" s="61">
        <f t="shared" si="13"/>
        <v>0</v>
      </c>
      <c r="AJ20" s="61">
        <f t="shared" si="14"/>
        <v>0.0006829710482363818</v>
      </c>
      <c r="AK20" s="61">
        <f t="shared" si="15"/>
        <v>0.19607477912095378</v>
      </c>
      <c r="AL20" s="61">
        <f t="shared" si="16"/>
        <v>0.006643445651026622</v>
      </c>
      <c r="AM20" s="62">
        <f t="shared" si="17"/>
        <v>0.01229347886825487</v>
      </c>
    </row>
    <row r="21" spans="2:39" ht="15" customHeight="1">
      <c r="B21" s="33" t="s">
        <v>50</v>
      </c>
      <c r="C21" s="36" t="s">
        <v>28</v>
      </c>
      <c r="D21" s="18">
        <f t="shared" si="18"/>
        <v>5970.000000000004</v>
      </c>
      <c r="E21" s="6">
        <v>4697.000000000004</v>
      </c>
      <c r="F21" s="6">
        <v>127.99999999999999</v>
      </c>
      <c r="G21" s="92">
        <v>0</v>
      </c>
      <c r="H21" s="6">
        <v>0</v>
      </c>
      <c r="I21" s="6">
        <v>309.9999999999999</v>
      </c>
      <c r="J21" s="26">
        <v>90</v>
      </c>
      <c r="K21" s="33" t="s">
        <v>156</v>
      </c>
      <c r="L21" s="36" t="s">
        <v>28</v>
      </c>
      <c r="M21" s="93">
        <v>0</v>
      </c>
      <c r="N21" s="86">
        <v>0</v>
      </c>
      <c r="O21" s="86">
        <v>0</v>
      </c>
      <c r="P21" s="87">
        <v>0</v>
      </c>
      <c r="Q21" s="86">
        <v>603.9999999999999</v>
      </c>
      <c r="R21" s="86">
        <v>101.00000000000001</v>
      </c>
      <c r="S21" s="88">
        <v>40</v>
      </c>
      <c r="V21" s="33" t="s">
        <v>50</v>
      </c>
      <c r="W21" s="36" t="s">
        <v>28</v>
      </c>
      <c r="X21" s="63">
        <f t="shared" si="4"/>
        <v>0.3706670143610183</v>
      </c>
      <c r="Y21" s="61">
        <f t="shared" si="5"/>
        <v>0.2916286375969352</v>
      </c>
      <c r="Z21" s="61">
        <f t="shared" si="6"/>
        <v>0.007947299470386986</v>
      </c>
      <c r="AA21" s="61">
        <f t="shared" si="7"/>
        <v>0</v>
      </c>
      <c r="AB21" s="61">
        <f t="shared" si="8"/>
        <v>0</v>
      </c>
      <c r="AC21" s="61">
        <f t="shared" si="9"/>
        <v>0.019247365904843477</v>
      </c>
      <c r="AD21" s="62">
        <f t="shared" si="10"/>
        <v>0.005587944940115851</v>
      </c>
      <c r="AE21" s="33" t="s">
        <v>50</v>
      </c>
      <c r="AF21" s="36" t="s">
        <v>28</v>
      </c>
      <c r="AG21" s="63">
        <f t="shared" si="11"/>
        <v>0</v>
      </c>
      <c r="AH21" s="61">
        <f t="shared" si="12"/>
        <v>0</v>
      </c>
      <c r="AI21" s="61">
        <f t="shared" si="13"/>
        <v>0</v>
      </c>
      <c r="AJ21" s="61">
        <f t="shared" si="14"/>
        <v>0</v>
      </c>
      <c r="AK21" s="61">
        <f t="shared" si="15"/>
        <v>0.03750131937588859</v>
      </c>
      <c r="AL21" s="61">
        <f t="shared" si="16"/>
        <v>0.006270915988352233</v>
      </c>
      <c r="AM21" s="62">
        <f t="shared" si="17"/>
        <v>0.0024835310844959334</v>
      </c>
    </row>
    <row r="22" spans="2:39" ht="15" customHeight="1">
      <c r="B22" s="33" t="s">
        <v>51</v>
      </c>
      <c r="C22" s="36" t="s">
        <v>29</v>
      </c>
      <c r="D22" s="18">
        <f t="shared" si="18"/>
        <v>540446.0000000019</v>
      </c>
      <c r="E22" s="6">
        <v>195171.0000000017</v>
      </c>
      <c r="F22" s="6">
        <v>115590</v>
      </c>
      <c r="G22" s="92">
        <v>12464</v>
      </c>
      <c r="H22" s="6">
        <v>2122.0000000000005</v>
      </c>
      <c r="I22" s="6">
        <v>172168.00000000023</v>
      </c>
      <c r="J22" s="26">
        <v>5413.999999999999</v>
      </c>
      <c r="K22" s="33" t="s">
        <v>157</v>
      </c>
      <c r="L22" s="36" t="s">
        <v>29</v>
      </c>
      <c r="M22" s="93">
        <v>733</v>
      </c>
      <c r="N22" s="86">
        <v>5419</v>
      </c>
      <c r="O22" s="86">
        <v>160</v>
      </c>
      <c r="P22" s="87">
        <v>20</v>
      </c>
      <c r="Q22" s="86">
        <v>22551.999999999978</v>
      </c>
      <c r="R22" s="86">
        <v>7479.000000000002</v>
      </c>
      <c r="S22" s="88">
        <v>1154.0000000000002</v>
      </c>
      <c r="V22" s="33" t="s">
        <v>51</v>
      </c>
      <c r="W22" s="36" t="s">
        <v>29</v>
      </c>
      <c r="X22" s="63">
        <f t="shared" si="4"/>
        <v>33.55536101228735</v>
      </c>
      <c r="Y22" s="61">
        <f t="shared" si="5"/>
        <v>12.117831132304001</v>
      </c>
      <c r="Z22" s="61">
        <f t="shared" si="6"/>
        <v>7.176783951422124</v>
      </c>
      <c r="AA22" s="61">
        <f t="shared" si="7"/>
        <v>0.7738682859289329</v>
      </c>
      <c r="AB22" s="61">
        <f t="shared" si="8"/>
        <v>0.1317513240325093</v>
      </c>
      <c r="AC22" s="61">
        <f t="shared" si="9"/>
        <v>10.689614493887412</v>
      </c>
      <c r="AD22" s="62">
        <f t="shared" si="10"/>
        <v>0.3361459322865245</v>
      </c>
      <c r="AE22" s="33" t="s">
        <v>51</v>
      </c>
      <c r="AF22" s="36" t="s">
        <v>29</v>
      </c>
      <c r="AG22" s="63">
        <f t="shared" si="11"/>
        <v>0.04551070712338798</v>
      </c>
      <c r="AH22" s="61">
        <f t="shared" si="12"/>
        <v>0.3364563736720866</v>
      </c>
      <c r="AI22" s="61">
        <f t="shared" si="13"/>
        <v>0.009934124337983734</v>
      </c>
      <c r="AJ22" s="61">
        <f t="shared" si="14"/>
        <v>0.0012417655422479667</v>
      </c>
      <c r="AK22" s="61">
        <f t="shared" si="15"/>
        <v>1.400214825438806</v>
      </c>
      <c r="AL22" s="61">
        <f t="shared" si="16"/>
        <v>0.46435822452362724</v>
      </c>
      <c r="AM22" s="62">
        <f t="shared" si="17"/>
        <v>0.0716498717877077</v>
      </c>
    </row>
    <row r="23" spans="2:39" ht="15" customHeight="1">
      <c r="B23" s="33" t="s">
        <v>52</v>
      </c>
      <c r="C23" s="36" t="s">
        <v>30</v>
      </c>
      <c r="D23" s="18">
        <f t="shared" si="18"/>
        <v>10089.999999999989</v>
      </c>
      <c r="E23" s="6">
        <v>7879.99999999999</v>
      </c>
      <c r="F23" s="6">
        <v>266.00000000000017</v>
      </c>
      <c r="G23" s="92">
        <v>0</v>
      </c>
      <c r="H23" s="6">
        <v>1</v>
      </c>
      <c r="I23" s="6">
        <v>179.99999999999994</v>
      </c>
      <c r="J23" s="26">
        <v>13</v>
      </c>
      <c r="K23" s="33" t="s">
        <v>158</v>
      </c>
      <c r="L23" s="36" t="s">
        <v>30</v>
      </c>
      <c r="M23" s="93">
        <v>0</v>
      </c>
      <c r="N23" s="86">
        <v>59</v>
      </c>
      <c r="O23" s="86">
        <v>0</v>
      </c>
      <c r="P23" s="87">
        <v>0</v>
      </c>
      <c r="Q23" s="86">
        <v>1492.0000000000002</v>
      </c>
      <c r="R23" s="86">
        <v>90</v>
      </c>
      <c r="S23" s="88">
        <v>109.00000000000006</v>
      </c>
      <c r="V23" s="33" t="s">
        <v>52</v>
      </c>
      <c r="W23" s="36" t="s">
        <v>30</v>
      </c>
      <c r="X23" s="63">
        <f t="shared" si="4"/>
        <v>0.6264707160640985</v>
      </c>
      <c r="Y23" s="61">
        <f t="shared" si="5"/>
        <v>0.48925562364569825</v>
      </c>
      <c r="Z23" s="61">
        <f t="shared" si="6"/>
        <v>0.016515481711897966</v>
      </c>
      <c r="AA23" s="61">
        <f t="shared" si="7"/>
        <v>0</v>
      </c>
      <c r="AB23" s="61">
        <f t="shared" si="8"/>
        <v>6.208827711239833E-05</v>
      </c>
      <c r="AC23" s="61">
        <f t="shared" si="9"/>
        <v>0.011175889880231696</v>
      </c>
      <c r="AD23" s="62">
        <f t="shared" si="10"/>
        <v>0.0008071476024611784</v>
      </c>
      <c r="AE23" s="33" t="s">
        <v>52</v>
      </c>
      <c r="AF23" s="36" t="s">
        <v>30</v>
      </c>
      <c r="AG23" s="63">
        <f t="shared" si="11"/>
        <v>0</v>
      </c>
      <c r="AH23" s="61">
        <f t="shared" si="12"/>
        <v>0.0036632083496315015</v>
      </c>
      <c r="AI23" s="61">
        <f t="shared" si="13"/>
        <v>0</v>
      </c>
      <c r="AJ23" s="61">
        <f t="shared" si="14"/>
        <v>0</v>
      </c>
      <c r="AK23" s="61">
        <f t="shared" si="15"/>
        <v>0.09263570945169833</v>
      </c>
      <c r="AL23" s="61">
        <f t="shared" si="16"/>
        <v>0.005587944940115851</v>
      </c>
      <c r="AM23" s="62">
        <f t="shared" si="17"/>
        <v>0.006767622205251423</v>
      </c>
    </row>
    <row r="24" spans="2:39" ht="15" customHeight="1">
      <c r="B24" s="33" t="s">
        <v>53</v>
      </c>
      <c r="C24" s="36" t="s">
        <v>31</v>
      </c>
      <c r="D24" s="18">
        <f t="shared" si="18"/>
        <v>61059.999999999985</v>
      </c>
      <c r="E24" s="6">
        <v>49020.99999999999</v>
      </c>
      <c r="F24" s="6">
        <v>1287.0000000000005</v>
      </c>
      <c r="G24" s="92">
        <v>76</v>
      </c>
      <c r="H24" s="6">
        <v>8</v>
      </c>
      <c r="I24" s="6">
        <v>1317</v>
      </c>
      <c r="J24" s="26">
        <v>308</v>
      </c>
      <c r="K24" s="33" t="s">
        <v>159</v>
      </c>
      <c r="L24" s="36" t="s">
        <v>31</v>
      </c>
      <c r="M24" s="93">
        <v>0</v>
      </c>
      <c r="N24" s="86">
        <v>0</v>
      </c>
      <c r="O24" s="86">
        <v>0</v>
      </c>
      <c r="P24" s="87">
        <v>0</v>
      </c>
      <c r="Q24" s="86">
        <v>8227.999999999995</v>
      </c>
      <c r="R24" s="86">
        <v>212.99999999999994</v>
      </c>
      <c r="S24" s="88">
        <v>601.9999999999994</v>
      </c>
      <c r="V24" s="33" t="s">
        <v>53</v>
      </c>
      <c r="W24" s="36" t="s">
        <v>31</v>
      </c>
      <c r="X24" s="63">
        <f t="shared" si="4"/>
        <v>3.7911102004830415</v>
      </c>
      <c r="Y24" s="61">
        <f t="shared" si="5"/>
        <v>3.0436294323268784</v>
      </c>
      <c r="Z24" s="61">
        <f t="shared" si="6"/>
        <v>0.07990761264365669</v>
      </c>
      <c r="AA24" s="61">
        <f t="shared" si="7"/>
        <v>0.004718709060542273</v>
      </c>
      <c r="AB24" s="61">
        <f t="shared" si="8"/>
        <v>0.0004967062168991866</v>
      </c>
      <c r="AC24" s="61">
        <f t="shared" si="9"/>
        <v>0.0817702609570286</v>
      </c>
      <c r="AD24" s="62">
        <f t="shared" si="10"/>
        <v>0.01912318935061869</v>
      </c>
      <c r="AE24" s="33" t="s">
        <v>53</v>
      </c>
      <c r="AF24" s="36" t="s">
        <v>31</v>
      </c>
      <c r="AG24" s="63">
        <f t="shared" si="11"/>
        <v>0</v>
      </c>
      <c r="AH24" s="61">
        <f t="shared" si="12"/>
        <v>0</v>
      </c>
      <c r="AI24" s="61">
        <f t="shared" si="13"/>
        <v>0</v>
      </c>
      <c r="AJ24" s="61">
        <f t="shared" si="14"/>
        <v>0</v>
      </c>
      <c r="AK24" s="61">
        <f t="shared" si="15"/>
        <v>0.5108623440808132</v>
      </c>
      <c r="AL24" s="61">
        <f t="shared" si="16"/>
        <v>0.013224803024940843</v>
      </c>
      <c r="AM24" s="62">
        <f t="shared" si="17"/>
        <v>0.03737714282166376</v>
      </c>
    </row>
    <row r="25" spans="2:39" ht="15" customHeight="1">
      <c r="B25" s="33" t="s">
        <v>54</v>
      </c>
      <c r="C25" s="36" t="s">
        <v>32</v>
      </c>
      <c r="D25" s="18">
        <f t="shared" si="18"/>
        <v>24716.000000000113</v>
      </c>
      <c r="E25" s="6">
        <v>18956.000000000113</v>
      </c>
      <c r="F25" s="6">
        <v>1328.0000000000005</v>
      </c>
      <c r="G25" s="92">
        <v>0</v>
      </c>
      <c r="H25" s="6">
        <v>99</v>
      </c>
      <c r="I25" s="6">
        <v>324</v>
      </c>
      <c r="J25" s="26">
        <v>45</v>
      </c>
      <c r="K25" s="33" t="s">
        <v>160</v>
      </c>
      <c r="L25" s="36" t="s">
        <v>32</v>
      </c>
      <c r="M25" s="93">
        <v>0</v>
      </c>
      <c r="N25" s="86">
        <v>0</v>
      </c>
      <c r="O25" s="86">
        <v>0</v>
      </c>
      <c r="P25" s="87">
        <v>0</v>
      </c>
      <c r="Q25" s="86">
        <v>3556.9999999999986</v>
      </c>
      <c r="R25" s="86">
        <v>187.99999999999997</v>
      </c>
      <c r="S25" s="88">
        <v>219.00000000000006</v>
      </c>
      <c r="V25" s="33" t="s">
        <v>54</v>
      </c>
      <c r="W25" s="36" t="s">
        <v>32</v>
      </c>
      <c r="X25" s="63">
        <f t="shared" si="4"/>
        <v>1.5345738571100442</v>
      </c>
      <c r="Y25" s="61">
        <f t="shared" si="5"/>
        <v>1.17694538094263</v>
      </c>
      <c r="Z25" s="61">
        <f t="shared" si="6"/>
        <v>0.08245323200526501</v>
      </c>
      <c r="AA25" s="61">
        <f t="shared" si="7"/>
        <v>0</v>
      </c>
      <c r="AB25" s="61">
        <f t="shared" si="8"/>
        <v>0.006146739434127435</v>
      </c>
      <c r="AC25" s="61">
        <f t="shared" si="9"/>
        <v>0.02011660178441706</v>
      </c>
      <c r="AD25" s="62">
        <f t="shared" si="10"/>
        <v>0.0027939724700579253</v>
      </c>
      <c r="AE25" s="33" t="s">
        <v>54</v>
      </c>
      <c r="AF25" s="36" t="s">
        <v>32</v>
      </c>
      <c r="AG25" s="63">
        <f t="shared" si="11"/>
        <v>0</v>
      </c>
      <c r="AH25" s="61">
        <f t="shared" si="12"/>
        <v>0</v>
      </c>
      <c r="AI25" s="61">
        <f t="shared" si="13"/>
        <v>0</v>
      </c>
      <c r="AJ25" s="61">
        <f t="shared" si="14"/>
        <v>0</v>
      </c>
      <c r="AK25" s="61">
        <f t="shared" si="15"/>
        <v>0.2208480016888008</v>
      </c>
      <c r="AL25" s="61">
        <f t="shared" si="16"/>
        <v>0.011672596097130885</v>
      </c>
      <c r="AM25" s="62">
        <f t="shared" si="17"/>
        <v>0.01359733268761524</v>
      </c>
    </row>
    <row r="26" spans="2:39" ht="15" customHeight="1">
      <c r="B26" s="33" t="s">
        <v>55</v>
      </c>
      <c r="C26" s="36" t="s">
        <v>33</v>
      </c>
      <c r="D26" s="18">
        <f t="shared" si="18"/>
        <v>12275.999999999987</v>
      </c>
      <c r="E26" s="6">
        <v>9208.999999999987</v>
      </c>
      <c r="F26" s="6">
        <v>1298.0000000000002</v>
      </c>
      <c r="G26" s="92">
        <v>10</v>
      </c>
      <c r="H26" s="6">
        <v>3</v>
      </c>
      <c r="I26" s="6">
        <v>184.00000000000006</v>
      </c>
      <c r="J26" s="26">
        <v>61</v>
      </c>
      <c r="K26" s="33" t="s">
        <v>161</v>
      </c>
      <c r="L26" s="36" t="s">
        <v>33</v>
      </c>
      <c r="M26" s="93">
        <v>0</v>
      </c>
      <c r="N26" s="86">
        <v>0</v>
      </c>
      <c r="O26" s="86">
        <v>0</v>
      </c>
      <c r="P26" s="87">
        <v>0</v>
      </c>
      <c r="Q26" s="86">
        <v>1104.0000000000005</v>
      </c>
      <c r="R26" s="86">
        <v>342</v>
      </c>
      <c r="S26" s="88">
        <v>65.00000000000001</v>
      </c>
      <c r="V26" s="33" t="s">
        <v>55</v>
      </c>
      <c r="W26" s="36" t="s">
        <v>33</v>
      </c>
      <c r="X26" s="63">
        <f t="shared" si="4"/>
        <v>0.7621956898318012</v>
      </c>
      <c r="Y26" s="61">
        <f t="shared" si="5"/>
        <v>0.5717709439280755</v>
      </c>
      <c r="Z26" s="61">
        <f t="shared" si="6"/>
        <v>0.08059058369189305</v>
      </c>
      <c r="AA26" s="61">
        <f t="shared" si="7"/>
        <v>0.0006208827711239834</v>
      </c>
      <c r="AB26" s="61">
        <f t="shared" si="8"/>
        <v>0.00018626483133719502</v>
      </c>
      <c r="AC26" s="61">
        <f t="shared" si="9"/>
        <v>0.011424242988681298</v>
      </c>
      <c r="AD26" s="62">
        <f t="shared" si="10"/>
        <v>0.003787384903856299</v>
      </c>
      <c r="AE26" s="33" t="s">
        <v>55</v>
      </c>
      <c r="AF26" s="36" t="s">
        <v>33</v>
      </c>
      <c r="AG26" s="63">
        <f t="shared" si="11"/>
        <v>0</v>
      </c>
      <c r="AH26" s="61">
        <f t="shared" si="12"/>
        <v>0</v>
      </c>
      <c r="AI26" s="61">
        <f t="shared" si="13"/>
        <v>0</v>
      </c>
      <c r="AJ26" s="61">
        <f t="shared" si="14"/>
        <v>0</v>
      </c>
      <c r="AK26" s="61">
        <f t="shared" si="15"/>
        <v>0.06854545793208779</v>
      </c>
      <c r="AL26" s="61">
        <f t="shared" si="16"/>
        <v>0.021234190772440233</v>
      </c>
      <c r="AM26" s="62">
        <f t="shared" si="17"/>
        <v>0.004035738012305892</v>
      </c>
    </row>
    <row r="27" spans="2:39" ht="15" customHeight="1">
      <c r="B27" s="33" t="s">
        <v>56</v>
      </c>
      <c r="C27" s="36" t="s">
        <v>57</v>
      </c>
      <c r="D27" s="18">
        <f t="shared" si="18"/>
        <v>87708.9999999999</v>
      </c>
      <c r="E27" s="6">
        <v>54608.999999999905</v>
      </c>
      <c r="F27" s="6">
        <v>12784.999999999995</v>
      </c>
      <c r="G27" s="92">
        <v>494</v>
      </c>
      <c r="H27" s="6">
        <v>678</v>
      </c>
      <c r="I27" s="6">
        <v>8239.999999999998</v>
      </c>
      <c r="J27" s="26">
        <v>587</v>
      </c>
      <c r="K27" s="33" t="s">
        <v>162</v>
      </c>
      <c r="L27" s="36" t="s">
        <v>163</v>
      </c>
      <c r="M27" s="93">
        <v>0</v>
      </c>
      <c r="N27" s="86">
        <v>196</v>
      </c>
      <c r="O27" s="86">
        <v>0</v>
      </c>
      <c r="P27" s="87">
        <v>0</v>
      </c>
      <c r="Q27" s="86">
        <v>7104</v>
      </c>
      <c r="R27" s="86">
        <v>2649.999999999999</v>
      </c>
      <c r="S27" s="88">
        <v>366.00000000000006</v>
      </c>
      <c r="V27" s="33" t="s">
        <v>56</v>
      </c>
      <c r="W27" s="36" t="s">
        <v>57</v>
      </c>
      <c r="X27" s="63">
        <f t="shared" si="4"/>
        <v>5.445700697251339</v>
      </c>
      <c r="Y27" s="61">
        <f t="shared" si="5"/>
        <v>3.3905787248309545</v>
      </c>
      <c r="Z27" s="61">
        <f t="shared" si="6"/>
        <v>0.7937986228820124</v>
      </c>
      <c r="AA27" s="61">
        <f t="shared" si="7"/>
        <v>0.030671608893524778</v>
      </c>
      <c r="AB27" s="61">
        <f t="shared" si="8"/>
        <v>0.04209585188220607</v>
      </c>
      <c r="AC27" s="61">
        <f t="shared" si="9"/>
        <v>0.5116074034061622</v>
      </c>
      <c r="AD27" s="62">
        <f t="shared" si="10"/>
        <v>0.03644581866497782</v>
      </c>
      <c r="AE27" s="33" t="s">
        <v>56</v>
      </c>
      <c r="AF27" s="36" t="s">
        <v>57</v>
      </c>
      <c r="AG27" s="63">
        <f t="shared" si="11"/>
        <v>0</v>
      </c>
      <c r="AH27" s="61">
        <f t="shared" si="12"/>
        <v>0.012169302314030074</v>
      </c>
      <c r="AI27" s="61">
        <f t="shared" si="13"/>
        <v>0</v>
      </c>
      <c r="AJ27" s="61">
        <f t="shared" si="14"/>
        <v>0</v>
      </c>
      <c r="AK27" s="61">
        <f t="shared" si="15"/>
        <v>0.4410751206064778</v>
      </c>
      <c r="AL27" s="61">
        <f t="shared" si="16"/>
        <v>0.16453393434785551</v>
      </c>
      <c r="AM27" s="62">
        <f t="shared" si="17"/>
        <v>0.022724309423137797</v>
      </c>
    </row>
    <row r="28" spans="2:39" ht="15" customHeight="1">
      <c r="B28" s="33" t="s">
        <v>58</v>
      </c>
      <c r="C28" s="36" t="s">
        <v>59</v>
      </c>
      <c r="D28" s="18">
        <f t="shared" si="18"/>
        <v>38227.00000000006</v>
      </c>
      <c r="E28" s="6">
        <v>19126.00000000006</v>
      </c>
      <c r="F28" s="6">
        <v>3975</v>
      </c>
      <c r="G28" s="92">
        <v>500</v>
      </c>
      <c r="H28" s="6">
        <v>970.0000000000001</v>
      </c>
      <c r="I28" s="6">
        <v>9704.000000000004</v>
      </c>
      <c r="J28" s="26">
        <v>151</v>
      </c>
      <c r="K28" s="33" t="s">
        <v>164</v>
      </c>
      <c r="L28" s="36" t="s">
        <v>165</v>
      </c>
      <c r="M28" s="93">
        <v>0</v>
      </c>
      <c r="N28" s="86">
        <v>62</v>
      </c>
      <c r="O28" s="86">
        <v>0</v>
      </c>
      <c r="P28" s="87">
        <v>0</v>
      </c>
      <c r="Q28" s="86">
        <v>3179</v>
      </c>
      <c r="R28" s="86">
        <v>404</v>
      </c>
      <c r="S28" s="88">
        <v>155.99999999999994</v>
      </c>
      <c r="V28" s="33" t="s">
        <v>58</v>
      </c>
      <c r="W28" s="36" t="s">
        <v>59</v>
      </c>
      <c r="X28" s="63">
        <f t="shared" si="4"/>
        <v>2.373448569175655</v>
      </c>
      <c r="Y28" s="61">
        <f t="shared" si="5"/>
        <v>1.187500388051734</v>
      </c>
      <c r="Z28" s="61">
        <f t="shared" si="6"/>
        <v>0.24680090152178336</v>
      </c>
      <c r="AA28" s="61">
        <f t="shared" si="7"/>
        <v>0.03104413855619917</v>
      </c>
      <c r="AB28" s="61">
        <f t="shared" si="8"/>
        <v>0.06022562879902639</v>
      </c>
      <c r="AC28" s="61">
        <f t="shared" si="9"/>
        <v>0.6025046410987137</v>
      </c>
      <c r="AD28" s="62">
        <f t="shared" si="10"/>
        <v>0.009375329843972149</v>
      </c>
      <c r="AE28" s="33" t="s">
        <v>58</v>
      </c>
      <c r="AF28" s="36" t="s">
        <v>59</v>
      </c>
      <c r="AG28" s="63">
        <f t="shared" si="11"/>
        <v>0</v>
      </c>
      <c r="AH28" s="61">
        <f t="shared" si="12"/>
        <v>0.0038494731809686966</v>
      </c>
      <c r="AI28" s="61">
        <f t="shared" si="13"/>
        <v>0</v>
      </c>
      <c r="AJ28" s="61">
        <f t="shared" si="14"/>
        <v>0</v>
      </c>
      <c r="AK28" s="61">
        <f t="shared" si="15"/>
        <v>0.19737863294031432</v>
      </c>
      <c r="AL28" s="61">
        <f t="shared" si="16"/>
        <v>0.025083663953408927</v>
      </c>
      <c r="AM28" s="62">
        <f t="shared" si="17"/>
        <v>0.009685771229534137</v>
      </c>
    </row>
    <row r="29" spans="2:39" ht="15" customHeight="1">
      <c r="B29" s="33" t="s">
        <v>60</v>
      </c>
      <c r="C29" s="36" t="s">
        <v>34</v>
      </c>
      <c r="D29" s="18">
        <f t="shared" si="18"/>
        <v>10611.000000000018</v>
      </c>
      <c r="E29" s="6">
        <v>8243.000000000018</v>
      </c>
      <c r="F29" s="6">
        <v>334</v>
      </c>
      <c r="G29" s="92">
        <v>3</v>
      </c>
      <c r="H29" s="6">
        <v>0</v>
      </c>
      <c r="I29" s="6">
        <v>266</v>
      </c>
      <c r="J29" s="26">
        <v>48</v>
      </c>
      <c r="K29" s="33" t="s">
        <v>166</v>
      </c>
      <c r="L29" s="36" t="s">
        <v>34</v>
      </c>
      <c r="M29" s="93">
        <v>0</v>
      </c>
      <c r="N29" s="86">
        <v>8</v>
      </c>
      <c r="O29" s="86">
        <v>0</v>
      </c>
      <c r="P29" s="87">
        <v>5</v>
      </c>
      <c r="Q29" s="86">
        <v>1400</v>
      </c>
      <c r="R29" s="86">
        <v>205.99999999999997</v>
      </c>
      <c r="S29" s="88">
        <v>98.00000000000001</v>
      </c>
      <c r="V29" s="33" t="s">
        <v>60</v>
      </c>
      <c r="W29" s="36" t="s">
        <v>34</v>
      </c>
      <c r="X29" s="63">
        <f t="shared" si="4"/>
        <v>0.6588187084396598</v>
      </c>
      <c r="Y29" s="61">
        <f t="shared" si="5"/>
        <v>0.5117936682375006</v>
      </c>
      <c r="Z29" s="61">
        <f t="shared" si="6"/>
        <v>0.020737484555541044</v>
      </c>
      <c r="AA29" s="61">
        <f t="shared" si="7"/>
        <v>0.00018626483133719502</v>
      </c>
      <c r="AB29" s="61">
        <f t="shared" si="8"/>
        <v>0</v>
      </c>
      <c r="AC29" s="61">
        <f t="shared" si="9"/>
        <v>0.01651548171189796</v>
      </c>
      <c r="AD29" s="62">
        <f t="shared" si="10"/>
        <v>0.0029802373013951204</v>
      </c>
      <c r="AE29" s="33" t="s">
        <v>60</v>
      </c>
      <c r="AF29" s="36" t="s">
        <v>34</v>
      </c>
      <c r="AG29" s="63">
        <f t="shared" si="11"/>
        <v>0</v>
      </c>
      <c r="AH29" s="61">
        <f t="shared" si="12"/>
        <v>0.0004967062168991866</v>
      </c>
      <c r="AI29" s="61">
        <f t="shared" si="13"/>
        <v>0</v>
      </c>
      <c r="AJ29" s="61">
        <f t="shared" si="14"/>
        <v>0.0003104413855619917</v>
      </c>
      <c r="AK29" s="61">
        <f t="shared" si="15"/>
        <v>0.08692358795735768</v>
      </c>
      <c r="AL29" s="61">
        <f t="shared" si="16"/>
        <v>0.012790185085154055</v>
      </c>
      <c r="AM29" s="62">
        <f t="shared" si="17"/>
        <v>0.006084651157015038</v>
      </c>
    </row>
    <row r="30" spans="2:39" ht="15" customHeight="1">
      <c r="B30" s="33" t="s">
        <v>61</v>
      </c>
      <c r="C30" s="36" t="s">
        <v>62</v>
      </c>
      <c r="D30" s="18">
        <f t="shared" si="18"/>
        <v>50987.99999999995</v>
      </c>
      <c r="E30" s="6">
        <v>27803.99999999995</v>
      </c>
      <c r="F30" s="6">
        <v>5810.000000000002</v>
      </c>
      <c r="G30" s="92">
        <v>27.999999999999996</v>
      </c>
      <c r="H30" s="6">
        <v>44</v>
      </c>
      <c r="I30" s="6">
        <v>10047.999999999998</v>
      </c>
      <c r="J30" s="26">
        <v>1220</v>
      </c>
      <c r="K30" s="33" t="s">
        <v>167</v>
      </c>
      <c r="L30" s="36" t="s">
        <v>168</v>
      </c>
      <c r="M30" s="93">
        <v>0</v>
      </c>
      <c r="N30" s="86">
        <v>0</v>
      </c>
      <c r="O30" s="86">
        <v>0</v>
      </c>
      <c r="P30" s="87">
        <v>7</v>
      </c>
      <c r="Q30" s="86">
        <v>5129.999999999999</v>
      </c>
      <c r="R30" s="86">
        <v>544</v>
      </c>
      <c r="S30" s="88">
        <v>353.0000000000001</v>
      </c>
      <c r="V30" s="33" t="s">
        <v>61</v>
      </c>
      <c r="W30" s="36" t="s">
        <v>62</v>
      </c>
      <c r="X30" s="63">
        <f t="shared" si="4"/>
        <v>3.1657570734069633</v>
      </c>
      <c r="Y30" s="61">
        <f t="shared" si="5"/>
        <v>1.7263024568331202</v>
      </c>
      <c r="Z30" s="61">
        <f t="shared" si="6"/>
        <v>0.36073289002303444</v>
      </c>
      <c r="AA30" s="61">
        <f t="shared" si="7"/>
        <v>0.0017384717591471532</v>
      </c>
      <c r="AB30" s="61">
        <f t="shared" si="8"/>
        <v>0.002731884192945527</v>
      </c>
      <c r="AC30" s="61">
        <f t="shared" si="9"/>
        <v>0.6238630084253783</v>
      </c>
      <c r="AD30" s="62">
        <f t="shared" si="10"/>
        <v>0.07574769807712596</v>
      </c>
      <c r="AE30" s="33" t="s">
        <v>61</v>
      </c>
      <c r="AF30" s="36" t="s">
        <v>62</v>
      </c>
      <c r="AG30" s="63">
        <f t="shared" si="11"/>
        <v>0</v>
      </c>
      <c r="AH30" s="61">
        <f t="shared" si="12"/>
        <v>0</v>
      </c>
      <c r="AI30" s="61">
        <f t="shared" si="13"/>
        <v>0</v>
      </c>
      <c r="AJ30" s="61">
        <f t="shared" si="14"/>
        <v>0.0004346179397867883</v>
      </c>
      <c r="AK30" s="61">
        <f t="shared" si="15"/>
        <v>0.3185128615866034</v>
      </c>
      <c r="AL30" s="61">
        <f t="shared" si="16"/>
        <v>0.033776022749144693</v>
      </c>
      <c r="AM30" s="62">
        <f t="shared" si="17"/>
        <v>0.02191716182067662</v>
      </c>
    </row>
    <row r="31" spans="2:39" ht="15" customHeight="1">
      <c r="B31" s="33" t="s">
        <v>63</v>
      </c>
      <c r="C31" s="36" t="s">
        <v>35</v>
      </c>
      <c r="D31" s="18">
        <f t="shared" si="18"/>
        <v>67472.99999999994</v>
      </c>
      <c r="E31" s="6">
        <v>53368.99999999994</v>
      </c>
      <c r="F31" s="6">
        <v>3401.999999999996</v>
      </c>
      <c r="G31" s="92">
        <v>305</v>
      </c>
      <c r="H31" s="6">
        <v>20</v>
      </c>
      <c r="I31" s="6">
        <v>1446.0000000000002</v>
      </c>
      <c r="J31" s="26">
        <v>213.99999999999997</v>
      </c>
      <c r="K31" s="33" t="s">
        <v>169</v>
      </c>
      <c r="L31" s="36" t="s">
        <v>35</v>
      </c>
      <c r="M31" s="93">
        <v>0</v>
      </c>
      <c r="N31" s="86">
        <v>0</v>
      </c>
      <c r="O31" s="86">
        <v>0</v>
      </c>
      <c r="P31" s="87">
        <v>6</v>
      </c>
      <c r="Q31" s="86">
        <v>8182.000000000002</v>
      </c>
      <c r="R31" s="86">
        <v>77</v>
      </c>
      <c r="S31" s="88">
        <v>452.00000000000034</v>
      </c>
      <c r="V31" s="33" t="s">
        <v>63</v>
      </c>
      <c r="W31" s="36" t="s">
        <v>35</v>
      </c>
      <c r="X31" s="63">
        <f t="shared" si="4"/>
        <v>4.18928232160485</v>
      </c>
      <c r="Y31" s="61">
        <f t="shared" si="5"/>
        <v>3.313589261211583</v>
      </c>
      <c r="Z31" s="61">
        <f t="shared" si="6"/>
        <v>0.21122431873637887</v>
      </c>
      <c r="AA31" s="61">
        <f t="shared" si="7"/>
        <v>0.01893692451928149</v>
      </c>
      <c r="AB31" s="61">
        <f t="shared" si="8"/>
        <v>0.0012417655422479667</v>
      </c>
      <c r="AC31" s="61">
        <f t="shared" si="9"/>
        <v>0.08977964870452801</v>
      </c>
      <c r="AD31" s="62">
        <f t="shared" si="10"/>
        <v>0.013286891302053244</v>
      </c>
      <c r="AE31" s="33" t="s">
        <v>63</v>
      </c>
      <c r="AF31" s="36" t="s">
        <v>35</v>
      </c>
      <c r="AG31" s="63">
        <f t="shared" si="11"/>
        <v>0</v>
      </c>
      <c r="AH31" s="61">
        <f t="shared" si="12"/>
        <v>0</v>
      </c>
      <c r="AI31" s="61">
        <f t="shared" si="13"/>
        <v>0</v>
      </c>
      <c r="AJ31" s="61">
        <f t="shared" si="14"/>
        <v>0.00037252966267439005</v>
      </c>
      <c r="AK31" s="61">
        <f t="shared" si="15"/>
        <v>0.5080062833336433</v>
      </c>
      <c r="AL31" s="61">
        <f t="shared" si="16"/>
        <v>0.004780797337654672</v>
      </c>
      <c r="AM31" s="62">
        <f t="shared" si="17"/>
        <v>0.02806390125480407</v>
      </c>
    </row>
    <row r="32" spans="2:39" ht="15" customHeight="1">
      <c r="B32" s="33" t="s">
        <v>64</v>
      </c>
      <c r="C32" s="36" t="s">
        <v>65</v>
      </c>
      <c r="D32" s="18">
        <f t="shared" si="18"/>
        <v>12710</v>
      </c>
      <c r="E32" s="6">
        <v>9023</v>
      </c>
      <c r="F32" s="6">
        <v>751.9999999999994</v>
      </c>
      <c r="G32" s="92">
        <v>512</v>
      </c>
      <c r="H32" s="6">
        <v>25</v>
      </c>
      <c r="I32" s="6">
        <v>821.9999999999999</v>
      </c>
      <c r="J32" s="26">
        <v>96</v>
      </c>
      <c r="K32" s="33" t="s">
        <v>170</v>
      </c>
      <c r="L32" s="36" t="s">
        <v>171</v>
      </c>
      <c r="M32" s="93">
        <v>0</v>
      </c>
      <c r="N32" s="86">
        <v>5</v>
      </c>
      <c r="O32" s="86">
        <v>0</v>
      </c>
      <c r="P32" s="87">
        <v>0</v>
      </c>
      <c r="Q32" s="86">
        <v>1373.9999999999998</v>
      </c>
      <c r="R32" s="86">
        <v>44</v>
      </c>
      <c r="S32" s="88">
        <v>57.00000000000001</v>
      </c>
      <c r="V32" s="33" t="s">
        <v>64</v>
      </c>
      <c r="W32" s="36" t="s">
        <v>65</v>
      </c>
      <c r="X32" s="63">
        <f t="shared" si="4"/>
        <v>0.7891420020985829</v>
      </c>
      <c r="Y32" s="61">
        <f t="shared" si="5"/>
        <v>0.5602225243851702</v>
      </c>
      <c r="Z32" s="61">
        <f t="shared" si="6"/>
        <v>0.04669038438852351</v>
      </c>
      <c r="AA32" s="61">
        <f t="shared" si="7"/>
        <v>0.031789197881547944</v>
      </c>
      <c r="AB32" s="61">
        <f t="shared" si="8"/>
        <v>0.0015522069278099586</v>
      </c>
      <c r="AC32" s="61">
        <f t="shared" si="9"/>
        <v>0.05103656378639143</v>
      </c>
      <c r="AD32" s="62">
        <f t="shared" si="10"/>
        <v>0.005960474602790241</v>
      </c>
      <c r="AE32" s="33" t="s">
        <v>64</v>
      </c>
      <c r="AF32" s="36" t="s">
        <v>65</v>
      </c>
      <c r="AG32" s="63">
        <f t="shared" si="11"/>
        <v>0</v>
      </c>
      <c r="AH32" s="61">
        <f t="shared" si="12"/>
        <v>0.0003104413855619917</v>
      </c>
      <c r="AI32" s="61">
        <f t="shared" si="13"/>
        <v>0</v>
      </c>
      <c r="AJ32" s="61">
        <f t="shared" si="14"/>
        <v>0</v>
      </c>
      <c r="AK32" s="61">
        <f t="shared" si="15"/>
        <v>0.08530929275243529</v>
      </c>
      <c r="AL32" s="61">
        <f t="shared" si="16"/>
        <v>0.002731884192945527</v>
      </c>
      <c r="AM32" s="62">
        <f t="shared" si="17"/>
        <v>0.003539031795406706</v>
      </c>
    </row>
    <row r="33" spans="2:39" ht="15" customHeight="1">
      <c r="B33" s="33" t="s">
        <v>66</v>
      </c>
      <c r="C33" s="36" t="s">
        <v>36</v>
      </c>
      <c r="D33" s="18">
        <f t="shared" si="18"/>
        <v>3702.000000000002</v>
      </c>
      <c r="E33" s="6">
        <v>2635.000000000002</v>
      </c>
      <c r="F33" s="6">
        <v>445.00000000000006</v>
      </c>
      <c r="G33" s="92">
        <v>0</v>
      </c>
      <c r="H33" s="6">
        <v>0</v>
      </c>
      <c r="I33" s="6">
        <v>34</v>
      </c>
      <c r="J33" s="26">
        <v>8</v>
      </c>
      <c r="K33" s="33" t="s">
        <v>172</v>
      </c>
      <c r="L33" s="36" t="s">
        <v>36</v>
      </c>
      <c r="M33" s="93">
        <v>0</v>
      </c>
      <c r="N33" s="86">
        <v>0</v>
      </c>
      <c r="O33" s="86">
        <v>0</v>
      </c>
      <c r="P33" s="87">
        <v>0</v>
      </c>
      <c r="Q33" s="86">
        <v>504.9999999999999</v>
      </c>
      <c r="R33" s="86">
        <v>47</v>
      </c>
      <c r="S33" s="88">
        <v>27.999999999999996</v>
      </c>
      <c r="V33" s="33" t="s">
        <v>104</v>
      </c>
      <c r="W33" s="36" t="s">
        <v>36</v>
      </c>
      <c r="X33" s="63">
        <f t="shared" si="4"/>
        <v>0.22985080187009876</v>
      </c>
      <c r="Y33" s="61">
        <f t="shared" si="5"/>
        <v>0.16360261019116973</v>
      </c>
      <c r="Z33" s="61">
        <f t="shared" si="6"/>
        <v>0.027629283315017263</v>
      </c>
      <c r="AA33" s="61">
        <f t="shared" si="7"/>
        <v>0</v>
      </c>
      <c r="AB33" s="61">
        <f t="shared" si="8"/>
        <v>0</v>
      </c>
      <c r="AC33" s="61">
        <f t="shared" si="9"/>
        <v>0.0021110014218215433</v>
      </c>
      <c r="AD33" s="62">
        <f t="shared" si="10"/>
        <v>0.0004967062168991866</v>
      </c>
      <c r="AE33" s="33" t="s">
        <v>104</v>
      </c>
      <c r="AF33" s="36" t="s">
        <v>36</v>
      </c>
      <c r="AG33" s="63">
        <f t="shared" si="11"/>
        <v>0</v>
      </c>
      <c r="AH33" s="61">
        <f t="shared" si="12"/>
        <v>0</v>
      </c>
      <c r="AI33" s="61">
        <f t="shared" si="13"/>
        <v>0</v>
      </c>
      <c r="AJ33" s="61">
        <f t="shared" si="14"/>
        <v>0</v>
      </c>
      <c r="AK33" s="61">
        <f t="shared" si="15"/>
        <v>0.03135457994176115</v>
      </c>
      <c r="AL33" s="61">
        <f t="shared" si="16"/>
        <v>0.0029181490242827218</v>
      </c>
      <c r="AM33" s="62">
        <f t="shared" si="17"/>
        <v>0.0017384717591471532</v>
      </c>
    </row>
    <row r="34" spans="2:39" ht="15" customHeight="1">
      <c r="B34" s="37" t="s">
        <v>101</v>
      </c>
      <c r="C34" s="38" t="s">
        <v>37</v>
      </c>
      <c r="D34" s="17">
        <f t="shared" si="18"/>
        <v>7957.999999999985</v>
      </c>
      <c r="E34" s="7">
        <v>5569.999999999985</v>
      </c>
      <c r="F34" s="7">
        <v>1549.0000000000002</v>
      </c>
      <c r="G34" s="94">
        <v>0</v>
      </c>
      <c r="H34" s="7">
        <v>0</v>
      </c>
      <c r="I34" s="7">
        <v>138</v>
      </c>
      <c r="J34" s="95">
        <v>0</v>
      </c>
      <c r="K34" s="37" t="s">
        <v>173</v>
      </c>
      <c r="L34" s="38" t="s">
        <v>37</v>
      </c>
      <c r="M34" s="96">
        <v>0</v>
      </c>
      <c r="N34" s="89">
        <v>0</v>
      </c>
      <c r="O34" s="89">
        <v>0</v>
      </c>
      <c r="P34" s="90">
        <v>1</v>
      </c>
      <c r="Q34" s="89">
        <v>613.0000000000001</v>
      </c>
      <c r="R34" s="89">
        <v>20</v>
      </c>
      <c r="S34" s="91">
        <v>66.99999999999999</v>
      </c>
      <c r="V34" s="37" t="s">
        <v>101</v>
      </c>
      <c r="W34" s="38" t="s">
        <v>37</v>
      </c>
      <c r="X34" s="64">
        <f t="shared" si="4"/>
        <v>0.49409850926046506</v>
      </c>
      <c r="Y34" s="65">
        <f t="shared" si="5"/>
        <v>0.34583170351605785</v>
      </c>
      <c r="Z34" s="65">
        <f t="shared" si="6"/>
        <v>0.09617474124710504</v>
      </c>
      <c r="AA34" s="65">
        <f t="shared" si="7"/>
        <v>0</v>
      </c>
      <c r="AB34" s="65">
        <f t="shared" si="8"/>
        <v>0</v>
      </c>
      <c r="AC34" s="65">
        <f t="shared" si="9"/>
        <v>0.008568182241510972</v>
      </c>
      <c r="AD34" s="66">
        <f t="shared" si="10"/>
        <v>0</v>
      </c>
      <c r="AE34" s="37" t="s">
        <v>101</v>
      </c>
      <c r="AF34" s="38" t="s">
        <v>37</v>
      </c>
      <c r="AG34" s="64">
        <f t="shared" si="11"/>
        <v>0</v>
      </c>
      <c r="AH34" s="65">
        <f t="shared" si="12"/>
        <v>0</v>
      </c>
      <c r="AI34" s="65">
        <f t="shared" si="13"/>
        <v>0</v>
      </c>
      <c r="AJ34" s="65">
        <f t="shared" si="14"/>
        <v>6.208827711239833E-05</v>
      </c>
      <c r="AK34" s="65">
        <f t="shared" si="15"/>
        <v>0.038060113869900186</v>
      </c>
      <c r="AL34" s="65">
        <f t="shared" si="16"/>
        <v>0.0012417655422479667</v>
      </c>
      <c r="AM34" s="66">
        <f t="shared" si="17"/>
        <v>0.004159914566530688</v>
      </c>
    </row>
    <row r="35" ht="6.75" customHeight="1"/>
    <row r="36" spans="3:32" ht="12" customHeight="1">
      <c r="C36" s="29"/>
      <c r="L36" s="73" t="s">
        <v>174</v>
      </c>
      <c r="W36" s="29"/>
      <c r="AF36" s="73" t="s">
        <v>105</v>
      </c>
    </row>
    <row r="37" spans="3:32" ht="12" customHeight="1">
      <c r="C37" s="29"/>
      <c r="L37" s="29"/>
      <c r="W37" s="29"/>
      <c r="AF37" s="73" t="s">
        <v>106</v>
      </c>
    </row>
    <row r="38" ht="12" customHeight="1"/>
  </sheetData>
  <sheetProtection/>
  <mergeCells count="12">
    <mergeCell ref="B5:C7"/>
    <mergeCell ref="D5:J5"/>
    <mergeCell ref="K5:L7"/>
    <mergeCell ref="M5:S5"/>
    <mergeCell ref="D7:J7"/>
    <mergeCell ref="M7:S7"/>
    <mergeCell ref="V5:W7"/>
    <mergeCell ref="X5:AD5"/>
    <mergeCell ref="AE5:AF7"/>
    <mergeCell ref="AG5:AM5"/>
    <mergeCell ref="X7:AD7"/>
    <mergeCell ref="AG7:AM7"/>
  </mergeCells>
  <printOptions/>
  <pageMargins left="0.5118110236220472" right="0.5118110236220472" top="0.7480314960629921" bottom="0.7480314960629921" header="0.31496062992125984" footer="0.31496062992125984"/>
  <pageSetup firstPageNumber="8" useFirstPageNumber="1" horizontalDpi="600" verticalDpi="600" orientation="portrait" paperSize="9" r:id="rId1"/>
  <headerFooter>
    <oddFooter>&amp;CIV-3-&amp;P</oddFooter>
  </headerFooter>
  <colBreaks count="1" manualBreakCount="1">
    <brk id="3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K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3.7109375" style="1" customWidth="1"/>
    <col min="3" max="3" width="18.140625" style="1" customWidth="1"/>
    <col min="4" max="4" width="10.8515625" style="1" customWidth="1"/>
    <col min="5" max="5" width="11.00390625" style="1" customWidth="1"/>
    <col min="6" max="7" width="8.7109375" style="1" customWidth="1"/>
    <col min="8" max="8" width="8.00390625" style="1" customWidth="1"/>
    <col min="9" max="9" width="7.8515625" style="1" customWidth="1"/>
    <col min="10" max="11" width="8.7109375" style="1" customWidth="1"/>
    <col min="12" max="12" width="1.7109375" style="1" customWidth="1"/>
    <col min="13" max="16384" width="9.140625" style="1" customWidth="1"/>
  </cols>
  <sheetData>
    <row r="1" spans="2:11" ht="15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" customHeight="1">
      <c r="B2" s="9" t="s">
        <v>211</v>
      </c>
      <c r="C2" s="9"/>
      <c r="D2" s="9"/>
      <c r="E2" s="9"/>
      <c r="F2" s="9"/>
      <c r="G2" s="9"/>
      <c r="H2" s="9"/>
      <c r="I2" s="9"/>
      <c r="J2" s="9"/>
      <c r="K2" s="9"/>
    </row>
    <row r="3" spans="2:11" ht="15" customHeight="1">
      <c r="B3" s="9"/>
      <c r="C3" s="9" t="s">
        <v>222</v>
      </c>
      <c r="D3" s="9"/>
      <c r="E3" s="9"/>
      <c r="F3" s="9"/>
      <c r="G3" s="9"/>
      <c r="H3" s="9"/>
      <c r="I3" s="9"/>
      <c r="J3" s="9"/>
      <c r="K3" s="9"/>
    </row>
    <row r="4" spans="2:11" ht="15" customHeight="1">
      <c r="B4" s="8"/>
      <c r="C4" s="9"/>
      <c r="D4" s="9"/>
      <c r="E4" s="9"/>
      <c r="F4" s="9"/>
      <c r="G4" s="9"/>
      <c r="H4" s="9"/>
      <c r="I4" s="9"/>
      <c r="J4" s="9"/>
      <c r="K4" s="9"/>
    </row>
    <row r="5" spans="2:11" ht="15" customHeight="1">
      <c r="B5" s="107" t="s">
        <v>38</v>
      </c>
      <c r="C5" s="108"/>
      <c r="D5" s="103" t="s">
        <v>178</v>
      </c>
      <c r="E5" s="103"/>
      <c r="F5" s="103"/>
      <c r="G5" s="103"/>
      <c r="H5" s="103"/>
      <c r="I5" s="103"/>
      <c r="J5" s="103"/>
      <c r="K5" s="104"/>
    </row>
    <row r="6" spans="2:11" ht="29.25" customHeight="1">
      <c r="B6" s="109"/>
      <c r="C6" s="110"/>
      <c r="D6" s="10" t="s">
        <v>117</v>
      </c>
      <c r="E6" s="30" t="s">
        <v>179</v>
      </c>
      <c r="F6" s="31" t="s">
        <v>180</v>
      </c>
      <c r="G6" s="32" t="s">
        <v>181</v>
      </c>
      <c r="H6" s="10" t="s">
        <v>117</v>
      </c>
      <c r="I6" s="30" t="s">
        <v>179</v>
      </c>
      <c r="J6" s="31" t="s">
        <v>180</v>
      </c>
      <c r="K6" s="32" t="s">
        <v>181</v>
      </c>
    </row>
    <row r="7" spans="2:11" ht="15" customHeight="1">
      <c r="B7" s="111"/>
      <c r="C7" s="112"/>
      <c r="D7" s="115" t="s">
        <v>69</v>
      </c>
      <c r="E7" s="115"/>
      <c r="F7" s="115"/>
      <c r="G7" s="116"/>
      <c r="H7" s="117" t="s">
        <v>2</v>
      </c>
      <c r="I7" s="115"/>
      <c r="J7" s="115"/>
      <c r="K7" s="116"/>
    </row>
    <row r="8" spans="2:11" ht="6.75" customHeight="1">
      <c r="B8" s="39"/>
      <c r="C8" s="34"/>
      <c r="D8" s="6"/>
      <c r="E8" s="6"/>
      <c r="F8" s="6"/>
      <c r="G8" s="6"/>
      <c r="H8" s="2"/>
      <c r="I8" s="2"/>
      <c r="J8" s="2"/>
      <c r="K8" s="3"/>
    </row>
    <row r="9" spans="2:11" ht="15">
      <c r="B9" s="40"/>
      <c r="C9" s="35" t="s">
        <v>73</v>
      </c>
      <c r="D9" s="6">
        <f>SUM(D11:D34)</f>
        <v>1610609.9999999986</v>
      </c>
      <c r="E9" s="6">
        <f>SUM(E11:E34)</f>
        <v>1357565.9999999984</v>
      </c>
      <c r="F9" s="6">
        <f>SUM(F11:F34)</f>
        <v>57428.00000000002</v>
      </c>
      <c r="G9" s="6">
        <f>SUM(G11:G34)</f>
        <v>195616.00000000035</v>
      </c>
      <c r="H9" s="2">
        <f>D9/$D$9*100</f>
        <v>100</v>
      </c>
      <c r="I9" s="2">
        <f>E9/$D$9*100</f>
        <v>84.28893400637023</v>
      </c>
      <c r="J9" s="2">
        <f>F9/$D$9*100</f>
        <v>3.56560557801082</v>
      </c>
      <c r="K9" s="3">
        <f>G9/$D$9*100</f>
        <v>12.14546041561896</v>
      </c>
    </row>
    <row r="10" spans="2:11" ht="6.75" customHeight="1">
      <c r="B10" s="40"/>
      <c r="C10" s="35"/>
      <c r="D10" s="6"/>
      <c r="E10" s="6"/>
      <c r="F10" s="6"/>
      <c r="G10" s="6"/>
      <c r="H10" s="2"/>
      <c r="I10" s="2"/>
      <c r="J10" s="2"/>
      <c r="K10" s="3"/>
    </row>
    <row r="11" spans="2:11" ht="15" customHeight="1">
      <c r="B11" s="33" t="s">
        <v>74</v>
      </c>
      <c r="C11" s="36" t="s">
        <v>18</v>
      </c>
      <c r="D11" s="6">
        <f>E11+F11+G11</f>
        <v>65530.000000000065</v>
      </c>
      <c r="E11" s="6">
        <v>61242.000000000065</v>
      </c>
      <c r="F11" s="6">
        <v>179</v>
      </c>
      <c r="G11" s="6">
        <v>4109.000000000001</v>
      </c>
      <c r="H11" s="2">
        <f aca="true" t="shared" si="0" ref="H11:H24">D11/$D$9*100</f>
        <v>4.068644799175476</v>
      </c>
      <c r="I11" s="2">
        <f aca="true" t="shared" si="1" ref="I11:I24">E11/$D$9*100</f>
        <v>3.802410266917511</v>
      </c>
      <c r="J11" s="2">
        <f aca="true" t="shared" si="2" ref="J11:J24">F11/$D$9*100</f>
        <v>0.011113801603119325</v>
      </c>
      <c r="K11" s="3">
        <f aca="true" t="shared" si="3" ref="K11:K24">G11/$D$9*100</f>
        <v>0.25512073065484536</v>
      </c>
    </row>
    <row r="12" spans="2:11" ht="15" customHeight="1">
      <c r="B12" s="33" t="s">
        <v>75</v>
      </c>
      <c r="C12" s="36" t="s">
        <v>19</v>
      </c>
      <c r="D12" s="6">
        <f aca="true" t="shared" si="4" ref="D12:D24">E12+F12+G12</f>
        <v>80303.99999999974</v>
      </c>
      <c r="E12" s="6">
        <v>74268.99999999974</v>
      </c>
      <c r="F12" s="6">
        <v>204.99999999999997</v>
      </c>
      <c r="G12" s="6">
        <v>5829.999999999995</v>
      </c>
      <c r="H12" s="2">
        <f t="shared" si="0"/>
        <v>4.98593700523403</v>
      </c>
      <c r="I12" s="2">
        <f t="shared" si="1"/>
        <v>4.611234252860704</v>
      </c>
      <c r="J12" s="2">
        <f t="shared" si="2"/>
        <v>0.012728096808041682</v>
      </c>
      <c r="K12" s="3">
        <f t="shared" si="3"/>
        <v>0.36197465556528274</v>
      </c>
    </row>
    <row r="13" spans="2:11" ht="15" customHeight="1">
      <c r="B13" s="33" t="s">
        <v>76</v>
      </c>
      <c r="C13" s="36" t="s">
        <v>20</v>
      </c>
      <c r="D13" s="6">
        <f t="shared" si="4"/>
        <v>137404.99999999919</v>
      </c>
      <c r="E13" s="6">
        <v>119080.99999999921</v>
      </c>
      <c r="F13" s="6">
        <v>890</v>
      </c>
      <c r="G13" s="6">
        <v>17433.999999999978</v>
      </c>
      <c r="H13" s="2">
        <f t="shared" si="0"/>
        <v>8.531239716629061</v>
      </c>
      <c r="I13" s="2">
        <f t="shared" si="1"/>
        <v>7.393534126821473</v>
      </c>
      <c r="J13" s="2">
        <f t="shared" si="2"/>
        <v>0.05525856663003464</v>
      </c>
      <c r="K13" s="3">
        <f t="shared" si="3"/>
        <v>1.0824470231775534</v>
      </c>
    </row>
    <row r="14" spans="2:11" ht="15" customHeight="1">
      <c r="B14" s="33" t="s">
        <v>77</v>
      </c>
      <c r="C14" s="36" t="s">
        <v>21</v>
      </c>
      <c r="D14" s="6">
        <f t="shared" si="4"/>
        <v>55988.99999999984</v>
      </c>
      <c r="E14" s="6">
        <v>46596.99999999984</v>
      </c>
      <c r="F14" s="6">
        <v>15</v>
      </c>
      <c r="G14" s="6">
        <v>9376.999999999998</v>
      </c>
      <c r="H14" s="2">
        <f t="shared" si="0"/>
        <v>3.4762605472460675</v>
      </c>
      <c r="I14" s="2">
        <f t="shared" si="1"/>
        <v>2.893127448606421</v>
      </c>
      <c r="J14" s="2">
        <f t="shared" si="2"/>
        <v>0.0009313241566859769</v>
      </c>
      <c r="K14" s="3">
        <f t="shared" si="3"/>
        <v>0.5822017744829603</v>
      </c>
    </row>
    <row r="15" spans="2:11" ht="15" customHeight="1">
      <c r="B15" s="33" t="s">
        <v>78</v>
      </c>
      <c r="C15" s="36" t="s">
        <v>22</v>
      </c>
      <c r="D15" s="6">
        <f t="shared" si="4"/>
        <v>71075.99999999977</v>
      </c>
      <c r="E15" s="6">
        <v>67148.99999999977</v>
      </c>
      <c r="F15" s="6">
        <v>63</v>
      </c>
      <c r="G15" s="6">
        <v>3863.9999999999986</v>
      </c>
      <c r="H15" s="2">
        <f t="shared" si="0"/>
        <v>4.412986384040819</v>
      </c>
      <c r="I15" s="2">
        <f t="shared" si="1"/>
        <v>4.16916571982043</v>
      </c>
      <c r="J15" s="2">
        <f t="shared" si="2"/>
        <v>0.0039115614580811035</v>
      </c>
      <c r="K15" s="3">
        <f t="shared" si="3"/>
        <v>0.23990910276230756</v>
      </c>
    </row>
    <row r="16" spans="2:11" ht="15" customHeight="1">
      <c r="B16" s="33" t="s">
        <v>79</v>
      </c>
      <c r="C16" s="36" t="s">
        <v>23</v>
      </c>
      <c r="D16" s="6">
        <f t="shared" si="4"/>
        <v>45540.00000000015</v>
      </c>
      <c r="E16" s="6">
        <v>43407.00000000015</v>
      </c>
      <c r="F16" s="6">
        <v>0</v>
      </c>
      <c r="G16" s="6">
        <v>2132.9999999999977</v>
      </c>
      <c r="H16" s="2">
        <f t="shared" si="0"/>
        <v>2.8275001396986355</v>
      </c>
      <c r="I16" s="2">
        <f t="shared" si="1"/>
        <v>2.6950658446178895</v>
      </c>
      <c r="J16" s="2">
        <f t="shared" si="2"/>
        <v>0</v>
      </c>
      <c r="K16" s="3">
        <f t="shared" si="3"/>
        <v>0.13243429508074578</v>
      </c>
    </row>
    <row r="17" spans="2:11" ht="15" customHeight="1">
      <c r="B17" s="33" t="s">
        <v>80</v>
      </c>
      <c r="C17" s="36" t="s">
        <v>24</v>
      </c>
      <c r="D17" s="6">
        <f t="shared" si="4"/>
        <v>39434.00000000018</v>
      </c>
      <c r="E17" s="6">
        <v>35785.00000000018</v>
      </c>
      <c r="F17" s="6">
        <v>391</v>
      </c>
      <c r="G17" s="6">
        <v>3258.000000000002</v>
      </c>
      <c r="H17" s="2">
        <f t="shared" si="0"/>
        <v>2.448389119650332</v>
      </c>
      <c r="I17" s="2">
        <f t="shared" si="1"/>
        <v>2.2218289964671905</v>
      </c>
      <c r="J17" s="2">
        <f t="shared" si="2"/>
        <v>0.0242765163509478</v>
      </c>
      <c r="K17" s="3">
        <f t="shared" si="3"/>
        <v>0.20228360683219432</v>
      </c>
    </row>
    <row r="18" spans="2:11" ht="15" customHeight="1">
      <c r="B18" s="33" t="s">
        <v>81</v>
      </c>
      <c r="C18" s="36" t="s">
        <v>25</v>
      </c>
      <c r="D18" s="6">
        <f t="shared" si="4"/>
        <v>147160.00000000032</v>
      </c>
      <c r="E18" s="6">
        <v>122014.00000000032</v>
      </c>
      <c r="F18" s="6">
        <v>6907</v>
      </c>
      <c r="G18" s="6">
        <v>18238.99999999999</v>
      </c>
      <c r="H18" s="2">
        <f t="shared" si="0"/>
        <v>9.136910859860578</v>
      </c>
      <c r="I18" s="2">
        <f t="shared" si="1"/>
        <v>7.575639043592205</v>
      </c>
      <c r="J18" s="2">
        <f t="shared" si="2"/>
        <v>0.42884373001533616</v>
      </c>
      <c r="K18" s="3">
        <f t="shared" si="3"/>
        <v>1.132428086253035</v>
      </c>
    </row>
    <row r="19" spans="2:11" ht="15" customHeight="1">
      <c r="B19" s="33" t="s">
        <v>82</v>
      </c>
      <c r="C19" s="36" t="s">
        <v>26</v>
      </c>
      <c r="D19" s="6">
        <f t="shared" si="4"/>
        <v>12397.000000000018</v>
      </c>
      <c r="E19" s="6">
        <v>11790.000000000018</v>
      </c>
      <c r="F19" s="6">
        <v>26</v>
      </c>
      <c r="G19" s="6">
        <v>580.9999999999999</v>
      </c>
      <c r="H19" s="2">
        <f t="shared" si="0"/>
        <v>0.7697083713624048</v>
      </c>
      <c r="I19" s="2">
        <f t="shared" si="1"/>
        <v>0.7320207871551789</v>
      </c>
      <c r="J19" s="2">
        <f t="shared" si="2"/>
        <v>0.00161429520492236</v>
      </c>
      <c r="K19" s="3">
        <f t="shared" si="3"/>
        <v>0.0360732890023035</v>
      </c>
    </row>
    <row r="20" spans="2:11" ht="15" customHeight="1">
      <c r="B20" s="33" t="s">
        <v>83</v>
      </c>
      <c r="C20" s="36" t="s">
        <v>27</v>
      </c>
      <c r="D20" s="6">
        <f t="shared" si="4"/>
        <v>21838.99999999988</v>
      </c>
      <c r="E20" s="6">
        <v>21060.99999999988</v>
      </c>
      <c r="F20" s="6">
        <v>0</v>
      </c>
      <c r="G20" s="6">
        <v>778.0000000000001</v>
      </c>
      <c r="H20" s="2">
        <f t="shared" si="0"/>
        <v>1.3559458838576626</v>
      </c>
      <c r="I20" s="2">
        <f t="shared" si="1"/>
        <v>1.3076412042642165</v>
      </c>
      <c r="J20" s="2">
        <f t="shared" si="2"/>
        <v>0</v>
      </c>
      <c r="K20" s="3">
        <f t="shared" si="3"/>
        <v>0.04830467959344601</v>
      </c>
    </row>
    <row r="21" spans="2:11" ht="15" customHeight="1">
      <c r="B21" s="33" t="s">
        <v>84</v>
      </c>
      <c r="C21" s="36" t="s">
        <v>28</v>
      </c>
      <c r="D21" s="6">
        <f t="shared" si="4"/>
        <v>5969.999999999994</v>
      </c>
      <c r="E21" s="6">
        <v>5342.999999999994</v>
      </c>
      <c r="F21" s="6">
        <v>0</v>
      </c>
      <c r="G21" s="6">
        <v>626.9999999999998</v>
      </c>
      <c r="H21" s="2">
        <f t="shared" si="0"/>
        <v>0.3706670143610184</v>
      </c>
      <c r="I21" s="2">
        <f t="shared" si="1"/>
        <v>0.3317376646115446</v>
      </c>
      <c r="J21" s="2">
        <f t="shared" si="2"/>
        <v>0</v>
      </c>
      <c r="K21" s="3">
        <f t="shared" si="3"/>
        <v>0.03892934974947382</v>
      </c>
    </row>
    <row r="22" spans="2:11" ht="15" customHeight="1">
      <c r="B22" s="33" t="s">
        <v>85</v>
      </c>
      <c r="C22" s="36" t="s">
        <v>29</v>
      </c>
      <c r="D22" s="6">
        <f t="shared" si="4"/>
        <v>540445.9999999991</v>
      </c>
      <c r="E22" s="6">
        <v>402241.9999999987</v>
      </c>
      <c r="F22" s="6">
        <v>44592.00000000002</v>
      </c>
      <c r="G22" s="6">
        <v>93612.00000000038</v>
      </c>
      <c r="H22" s="2">
        <f t="shared" si="0"/>
        <v>33.55536101228724</v>
      </c>
      <c r="I22" s="2">
        <f t="shared" si="1"/>
        <v>24.9745127622453</v>
      </c>
      <c r="J22" s="2">
        <f t="shared" si="2"/>
        <v>2.7686404529960735</v>
      </c>
      <c r="K22" s="3">
        <f t="shared" si="3"/>
        <v>5.812207797045868</v>
      </c>
    </row>
    <row r="23" spans="2:11" ht="15" customHeight="1">
      <c r="B23" s="33" t="s">
        <v>86</v>
      </c>
      <c r="C23" s="36" t="s">
        <v>30</v>
      </c>
      <c r="D23" s="6">
        <f t="shared" si="4"/>
        <v>10089.999999999984</v>
      </c>
      <c r="E23" s="6">
        <v>9615.999999999984</v>
      </c>
      <c r="F23" s="6">
        <v>0</v>
      </c>
      <c r="G23" s="6">
        <v>474.00000000000006</v>
      </c>
      <c r="H23" s="2">
        <f t="shared" si="0"/>
        <v>0.6264707160640994</v>
      </c>
      <c r="I23" s="2">
        <f t="shared" si="1"/>
        <v>0.5970408727128226</v>
      </c>
      <c r="J23" s="2">
        <f t="shared" si="2"/>
        <v>0</v>
      </c>
      <c r="K23" s="3">
        <f t="shared" si="3"/>
        <v>0.029429843351276873</v>
      </c>
    </row>
    <row r="24" spans="2:11" ht="15" customHeight="1">
      <c r="B24" s="33" t="s">
        <v>87</v>
      </c>
      <c r="C24" s="36" t="s">
        <v>31</v>
      </c>
      <c r="D24" s="6">
        <f t="shared" si="4"/>
        <v>61060.0000000001</v>
      </c>
      <c r="E24" s="6">
        <v>58444.0000000001</v>
      </c>
      <c r="F24" s="6">
        <v>0</v>
      </c>
      <c r="G24" s="6">
        <v>2616</v>
      </c>
      <c r="H24" s="2">
        <f t="shared" si="0"/>
        <v>3.791110200483056</v>
      </c>
      <c r="I24" s="2">
        <f t="shared" si="1"/>
        <v>3.628687267557022</v>
      </c>
      <c r="J24" s="2">
        <f t="shared" si="2"/>
        <v>0</v>
      </c>
      <c r="K24" s="3">
        <f t="shared" si="3"/>
        <v>0.16242293292603438</v>
      </c>
    </row>
    <row r="25" spans="2:11" ht="15" customHeight="1">
      <c r="B25" s="33" t="s">
        <v>88</v>
      </c>
      <c r="C25" s="36" t="s">
        <v>32</v>
      </c>
      <c r="D25" s="6">
        <f aca="true" t="shared" si="5" ref="D25:D34">E25+F25+G25</f>
        <v>24716</v>
      </c>
      <c r="E25" s="6">
        <v>23517</v>
      </c>
      <c r="F25" s="6">
        <v>0</v>
      </c>
      <c r="G25" s="6">
        <v>1199</v>
      </c>
      <c r="H25" s="2">
        <f aca="true" t="shared" si="6" ref="H25:H34">D25/$D$9*100</f>
        <v>1.5345738571100405</v>
      </c>
      <c r="I25" s="2">
        <f aca="true" t="shared" si="7" ref="I25:I34">E25/$D$9*100</f>
        <v>1.4601300128522745</v>
      </c>
      <c r="J25" s="2">
        <f aca="true" t="shared" si="8" ref="J25:J34">F25/$D$9*100</f>
        <v>0</v>
      </c>
      <c r="K25" s="3">
        <f aca="true" t="shared" si="9" ref="K25:K34">G25/$D$9*100</f>
        <v>0.07444384425776575</v>
      </c>
    </row>
    <row r="26" spans="2:11" ht="15" customHeight="1">
      <c r="B26" s="33" t="s">
        <v>89</v>
      </c>
      <c r="C26" s="36" t="s">
        <v>33</v>
      </c>
      <c r="D26" s="6">
        <f t="shared" si="5"/>
        <v>12275.999999999985</v>
      </c>
      <c r="E26" s="6">
        <v>11639.999999999985</v>
      </c>
      <c r="F26" s="6">
        <v>8</v>
      </c>
      <c r="G26" s="6">
        <v>628</v>
      </c>
      <c r="H26" s="2">
        <f t="shared" si="6"/>
        <v>0.7621956898318026</v>
      </c>
      <c r="I26" s="2">
        <f t="shared" si="7"/>
        <v>0.7227075455883172</v>
      </c>
      <c r="J26" s="2">
        <f t="shared" si="8"/>
        <v>0.0004967062168991877</v>
      </c>
      <c r="K26" s="3">
        <f t="shared" si="9"/>
        <v>0.038991438026586236</v>
      </c>
    </row>
    <row r="27" spans="2:11" ht="15" customHeight="1">
      <c r="B27" s="33" t="s">
        <v>90</v>
      </c>
      <c r="C27" s="36" t="s">
        <v>91</v>
      </c>
      <c r="D27" s="6">
        <f t="shared" si="5"/>
        <v>87709.00000000096</v>
      </c>
      <c r="E27" s="6">
        <v>76531.00000000096</v>
      </c>
      <c r="F27" s="6">
        <v>263</v>
      </c>
      <c r="G27" s="6">
        <v>10915.000000000005</v>
      </c>
      <c r="H27" s="2">
        <f t="shared" si="6"/>
        <v>5.445700697251416</v>
      </c>
      <c r="I27" s="2">
        <f t="shared" si="7"/>
        <v>4.751677935689027</v>
      </c>
      <c r="J27" s="2">
        <f t="shared" si="8"/>
        <v>0.0163292168805608</v>
      </c>
      <c r="K27" s="3">
        <f t="shared" si="9"/>
        <v>0.6776935446818295</v>
      </c>
    </row>
    <row r="28" spans="2:11" ht="15" customHeight="1">
      <c r="B28" s="33" t="s">
        <v>92</v>
      </c>
      <c r="C28" s="36" t="s">
        <v>93</v>
      </c>
      <c r="D28" s="6">
        <f t="shared" si="5"/>
        <v>38226.99999999986</v>
      </c>
      <c r="E28" s="6">
        <v>27213.999999999854</v>
      </c>
      <c r="F28" s="6">
        <v>2841</v>
      </c>
      <c r="G28" s="6">
        <v>8172.000000000009</v>
      </c>
      <c r="H28" s="2">
        <f t="shared" si="6"/>
        <v>2.3734485691756473</v>
      </c>
      <c r="I28" s="2">
        <f t="shared" si="7"/>
        <v>1.6896703733368028</v>
      </c>
      <c r="J28" s="2">
        <f t="shared" si="8"/>
        <v>0.17639279527632404</v>
      </c>
      <c r="K28" s="3">
        <f t="shared" si="9"/>
        <v>0.5073854005625208</v>
      </c>
    </row>
    <row r="29" spans="2:11" ht="15" customHeight="1">
      <c r="B29" s="33" t="s">
        <v>94</v>
      </c>
      <c r="C29" s="36" t="s">
        <v>34</v>
      </c>
      <c r="D29" s="6">
        <f t="shared" si="5"/>
        <v>10611.00000000001</v>
      </c>
      <c r="E29" s="6">
        <v>9983.00000000001</v>
      </c>
      <c r="F29" s="6">
        <v>0</v>
      </c>
      <c r="G29" s="6">
        <v>628.0000000000001</v>
      </c>
      <c r="H29" s="2">
        <f t="shared" si="6"/>
        <v>0.6588187084396606</v>
      </c>
      <c r="I29" s="2">
        <f t="shared" si="7"/>
        <v>0.6198272704130745</v>
      </c>
      <c r="J29" s="2">
        <f t="shared" si="8"/>
        <v>0</v>
      </c>
      <c r="K29" s="3">
        <f t="shared" si="9"/>
        <v>0.03899143802658624</v>
      </c>
    </row>
    <row r="30" spans="2:11" ht="15" customHeight="1">
      <c r="B30" s="33" t="s">
        <v>95</v>
      </c>
      <c r="C30" s="36" t="s">
        <v>96</v>
      </c>
      <c r="D30" s="6">
        <f t="shared" si="5"/>
        <v>50987.999999999796</v>
      </c>
      <c r="E30" s="6">
        <v>45769.999999999796</v>
      </c>
      <c r="F30" s="6">
        <v>1044</v>
      </c>
      <c r="G30" s="6">
        <v>4173.999999999999</v>
      </c>
      <c r="H30" s="2">
        <f t="shared" si="6"/>
        <v>3.1657570734069598</v>
      </c>
      <c r="I30" s="2">
        <f t="shared" si="7"/>
        <v>2.8417804434344647</v>
      </c>
      <c r="J30" s="2">
        <f t="shared" si="8"/>
        <v>0.064820161305344</v>
      </c>
      <c r="K30" s="3">
        <f t="shared" si="9"/>
        <v>0.2591564686671511</v>
      </c>
    </row>
    <row r="31" spans="2:11" ht="15" customHeight="1">
      <c r="B31" s="33" t="s">
        <v>97</v>
      </c>
      <c r="C31" s="36" t="s">
        <v>35</v>
      </c>
      <c r="D31" s="6">
        <f t="shared" si="5"/>
        <v>67473.00000000009</v>
      </c>
      <c r="E31" s="6">
        <v>62503.000000000095</v>
      </c>
      <c r="F31" s="6">
        <v>0</v>
      </c>
      <c r="G31" s="6">
        <v>4970</v>
      </c>
      <c r="H31" s="2">
        <f t="shared" si="6"/>
        <v>4.189282321604867</v>
      </c>
      <c r="I31" s="2">
        <f t="shared" si="7"/>
        <v>3.8807035843562465</v>
      </c>
      <c r="J31" s="2">
        <f t="shared" si="8"/>
        <v>0</v>
      </c>
      <c r="K31" s="3">
        <f t="shared" si="9"/>
        <v>0.3085787372486204</v>
      </c>
    </row>
    <row r="32" spans="2:11" ht="15" customHeight="1">
      <c r="B32" s="33" t="s">
        <v>98</v>
      </c>
      <c r="C32" s="36" t="s">
        <v>99</v>
      </c>
      <c r="D32" s="6">
        <f t="shared" si="5"/>
        <v>12709.999999999993</v>
      </c>
      <c r="E32" s="6">
        <v>11172.999999999993</v>
      </c>
      <c r="F32" s="6">
        <v>4</v>
      </c>
      <c r="G32" s="6">
        <v>1533.0000000000005</v>
      </c>
      <c r="H32" s="2">
        <f t="shared" si="6"/>
        <v>0.789142002098584</v>
      </c>
      <c r="I32" s="2">
        <f t="shared" si="7"/>
        <v>0.6937123201768276</v>
      </c>
      <c r="J32" s="2">
        <f t="shared" si="8"/>
        <v>0.00024835310844959385</v>
      </c>
      <c r="K32" s="3">
        <f t="shared" si="9"/>
        <v>0.09518132881330686</v>
      </c>
    </row>
    <row r="33" spans="2:11" ht="15" customHeight="1">
      <c r="B33" s="33" t="s">
        <v>100</v>
      </c>
      <c r="C33" s="36" t="s">
        <v>36</v>
      </c>
      <c r="D33" s="6">
        <f t="shared" si="5"/>
        <v>3701.999999999998</v>
      </c>
      <c r="E33" s="6">
        <v>3584.999999999998</v>
      </c>
      <c r="F33" s="6">
        <v>0</v>
      </c>
      <c r="G33" s="6">
        <v>116.99999999999999</v>
      </c>
      <c r="H33" s="2">
        <f t="shared" si="6"/>
        <v>0.229850801870099</v>
      </c>
      <c r="I33" s="2">
        <f t="shared" si="7"/>
        <v>0.22258647344794838</v>
      </c>
      <c r="J33" s="2">
        <f t="shared" si="8"/>
        <v>0</v>
      </c>
      <c r="K33" s="3">
        <f t="shared" si="9"/>
        <v>0.00726432842215062</v>
      </c>
    </row>
    <row r="34" spans="2:11" ht="15" customHeight="1">
      <c r="B34" s="37" t="s">
        <v>101</v>
      </c>
      <c r="C34" s="38" t="s">
        <v>37</v>
      </c>
      <c r="D34" s="17">
        <f t="shared" si="5"/>
        <v>7957.999999999995</v>
      </c>
      <c r="E34" s="7">
        <v>7609.999999999995</v>
      </c>
      <c r="F34" s="7">
        <v>0</v>
      </c>
      <c r="G34" s="7">
        <v>347.99999999999994</v>
      </c>
      <c r="H34" s="4">
        <f t="shared" si="6"/>
        <v>0.4940985092604667</v>
      </c>
      <c r="I34" s="4">
        <f t="shared" si="7"/>
        <v>0.472491788825352</v>
      </c>
      <c r="J34" s="4">
        <f t="shared" si="8"/>
        <v>0</v>
      </c>
      <c r="K34" s="5">
        <f t="shared" si="9"/>
        <v>0.021606720435114662</v>
      </c>
    </row>
  </sheetData>
  <sheetProtection/>
  <mergeCells count="4">
    <mergeCell ref="D7:G7"/>
    <mergeCell ref="H7:K7"/>
    <mergeCell ref="D5:K5"/>
    <mergeCell ref="B5:C7"/>
  </mergeCells>
  <printOptions/>
  <pageMargins left="0.5905511811023622" right="0.3937007874015748" top="0.7480314960629921" bottom="0.7480314960629921" header="0.31496062992125984" footer="0.31496062992125984"/>
  <pageSetup horizontalDpi="600" verticalDpi="600" orientation="portrait" paperSize="9" scale="97" r:id="rId1"/>
  <headerFooter>
    <oddFooter>&amp;CIV-3-10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K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3.7109375" style="1" customWidth="1"/>
    <col min="3" max="3" width="18.7109375" style="1" customWidth="1"/>
    <col min="4" max="4" width="11.28125" style="1" customWidth="1"/>
    <col min="5" max="5" width="11.00390625" style="1" customWidth="1"/>
    <col min="6" max="11" width="8.7109375" style="1" customWidth="1"/>
    <col min="12" max="12" width="1.7109375" style="1" customWidth="1"/>
    <col min="13" max="16384" width="9.140625" style="1" customWidth="1"/>
  </cols>
  <sheetData>
    <row r="1" spans="2:11" ht="15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" customHeight="1">
      <c r="B2" s="9" t="s">
        <v>212</v>
      </c>
      <c r="C2" s="9"/>
      <c r="D2" s="9"/>
      <c r="E2" s="9"/>
      <c r="F2" s="9"/>
      <c r="G2" s="9"/>
      <c r="H2" s="9"/>
      <c r="I2" s="9"/>
      <c r="J2" s="9"/>
      <c r="K2" s="9"/>
    </row>
    <row r="3" spans="2:11" ht="15" customHeight="1">
      <c r="B3" s="9"/>
      <c r="C3" s="9" t="s">
        <v>223</v>
      </c>
      <c r="D3" s="9"/>
      <c r="E3" s="9"/>
      <c r="F3" s="9"/>
      <c r="G3" s="9"/>
      <c r="H3" s="9"/>
      <c r="I3" s="9"/>
      <c r="J3" s="9"/>
      <c r="K3" s="9"/>
    </row>
    <row r="4" spans="2:11" ht="15" customHeight="1">
      <c r="B4" s="8"/>
      <c r="C4" s="9"/>
      <c r="D4" s="9"/>
      <c r="E4" s="9"/>
      <c r="F4" s="9"/>
      <c r="G4" s="9"/>
      <c r="H4" s="9"/>
      <c r="I4" s="9"/>
      <c r="J4" s="9"/>
      <c r="K4" s="9"/>
    </row>
    <row r="5" spans="2:11" ht="15" customHeight="1">
      <c r="B5" s="107" t="s">
        <v>38</v>
      </c>
      <c r="C5" s="108"/>
      <c r="D5" s="103" t="s">
        <v>182</v>
      </c>
      <c r="E5" s="103"/>
      <c r="F5" s="103"/>
      <c r="G5" s="103"/>
      <c r="H5" s="103"/>
      <c r="I5" s="103"/>
      <c r="J5" s="103"/>
      <c r="K5" s="104"/>
    </row>
    <row r="6" spans="2:11" ht="29.25" customHeight="1">
      <c r="B6" s="109"/>
      <c r="C6" s="110"/>
      <c r="D6" s="10" t="s">
        <v>117</v>
      </c>
      <c r="E6" s="30" t="s">
        <v>183</v>
      </c>
      <c r="F6" s="31" t="s">
        <v>184</v>
      </c>
      <c r="G6" s="32" t="s">
        <v>112</v>
      </c>
      <c r="H6" s="10" t="s">
        <v>117</v>
      </c>
      <c r="I6" s="30" t="s">
        <v>183</v>
      </c>
      <c r="J6" s="31" t="s">
        <v>184</v>
      </c>
      <c r="K6" s="32" t="s">
        <v>112</v>
      </c>
    </row>
    <row r="7" spans="2:11" ht="15" customHeight="1">
      <c r="B7" s="111"/>
      <c r="C7" s="112"/>
      <c r="D7" s="115" t="s">
        <v>69</v>
      </c>
      <c r="E7" s="115"/>
      <c r="F7" s="115"/>
      <c r="G7" s="116"/>
      <c r="H7" s="117" t="s">
        <v>2</v>
      </c>
      <c r="I7" s="115"/>
      <c r="J7" s="115"/>
      <c r="K7" s="116"/>
    </row>
    <row r="8" spans="2:11" ht="6.75" customHeight="1">
      <c r="B8" s="39"/>
      <c r="C8" s="34"/>
      <c r="D8" s="6"/>
      <c r="E8" s="6"/>
      <c r="F8" s="6"/>
      <c r="G8" s="6"/>
      <c r="H8" s="2"/>
      <c r="I8" s="2"/>
      <c r="J8" s="2"/>
      <c r="K8" s="3"/>
    </row>
    <row r="9" spans="2:11" ht="15">
      <c r="B9" s="40"/>
      <c r="C9" s="35" t="s">
        <v>39</v>
      </c>
      <c r="D9" s="6">
        <f>SUM(D11:D34)</f>
        <v>1610610.0000000002</v>
      </c>
      <c r="E9" s="6">
        <f>SUM(E11:E34)</f>
        <v>1001821.9999999998</v>
      </c>
      <c r="F9" s="6">
        <f>SUM(F11:F34)</f>
        <v>569701.0000000005</v>
      </c>
      <c r="G9" s="6">
        <f>SUM(G11:G34)</f>
        <v>39087</v>
      </c>
      <c r="H9" s="2">
        <f>D9/$D$9*100</f>
        <v>100</v>
      </c>
      <c r="I9" s="2">
        <f>E9/$D$9*100</f>
        <v>62.20140195329718</v>
      </c>
      <c r="J9" s="2">
        <f>F9/$D$9*100</f>
        <v>35.37175355921051</v>
      </c>
      <c r="K9" s="3">
        <f>G9/$D$9*100</f>
        <v>2.4268444874923163</v>
      </c>
    </row>
    <row r="10" spans="2:11" ht="6.75" customHeight="1">
      <c r="B10" s="40"/>
      <c r="C10" s="35"/>
      <c r="D10" s="6"/>
      <c r="E10" s="6"/>
      <c r="F10" s="6"/>
      <c r="G10" s="6"/>
      <c r="H10" s="2"/>
      <c r="I10" s="2"/>
      <c r="J10" s="2"/>
      <c r="K10" s="3"/>
    </row>
    <row r="11" spans="2:11" ht="15" customHeight="1">
      <c r="B11" s="33" t="s">
        <v>40</v>
      </c>
      <c r="C11" s="36" t="s">
        <v>18</v>
      </c>
      <c r="D11" s="6">
        <f>E11+F11+G11</f>
        <v>65530.00000000022</v>
      </c>
      <c r="E11" s="6">
        <v>47364.000000000204</v>
      </c>
      <c r="F11" s="6">
        <v>14599.000000000016</v>
      </c>
      <c r="G11" s="6">
        <v>3567</v>
      </c>
      <c r="H11" s="2">
        <f aca="true" t="shared" si="0" ref="H11:K25">D11/$D$9*100</f>
        <v>4.06864479917548</v>
      </c>
      <c r="I11" s="2">
        <f t="shared" si="0"/>
        <v>2.9407491571516506</v>
      </c>
      <c r="J11" s="2">
        <f t="shared" si="0"/>
        <v>0.9064267575639053</v>
      </c>
      <c r="K11" s="3">
        <f t="shared" si="0"/>
        <v>0.2214688844599251</v>
      </c>
    </row>
    <row r="12" spans="2:11" ht="15" customHeight="1">
      <c r="B12" s="33" t="s">
        <v>41</v>
      </c>
      <c r="C12" s="36" t="s">
        <v>19</v>
      </c>
      <c r="D12" s="6">
        <f aca="true" t="shared" si="1" ref="D12:D34">E12+F12+G12</f>
        <v>80304.00000000029</v>
      </c>
      <c r="E12" s="6">
        <v>56223.00000000028</v>
      </c>
      <c r="F12" s="6">
        <v>20426.000000000007</v>
      </c>
      <c r="G12" s="6">
        <v>3655.000000000002</v>
      </c>
      <c r="H12" s="2">
        <f t="shared" si="0"/>
        <v>4.985937005234059</v>
      </c>
      <c r="I12" s="2">
        <f t="shared" si="0"/>
        <v>3.490789204090392</v>
      </c>
      <c r="J12" s="2">
        <f t="shared" si="0"/>
        <v>1.26821514829785</v>
      </c>
      <c r="K12" s="3">
        <f t="shared" si="0"/>
        <v>0.22693265284581626</v>
      </c>
    </row>
    <row r="13" spans="2:11" ht="15" customHeight="1">
      <c r="B13" s="33" t="s">
        <v>42</v>
      </c>
      <c r="C13" s="36" t="s">
        <v>20</v>
      </c>
      <c r="D13" s="6">
        <f t="shared" si="1"/>
        <v>137405.00000000006</v>
      </c>
      <c r="E13" s="6">
        <v>108390.99999999999</v>
      </c>
      <c r="F13" s="6">
        <v>26001.00000000006</v>
      </c>
      <c r="G13" s="6">
        <v>3013.000000000001</v>
      </c>
      <c r="H13" s="2">
        <f t="shared" si="0"/>
        <v>8.531239716629106</v>
      </c>
      <c r="I13" s="2">
        <f t="shared" si="0"/>
        <v>6.729810444489974</v>
      </c>
      <c r="J13" s="2">
        <f t="shared" si="0"/>
        <v>1.6143572931994743</v>
      </c>
      <c r="K13" s="3">
        <f t="shared" si="0"/>
        <v>0.18707197893965644</v>
      </c>
    </row>
    <row r="14" spans="2:11" ht="15" customHeight="1">
      <c r="B14" s="33" t="s">
        <v>43</v>
      </c>
      <c r="C14" s="36" t="s">
        <v>21</v>
      </c>
      <c r="D14" s="6">
        <f t="shared" si="1"/>
        <v>55988.99999999997</v>
      </c>
      <c r="E14" s="6">
        <v>48792.99999999996</v>
      </c>
      <c r="F14" s="6">
        <v>6576.000000000007</v>
      </c>
      <c r="G14" s="6">
        <v>620.0000000000001</v>
      </c>
      <c r="H14" s="2">
        <f t="shared" si="0"/>
        <v>3.476260547246072</v>
      </c>
      <c r="I14" s="2">
        <f t="shared" si="0"/>
        <v>3.0294733051452525</v>
      </c>
      <c r="J14" s="2">
        <f t="shared" si="0"/>
        <v>0.4082925102911323</v>
      </c>
      <c r="K14" s="3">
        <f t="shared" si="0"/>
        <v>0.038494731809687016</v>
      </c>
    </row>
    <row r="15" spans="2:11" ht="15" customHeight="1">
      <c r="B15" s="33" t="s">
        <v>44</v>
      </c>
      <c r="C15" s="36" t="s">
        <v>22</v>
      </c>
      <c r="D15" s="6">
        <f t="shared" si="1"/>
        <v>71075.99999999993</v>
      </c>
      <c r="E15" s="6">
        <v>57970.99999999993</v>
      </c>
      <c r="F15" s="6">
        <v>12615.000000000004</v>
      </c>
      <c r="G15" s="6">
        <v>490.00000000000017</v>
      </c>
      <c r="H15" s="2">
        <f t="shared" si="0"/>
        <v>4.412986384040824</v>
      </c>
      <c r="I15" s="2">
        <f t="shared" si="0"/>
        <v>3.599319512482843</v>
      </c>
      <c r="J15" s="2">
        <f t="shared" si="0"/>
        <v>0.783243615772906</v>
      </c>
      <c r="K15" s="3">
        <f t="shared" si="0"/>
        <v>0.030423255785075227</v>
      </c>
    </row>
    <row r="16" spans="2:11" ht="15" customHeight="1">
      <c r="B16" s="33" t="s">
        <v>45</v>
      </c>
      <c r="C16" s="36" t="s">
        <v>23</v>
      </c>
      <c r="D16" s="6">
        <f t="shared" si="1"/>
        <v>45539.99999999961</v>
      </c>
      <c r="E16" s="6">
        <v>38271.9999999996</v>
      </c>
      <c r="F16" s="6">
        <v>6440.000000000007</v>
      </c>
      <c r="G16" s="6">
        <v>828.0000000000002</v>
      </c>
      <c r="H16" s="2">
        <f t="shared" si="0"/>
        <v>2.8275001396985986</v>
      </c>
      <c r="I16" s="2">
        <f t="shared" si="0"/>
        <v>2.3762425416456865</v>
      </c>
      <c r="J16" s="2">
        <f t="shared" si="0"/>
        <v>0.3998485046038462</v>
      </c>
      <c r="K16" s="3">
        <f t="shared" si="0"/>
        <v>0.05140909344906589</v>
      </c>
    </row>
    <row r="17" spans="2:11" ht="15" customHeight="1">
      <c r="B17" s="33" t="s">
        <v>46</v>
      </c>
      <c r="C17" s="36" t="s">
        <v>24</v>
      </c>
      <c r="D17" s="6">
        <f t="shared" si="1"/>
        <v>39433.99999999995</v>
      </c>
      <c r="E17" s="6">
        <v>30782.999999999938</v>
      </c>
      <c r="F17" s="6">
        <v>6486.000000000013</v>
      </c>
      <c r="G17" s="6">
        <v>2165.0000000000005</v>
      </c>
      <c r="H17" s="2">
        <f t="shared" si="0"/>
        <v>2.4483891196503156</v>
      </c>
      <c r="I17" s="2">
        <f t="shared" si="0"/>
        <v>1.911263434350956</v>
      </c>
      <c r="J17" s="2">
        <f t="shared" si="0"/>
        <v>0.4027045653510168</v>
      </c>
      <c r="K17" s="3">
        <f t="shared" si="0"/>
        <v>0.13442111994834255</v>
      </c>
    </row>
    <row r="18" spans="2:11" ht="15" customHeight="1">
      <c r="B18" s="33" t="s">
        <v>47</v>
      </c>
      <c r="C18" s="36" t="s">
        <v>25</v>
      </c>
      <c r="D18" s="6">
        <f t="shared" si="1"/>
        <v>147160.00000000093</v>
      </c>
      <c r="E18" s="6">
        <v>90063.00000000095</v>
      </c>
      <c r="F18" s="6">
        <v>54885</v>
      </c>
      <c r="G18" s="6">
        <v>2211.9999999999986</v>
      </c>
      <c r="H18" s="2">
        <f t="shared" si="0"/>
        <v>9.136910859860606</v>
      </c>
      <c r="I18" s="2">
        <f t="shared" si="0"/>
        <v>5.591856501573996</v>
      </c>
      <c r="J18" s="2">
        <f t="shared" si="0"/>
        <v>3.407715089313986</v>
      </c>
      <c r="K18" s="3">
        <f t="shared" si="0"/>
        <v>0.1373392689726252</v>
      </c>
    </row>
    <row r="19" spans="2:11" ht="15" customHeight="1">
      <c r="B19" s="33" t="s">
        <v>48</v>
      </c>
      <c r="C19" s="36" t="s">
        <v>26</v>
      </c>
      <c r="D19" s="6">
        <f t="shared" si="1"/>
        <v>12397</v>
      </c>
      <c r="E19" s="6">
        <v>9561.000000000004</v>
      </c>
      <c r="F19" s="6">
        <v>2542.9999999999973</v>
      </c>
      <c r="G19" s="6">
        <v>293.0000000000001</v>
      </c>
      <c r="H19" s="2">
        <f t="shared" si="0"/>
        <v>0.7697083713624029</v>
      </c>
      <c r="I19" s="2">
        <f t="shared" si="0"/>
        <v>0.5936260174716412</v>
      </c>
      <c r="J19" s="2">
        <f t="shared" si="0"/>
        <v>0.15789048869682895</v>
      </c>
      <c r="K19" s="3">
        <f t="shared" si="0"/>
        <v>0.01819186519393274</v>
      </c>
    </row>
    <row r="20" spans="2:11" ht="15" customHeight="1">
      <c r="B20" s="33" t="s">
        <v>49</v>
      </c>
      <c r="C20" s="36" t="s">
        <v>27</v>
      </c>
      <c r="D20" s="6">
        <f t="shared" si="1"/>
        <v>21838.999999999996</v>
      </c>
      <c r="E20" s="6">
        <v>17962</v>
      </c>
      <c r="F20" s="6">
        <v>2969.9999999999977</v>
      </c>
      <c r="G20" s="6">
        <v>906.9999999999999</v>
      </c>
      <c r="H20" s="2">
        <f t="shared" si="0"/>
        <v>1.3559458838576683</v>
      </c>
      <c r="I20" s="2">
        <f t="shared" si="0"/>
        <v>1.1152296334929</v>
      </c>
      <c r="J20" s="2">
        <f t="shared" si="0"/>
        <v>0.1844021830238231</v>
      </c>
      <c r="K20" s="3">
        <f t="shared" si="0"/>
        <v>0.05631406734094534</v>
      </c>
    </row>
    <row r="21" spans="2:11" ht="15" customHeight="1">
      <c r="B21" s="33" t="s">
        <v>50</v>
      </c>
      <c r="C21" s="36" t="s">
        <v>28</v>
      </c>
      <c r="D21" s="6">
        <f t="shared" si="1"/>
        <v>5970.000000000013</v>
      </c>
      <c r="E21" s="6">
        <v>4392.000000000012</v>
      </c>
      <c r="F21" s="6">
        <v>1432.0000000000011</v>
      </c>
      <c r="G21" s="6">
        <v>146</v>
      </c>
      <c r="H21" s="2">
        <f t="shared" si="0"/>
        <v>0.37066701436101923</v>
      </c>
      <c r="I21" s="2">
        <f t="shared" si="0"/>
        <v>0.2726917130776545</v>
      </c>
      <c r="J21" s="2">
        <f t="shared" si="0"/>
        <v>0.08891041282495458</v>
      </c>
      <c r="K21" s="3">
        <f t="shared" si="0"/>
        <v>0.009064888458410166</v>
      </c>
    </row>
    <row r="22" spans="2:11" ht="15" customHeight="1">
      <c r="B22" s="33" t="s">
        <v>51</v>
      </c>
      <c r="C22" s="36" t="s">
        <v>29</v>
      </c>
      <c r="D22" s="6">
        <f t="shared" si="1"/>
        <v>540445.9999999991</v>
      </c>
      <c r="E22" s="6">
        <v>200555.99999999872</v>
      </c>
      <c r="F22" s="6">
        <v>332973.0000000003</v>
      </c>
      <c r="G22" s="6">
        <v>6917.000000000001</v>
      </c>
      <c r="H22" s="2">
        <f t="shared" si="0"/>
        <v>33.55536101228721</v>
      </c>
      <c r="I22" s="2">
        <f t="shared" si="0"/>
        <v>12.452176504554094</v>
      </c>
      <c r="J22" s="2">
        <f t="shared" si="0"/>
        <v>20.67371989494665</v>
      </c>
      <c r="K22" s="3">
        <f t="shared" si="0"/>
        <v>0.42946461278645975</v>
      </c>
    </row>
    <row r="23" spans="2:11" ht="15" customHeight="1">
      <c r="B23" s="33" t="s">
        <v>52</v>
      </c>
      <c r="C23" s="36" t="s">
        <v>30</v>
      </c>
      <c r="D23" s="6">
        <f t="shared" si="1"/>
        <v>10090.00000000001</v>
      </c>
      <c r="E23" s="6">
        <v>7687.000000000009</v>
      </c>
      <c r="F23" s="6">
        <v>2142.9999999999995</v>
      </c>
      <c r="G23" s="6">
        <v>260</v>
      </c>
      <c r="H23" s="2">
        <f t="shared" si="0"/>
        <v>0.6264707160641004</v>
      </c>
      <c r="I23" s="2">
        <f t="shared" si="0"/>
        <v>0.47727258616300705</v>
      </c>
      <c r="J23" s="2">
        <f t="shared" si="0"/>
        <v>0.13305517785186974</v>
      </c>
      <c r="K23" s="3">
        <f t="shared" si="0"/>
        <v>0.016142952049223582</v>
      </c>
    </row>
    <row r="24" spans="2:11" ht="15" customHeight="1">
      <c r="B24" s="33" t="s">
        <v>53</v>
      </c>
      <c r="C24" s="36" t="s">
        <v>31</v>
      </c>
      <c r="D24" s="6">
        <f t="shared" si="1"/>
        <v>61060.000000000524</v>
      </c>
      <c r="E24" s="6">
        <v>54529.00000000054</v>
      </c>
      <c r="F24" s="6">
        <v>4841.999999999988</v>
      </c>
      <c r="G24" s="6">
        <v>1688.999999999999</v>
      </c>
      <c r="H24" s="2">
        <f t="shared" si="0"/>
        <v>3.7911102004830792</v>
      </c>
      <c r="I24" s="2">
        <f t="shared" si="0"/>
        <v>3.385611662662006</v>
      </c>
      <c r="J24" s="2">
        <f t="shared" si="0"/>
        <v>0.3006314377782323</v>
      </c>
      <c r="K24" s="3">
        <f t="shared" si="0"/>
        <v>0.10486710004284083</v>
      </c>
    </row>
    <row r="25" spans="2:11" ht="15" customHeight="1">
      <c r="B25" s="33" t="s">
        <v>54</v>
      </c>
      <c r="C25" s="36" t="s">
        <v>32</v>
      </c>
      <c r="D25" s="6">
        <f t="shared" si="1"/>
        <v>24716.000000000007</v>
      </c>
      <c r="E25" s="6">
        <v>19946.000000000007</v>
      </c>
      <c r="F25" s="6">
        <v>4323.000000000001</v>
      </c>
      <c r="G25" s="6">
        <v>447.0000000000002</v>
      </c>
      <c r="H25" s="2">
        <f t="shared" si="0"/>
        <v>1.5345738571100391</v>
      </c>
      <c r="I25" s="2">
        <f t="shared" si="0"/>
        <v>1.238412775283899</v>
      </c>
      <c r="J25" s="2">
        <f t="shared" si="0"/>
        <v>0.2684076219568983</v>
      </c>
      <c r="K25" s="3">
        <f t="shared" si="0"/>
        <v>0.027753459869242096</v>
      </c>
    </row>
    <row r="26" spans="2:11" ht="15" customHeight="1">
      <c r="B26" s="33" t="s">
        <v>55</v>
      </c>
      <c r="C26" s="36" t="s">
        <v>33</v>
      </c>
      <c r="D26" s="6">
        <f t="shared" si="1"/>
        <v>12276.00000000001</v>
      </c>
      <c r="E26" s="6">
        <v>8359.00000000002</v>
      </c>
      <c r="F26" s="6">
        <v>3404.999999999989</v>
      </c>
      <c r="G26" s="6">
        <v>512</v>
      </c>
      <c r="H26" s="2">
        <f aca="true" t="shared" si="2" ref="H26:H34">D26/$D$9*100</f>
        <v>0.7621956898318033</v>
      </c>
      <c r="I26" s="2">
        <f aca="true" t="shared" si="3" ref="I26:I34">E26/$D$9*100</f>
        <v>0.5189959083825395</v>
      </c>
      <c r="J26" s="2">
        <f aca="true" t="shared" si="4" ref="J26:J34">F26/$D$9*100</f>
        <v>0.2114105835677159</v>
      </c>
      <c r="K26" s="3">
        <f aca="true" t="shared" si="5" ref="K26:K34">G26/$D$9*100</f>
        <v>0.03178919788154798</v>
      </c>
    </row>
    <row r="27" spans="2:11" ht="15" customHeight="1">
      <c r="B27" s="33" t="s">
        <v>56</v>
      </c>
      <c r="C27" s="36" t="s">
        <v>57</v>
      </c>
      <c r="D27" s="6">
        <f t="shared" si="1"/>
        <v>87708.99999999988</v>
      </c>
      <c r="E27" s="6">
        <v>55109.99999999981</v>
      </c>
      <c r="F27" s="6">
        <v>30564.000000000065</v>
      </c>
      <c r="G27" s="6">
        <v>2035.0000000000002</v>
      </c>
      <c r="H27" s="2">
        <f t="shared" si="2"/>
        <v>5.445700697251344</v>
      </c>
      <c r="I27" s="2">
        <f t="shared" si="3"/>
        <v>3.421684951664264</v>
      </c>
      <c r="J27" s="2">
        <f t="shared" si="4"/>
        <v>1.897666101663349</v>
      </c>
      <c r="K27" s="3">
        <f t="shared" si="5"/>
        <v>0.12634964392373077</v>
      </c>
    </row>
    <row r="28" spans="2:11" ht="15" customHeight="1">
      <c r="B28" s="33" t="s">
        <v>58</v>
      </c>
      <c r="C28" s="36" t="s">
        <v>59</v>
      </c>
      <c r="D28" s="6">
        <f t="shared" si="1"/>
        <v>38227.00000000006</v>
      </c>
      <c r="E28" s="6">
        <v>20542.000000000033</v>
      </c>
      <c r="F28" s="6">
        <v>14736.000000000024</v>
      </c>
      <c r="G28" s="6">
        <v>2949</v>
      </c>
      <c r="H28" s="2">
        <f t="shared" si="2"/>
        <v>2.373448569175657</v>
      </c>
      <c r="I28" s="2">
        <f t="shared" si="3"/>
        <v>1.2754173884428899</v>
      </c>
      <c r="J28" s="2">
        <f t="shared" si="4"/>
        <v>0.9149328515283042</v>
      </c>
      <c r="K28" s="3">
        <f t="shared" si="5"/>
        <v>0.18309832920446287</v>
      </c>
    </row>
    <row r="29" spans="2:11" ht="15" customHeight="1">
      <c r="B29" s="33" t="s">
        <v>60</v>
      </c>
      <c r="C29" s="36" t="s">
        <v>34</v>
      </c>
      <c r="D29" s="6">
        <f t="shared" si="1"/>
        <v>10610.999999999989</v>
      </c>
      <c r="E29" s="6">
        <v>8831.999999999989</v>
      </c>
      <c r="F29" s="6">
        <v>1554.9999999999995</v>
      </c>
      <c r="G29" s="6">
        <v>224</v>
      </c>
      <c r="H29" s="2">
        <f t="shared" si="2"/>
        <v>0.6588187084396587</v>
      </c>
      <c r="I29" s="2">
        <f t="shared" si="3"/>
        <v>0.548363663456702</v>
      </c>
      <c r="J29" s="2">
        <f t="shared" si="4"/>
        <v>0.09654727090977948</v>
      </c>
      <c r="K29" s="3">
        <f t="shared" si="5"/>
        <v>0.013907774073177243</v>
      </c>
    </row>
    <row r="30" spans="2:11" ht="15" customHeight="1">
      <c r="B30" s="33" t="s">
        <v>61</v>
      </c>
      <c r="C30" s="36" t="s">
        <v>62</v>
      </c>
      <c r="D30" s="6">
        <f t="shared" si="1"/>
        <v>50988.00000000005</v>
      </c>
      <c r="E30" s="6">
        <v>40202.00000000005</v>
      </c>
      <c r="F30" s="6">
        <v>9577</v>
      </c>
      <c r="G30" s="6">
        <v>1209.0000000000002</v>
      </c>
      <c r="H30" s="2">
        <f t="shared" si="2"/>
        <v>3.1657570734069727</v>
      </c>
      <c r="I30" s="2">
        <f t="shared" si="3"/>
        <v>2.4960729164726434</v>
      </c>
      <c r="J30" s="2">
        <f t="shared" si="4"/>
        <v>0.5946194299054395</v>
      </c>
      <c r="K30" s="3">
        <f t="shared" si="5"/>
        <v>0.07506472702888968</v>
      </c>
    </row>
    <row r="31" spans="2:11" ht="15" customHeight="1">
      <c r="B31" s="33" t="s">
        <v>63</v>
      </c>
      <c r="C31" s="36" t="s">
        <v>35</v>
      </c>
      <c r="D31" s="6">
        <f t="shared" si="1"/>
        <v>67472.99999999987</v>
      </c>
      <c r="E31" s="6">
        <v>58423.99999999987</v>
      </c>
      <c r="F31" s="6">
        <v>5140.000000000001</v>
      </c>
      <c r="G31" s="6">
        <v>3909.0000000000014</v>
      </c>
      <c r="H31" s="2">
        <f t="shared" si="2"/>
        <v>4.189282321604849</v>
      </c>
      <c r="I31" s="2">
        <f t="shared" si="3"/>
        <v>3.6274455020147562</v>
      </c>
      <c r="J31" s="2">
        <f t="shared" si="4"/>
        <v>0.31913374435772784</v>
      </c>
      <c r="K31" s="3">
        <f t="shared" si="5"/>
        <v>0.2427030752323654</v>
      </c>
    </row>
    <row r="32" spans="2:11" ht="15" customHeight="1">
      <c r="B32" s="33" t="s">
        <v>64</v>
      </c>
      <c r="C32" s="36" t="s">
        <v>65</v>
      </c>
      <c r="D32" s="6">
        <f t="shared" si="1"/>
        <v>12709.999999999982</v>
      </c>
      <c r="E32" s="6">
        <v>9660.99999999998</v>
      </c>
      <c r="F32" s="6">
        <v>2594.0000000000014</v>
      </c>
      <c r="G32" s="6">
        <v>455.0000000000001</v>
      </c>
      <c r="H32" s="2">
        <f t="shared" si="2"/>
        <v>0.7891420020985825</v>
      </c>
      <c r="I32" s="2">
        <f t="shared" si="3"/>
        <v>0.5998348451828797</v>
      </c>
      <c r="J32" s="2">
        <f t="shared" si="4"/>
        <v>0.1610569908295615</v>
      </c>
      <c r="K32" s="3">
        <f t="shared" si="5"/>
        <v>0.02825016608614128</v>
      </c>
    </row>
    <row r="33" spans="2:11" ht="15" customHeight="1">
      <c r="B33" s="33" t="s">
        <v>66</v>
      </c>
      <c r="C33" s="36" t="s">
        <v>36</v>
      </c>
      <c r="D33" s="6">
        <f t="shared" si="1"/>
        <v>3702.000000000001</v>
      </c>
      <c r="E33" s="6">
        <v>2705.0000000000014</v>
      </c>
      <c r="F33" s="6">
        <v>691.9999999999998</v>
      </c>
      <c r="G33" s="6">
        <v>305.0000000000001</v>
      </c>
      <c r="H33" s="2">
        <f t="shared" si="2"/>
        <v>0.22985080187009893</v>
      </c>
      <c r="I33" s="2">
        <f t="shared" si="3"/>
        <v>0.16794878958903775</v>
      </c>
      <c r="J33" s="2">
        <f t="shared" si="4"/>
        <v>0.04296508776177968</v>
      </c>
      <c r="K33" s="3">
        <f t="shared" si="5"/>
        <v>0.018936924519281518</v>
      </c>
    </row>
    <row r="34" spans="2:11" ht="15" customHeight="1">
      <c r="B34" s="37" t="s">
        <v>67</v>
      </c>
      <c r="C34" s="38" t="s">
        <v>37</v>
      </c>
      <c r="D34" s="7">
        <f t="shared" si="1"/>
        <v>7958.0000000000155</v>
      </c>
      <c r="E34" s="7">
        <v>5494.000000000012</v>
      </c>
      <c r="F34" s="7">
        <v>2184.0000000000036</v>
      </c>
      <c r="G34" s="7">
        <v>280.0000000000001</v>
      </c>
      <c r="H34" s="4">
        <f t="shared" si="2"/>
        <v>0.4940985092604674</v>
      </c>
      <c r="I34" s="4">
        <f t="shared" si="3"/>
        <v>0.34111299445551757</v>
      </c>
      <c r="J34" s="4">
        <f t="shared" si="4"/>
        <v>0.1356007972134783</v>
      </c>
      <c r="K34" s="5">
        <f t="shared" si="5"/>
        <v>0.017384717591471557</v>
      </c>
    </row>
  </sheetData>
  <sheetProtection/>
  <mergeCells count="4">
    <mergeCell ref="D5:K5"/>
    <mergeCell ref="D7:G7"/>
    <mergeCell ref="H7:K7"/>
    <mergeCell ref="B5:C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6" r:id="rId1"/>
  <headerFooter>
    <oddFooter>&amp;CIV-3-11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2015-01-20T05:46:42Z</cp:lastPrinted>
  <dcterms:created xsi:type="dcterms:W3CDTF">2009-05-05T14:52:36Z</dcterms:created>
  <dcterms:modified xsi:type="dcterms:W3CDTF">2015-01-20T06:10:49Z</dcterms:modified>
  <cp:category/>
  <cp:version/>
  <cp:contentType/>
  <cp:contentStatus/>
</cp:coreProperties>
</file>