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activeTab="0"/>
  </bookViews>
  <sheets>
    <sheet name="Table 23-1" sheetId="1" r:id="rId1"/>
  </sheets>
  <externalReferences>
    <externalReference r:id="rId4"/>
    <externalReference r:id="rId5"/>
    <externalReference r:id="rId6"/>
  </externalReference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>#REF!</definedName>
    <definedName name="HyousokuEnd">#REF!</definedName>
    <definedName name="Hyoutou">#REF!</definedName>
    <definedName name="personc08_クエリ">#REF!</definedName>
    <definedName name="_xlnm.Print_Area" localSheetId="0">'Table 23-1'!$L$1:$S$38</definedName>
    <definedName name="Rangai0">'[1]定義（総数）'!$B$48:$J$48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バージョンアップ" localSheetId="0">'[2]使い方'!#REF!</definedName>
    <definedName name="バージョンアップ">'[3]使い方'!#REF!</definedName>
    <definedName name="移行手順" localSheetId="0">'[2]使い方'!#REF!</definedName>
    <definedName name="移行手順">'[3]使い方'!#REF!</definedName>
    <definedName name="構成" localSheetId="0">'[2]使い方'!#REF!</definedName>
    <definedName name="構成">'[3]使い方'!#REF!</definedName>
    <definedName name="要望" localSheetId="0">'[2]使い方'!#REF!</definedName>
    <definedName name="要望">'[3]使い方'!#REF!</definedName>
  </definedNames>
  <calcPr fullCalcOnLoad="1"/>
</workbook>
</file>

<file path=xl/sharedStrings.xml><?xml version="1.0" encoding="utf-8"?>
<sst xmlns="http://schemas.openxmlformats.org/spreadsheetml/2006/main" count="124" uniqueCount="92">
  <si>
    <t>Table 23-1a. Annual Sales except Street Businesses by Sex of Representative - Provinces (2014)</t>
  </si>
  <si>
    <t>Table 23-1. Annual Sales except Street Businesses by Sex of Representative</t>
  </si>
  <si>
    <t xml:space="preserve">                 </t>
  </si>
  <si>
    <t xml:space="preserve">                 - Provinces (2014)</t>
  </si>
  <si>
    <t>Provinces</t>
  </si>
  <si>
    <t>Provinces</t>
  </si>
  <si>
    <t>Both Sexes</t>
  </si>
  <si>
    <t>Male</t>
  </si>
  <si>
    <t>Female</t>
  </si>
  <si>
    <t>(USD)</t>
  </si>
  <si>
    <t>(%)</t>
  </si>
  <si>
    <t>(million USD)</t>
  </si>
  <si>
    <t>Cambodia</t>
  </si>
  <si>
    <t>Cambodia</t>
  </si>
  <si>
    <t>01</t>
  </si>
  <si>
    <t>Banteay Meanchey</t>
  </si>
  <si>
    <t>01</t>
  </si>
  <si>
    <t>02</t>
  </si>
  <si>
    <t>Battambang</t>
  </si>
  <si>
    <t>02</t>
  </si>
  <si>
    <t>03</t>
  </si>
  <si>
    <t>Kampong Cham</t>
  </si>
  <si>
    <t>03</t>
  </si>
  <si>
    <t>04</t>
  </si>
  <si>
    <t>Kampong Chhnang</t>
  </si>
  <si>
    <t>04</t>
  </si>
  <si>
    <t>05</t>
  </si>
  <si>
    <t>Kampong Speu</t>
  </si>
  <si>
    <t>05</t>
  </si>
  <si>
    <t>06</t>
  </si>
  <si>
    <t>Kampong Thom</t>
  </si>
  <si>
    <t>06</t>
  </si>
  <si>
    <t>07</t>
  </si>
  <si>
    <t>Kampot</t>
  </si>
  <si>
    <t>07</t>
  </si>
  <si>
    <t>08</t>
  </si>
  <si>
    <t>Kandal</t>
  </si>
  <si>
    <t>08</t>
  </si>
  <si>
    <t>09</t>
  </si>
  <si>
    <t>Koh Kong</t>
  </si>
  <si>
    <t>09</t>
  </si>
  <si>
    <t>10</t>
  </si>
  <si>
    <t>Kratie</t>
  </si>
  <si>
    <t>10</t>
  </si>
  <si>
    <t>11</t>
  </si>
  <si>
    <t>Mondul Kiri</t>
  </si>
  <si>
    <t>11</t>
  </si>
  <si>
    <t>12</t>
  </si>
  <si>
    <t>Phnom Penh</t>
  </si>
  <si>
    <t>12</t>
  </si>
  <si>
    <t>13</t>
  </si>
  <si>
    <t>Preah Vihear</t>
  </si>
  <si>
    <t>13</t>
  </si>
  <si>
    <t>14</t>
  </si>
  <si>
    <t>Prey Veng</t>
  </si>
  <si>
    <t>14</t>
  </si>
  <si>
    <t>15</t>
  </si>
  <si>
    <t>Pursat</t>
  </si>
  <si>
    <t>15</t>
  </si>
  <si>
    <t>16</t>
  </si>
  <si>
    <t>Ratanak Kiri</t>
  </si>
  <si>
    <t>16</t>
  </si>
  <si>
    <t>17</t>
  </si>
  <si>
    <t>Siem Reap</t>
  </si>
  <si>
    <t>17</t>
  </si>
  <si>
    <t>Siem Reap</t>
  </si>
  <si>
    <t>18</t>
  </si>
  <si>
    <t>Preah Sihanouk</t>
  </si>
  <si>
    <t>18</t>
  </si>
  <si>
    <t>Preah Sihanouk</t>
  </si>
  <si>
    <t>19</t>
  </si>
  <si>
    <t>Stung Treng</t>
  </si>
  <si>
    <t>19</t>
  </si>
  <si>
    <t>20</t>
  </si>
  <si>
    <t>Svay Rieng</t>
  </si>
  <si>
    <t>20</t>
  </si>
  <si>
    <t>Svay Rieng</t>
  </si>
  <si>
    <t>21</t>
  </si>
  <si>
    <t>Takeo</t>
  </si>
  <si>
    <t>21</t>
  </si>
  <si>
    <t>22</t>
  </si>
  <si>
    <t>Otdar Meanchey</t>
  </si>
  <si>
    <t>22</t>
  </si>
  <si>
    <t>Otdar Meanchey</t>
  </si>
  <si>
    <t>23</t>
  </si>
  <si>
    <t>Kep</t>
  </si>
  <si>
    <t>23</t>
  </si>
  <si>
    <t>24</t>
  </si>
  <si>
    <t>Pailin</t>
  </si>
  <si>
    <t>24</t>
  </si>
  <si>
    <t>1) In case of Multi-unit Entity, "Sex of Representative" is that of Head Office.</t>
  </si>
  <si>
    <t>Sex of Representative  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</si>
</sst>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0"/>
      <name val="Arial Unicode MS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Arial"/>
      <family val="2"/>
    </font>
    <font>
      <i/>
      <sz val="10"/>
      <name val="Arial Unicode MS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7" xfId="60" applyFont="1" applyFill="1" applyBorder="1">
      <alignment/>
      <protection/>
    </xf>
    <xf numFmtId="49" fontId="3" fillId="0" borderId="18" xfId="60" applyNumberFormat="1" applyFont="1" applyFill="1" applyBorder="1" applyAlignment="1">
      <alignment horizontal="left" vertical="center"/>
      <protection/>
    </xf>
    <xf numFmtId="177" fontId="3" fillId="0" borderId="0" xfId="60" applyNumberFormat="1" applyFont="1" applyFill="1" applyBorder="1" applyAlignment="1">
      <alignment vertical="center"/>
      <protection/>
    </xf>
    <xf numFmtId="0" fontId="3" fillId="0" borderId="19" xfId="60" applyFont="1" applyFill="1" applyBorder="1">
      <alignment/>
      <protection/>
    </xf>
    <xf numFmtId="176" fontId="3" fillId="0" borderId="0" xfId="60" applyNumberFormat="1" applyFont="1" applyFill="1" applyBorder="1" applyAlignment="1">
      <alignment horizontal="right" vertical="center"/>
      <protection/>
    </xf>
    <xf numFmtId="177" fontId="3" fillId="0" borderId="0" xfId="60" applyNumberFormat="1" applyFont="1" applyFill="1" applyBorder="1" applyAlignment="1">
      <alignment horizontal="right" vertical="center"/>
      <protection/>
    </xf>
    <xf numFmtId="177" fontId="3" fillId="0" borderId="18" xfId="60" applyNumberFormat="1" applyFont="1" applyFill="1" applyBorder="1" applyAlignment="1">
      <alignment horizontal="right" vertical="center"/>
      <protection/>
    </xf>
    <xf numFmtId="49" fontId="3" fillId="0" borderId="19" xfId="60" applyNumberFormat="1" applyFont="1" applyFill="1" applyBorder="1" applyAlignment="1">
      <alignment horizontal="center" vertical="center"/>
      <protection/>
    </xf>
    <xf numFmtId="49" fontId="3" fillId="0" borderId="18" xfId="60" applyNumberFormat="1" applyFont="1" applyFill="1" applyBorder="1" applyAlignment="1">
      <alignment horizontal="left" vertical="center" wrapText="1"/>
      <protection/>
    </xf>
    <xf numFmtId="49" fontId="3" fillId="0" borderId="20" xfId="60" applyNumberFormat="1" applyFont="1" applyFill="1" applyBorder="1" applyAlignment="1">
      <alignment horizontal="center" vertical="center"/>
      <protection/>
    </xf>
    <xf numFmtId="49" fontId="3" fillId="0" borderId="21" xfId="60" applyNumberFormat="1" applyFont="1" applyFill="1" applyBorder="1" applyAlignment="1">
      <alignment horizontal="left" vertical="center" wrapText="1"/>
      <protection/>
    </xf>
    <xf numFmtId="176" fontId="3" fillId="0" borderId="20" xfId="60" applyNumberFormat="1" applyFont="1" applyFill="1" applyBorder="1" applyAlignment="1">
      <alignment horizontal="right" vertical="center"/>
      <protection/>
    </xf>
    <xf numFmtId="176" fontId="3" fillId="0" borderId="22" xfId="60" applyNumberFormat="1" applyFont="1" applyFill="1" applyBorder="1" applyAlignment="1">
      <alignment horizontal="right" vertical="center"/>
      <protection/>
    </xf>
    <xf numFmtId="177" fontId="3" fillId="0" borderId="22" xfId="60" applyNumberFormat="1" applyFont="1" applyFill="1" applyBorder="1" applyAlignment="1">
      <alignment horizontal="right" vertical="center"/>
      <protection/>
    </xf>
    <xf numFmtId="177" fontId="3" fillId="0" borderId="21" xfId="60" applyNumberFormat="1" applyFont="1" applyFill="1" applyBorder="1" applyAlignment="1">
      <alignment horizontal="right" vertical="center"/>
      <protection/>
    </xf>
    <xf numFmtId="49" fontId="3" fillId="0" borderId="0" xfId="60" applyNumberFormat="1" applyFont="1" applyFill="1" applyBorder="1" applyAlignment="1">
      <alignment horizontal="left" vertical="center"/>
      <protection/>
    </xf>
    <xf numFmtId="176" fontId="3" fillId="0" borderId="0" xfId="60" applyNumberFormat="1" applyFont="1" applyFill="1" applyBorder="1" applyAlignment="1">
      <alignment vertical="center"/>
      <protection/>
    </xf>
    <xf numFmtId="49" fontId="3" fillId="0" borderId="0" xfId="60" applyNumberFormat="1" applyFont="1" applyFill="1" applyBorder="1" applyAlignment="1">
      <alignment horizontal="left"/>
      <protection/>
    </xf>
    <xf numFmtId="0" fontId="3" fillId="0" borderId="0" xfId="60" applyFont="1" applyFill="1" applyAlignment="1">
      <alignment/>
      <protection/>
    </xf>
    <xf numFmtId="0" fontId="2" fillId="0" borderId="0" xfId="60" applyFont="1" applyFill="1" applyAlignment="1">
      <alignment/>
      <protection/>
    </xf>
    <xf numFmtId="176" fontId="3" fillId="0" borderId="17" xfId="60" applyNumberFormat="1" applyFont="1" applyFill="1" applyBorder="1" applyAlignment="1">
      <alignment vertical="center"/>
      <protection/>
    </xf>
    <xf numFmtId="176" fontId="3" fillId="0" borderId="23" xfId="60" applyNumberFormat="1" applyFont="1" applyFill="1" applyBorder="1" applyAlignment="1">
      <alignment vertical="center"/>
      <protection/>
    </xf>
    <xf numFmtId="177" fontId="3" fillId="0" borderId="18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left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24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6465;&#20214;&#38598;&#35336;&#12503;&#12525;&#12464;&#12521;&#12512;&#12497;&#12501;&#12457;&#12540;&#12510;&#12531;&#124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sfilesrv01\USERDATA\NSC5727\Documents\Toko\Work\Cambodia\1)Surveys\5)CIES2014\&#26465;&#20214;&#38598;&#35336;\Table11\Data\Inp\&#36039;&#26009;&#65298;&#12288;&#12487;&#12540;&#12479;&#12524;&#12452;&#12450;&#12454;&#12488;&#65288;&#12458;&#12522;&#12472;&#12490;&#1252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sfilesrv01\USERDATA\NSC5727\Documents\Toko\Work\Cambodia\1)Surveys\5)CIES2014\&#26465;&#20214;&#38598;&#35336;\Data\Inp\&#36039;&#26009;&#65298;&#12288;&#12487;&#12540;&#12479;&#12524;&#12452;&#12450;&#12454;&#12488;&#65288;&#12458;&#12522;&#12472;&#12490;&#125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フォーマンステストの概要"/>
      <sheetName val="定義（総数）"/>
      <sheetName val="定義（日本人)"/>
      <sheetName val="定義（日本人以外) "/>
      <sheetName val="結果（総数）"/>
      <sheetName val="結果（日本人)"/>
      <sheetName val="結果（日本人以外) "/>
    </sheetNames>
    <sheetDataSet>
      <sheetData sheetId="1">
        <row r="48">
          <cell r="B48" t="str">
            <v/>
          </cell>
          <cell r="C48" t="str">
            <v/>
          </cell>
          <cell r="E4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38"/>
  <sheetViews>
    <sheetView showGridLines="0" tabSelected="1" zoomScalePageLayoutView="0" workbookViewId="0" topLeftCell="K1">
      <selection activeCell="K1" sqref="K1"/>
    </sheetView>
  </sheetViews>
  <sheetFormatPr defaultColWidth="9.140625" defaultRowHeight="15"/>
  <cols>
    <col min="1" max="1" width="1.421875" style="2" customWidth="1"/>
    <col min="2" max="2" width="3.28125" style="2" customWidth="1"/>
    <col min="3" max="3" width="16.421875" style="2" customWidth="1"/>
    <col min="4" max="6" width="14.57421875" style="2" customWidth="1"/>
    <col min="7" max="10" width="9.421875" style="2" customWidth="1"/>
    <col min="11" max="11" width="5.00390625" style="2" customWidth="1"/>
    <col min="12" max="12" width="3.28125" style="2" customWidth="1"/>
    <col min="13" max="13" width="16.421875" style="2" customWidth="1"/>
    <col min="14" max="19" width="9.421875" style="2" customWidth="1"/>
    <col min="20" max="20" width="2.28125" style="2" customWidth="1"/>
    <col min="21" max="16384" width="9.00390625" style="2" customWidth="1"/>
  </cols>
  <sheetData>
    <row r="1" spans="1:1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"/>
      <c r="S1" s="1"/>
    </row>
    <row r="2" spans="1:19" ht="15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L2" s="3" t="s">
        <v>1</v>
      </c>
      <c r="M2" s="3"/>
      <c r="N2" s="3"/>
      <c r="O2" s="3"/>
      <c r="P2" s="3"/>
      <c r="Q2" s="3"/>
      <c r="R2" s="3"/>
      <c r="S2" s="3"/>
    </row>
    <row r="3" spans="1:19" ht="15" customHeight="1">
      <c r="A3" s="1"/>
      <c r="B3" s="1"/>
      <c r="C3" s="3" t="s">
        <v>2</v>
      </c>
      <c r="D3" s="3"/>
      <c r="E3" s="3"/>
      <c r="F3" s="3"/>
      <c r="G3" s="3"/>
      <c r="H3" s="3"/>
      <c r="I3" s="3"/>
      <c r="J3" s="3"/>
      <c r="L3" s="1" t="s">
        <v>3</v>
      </c>
      <c r="M3" s="3"/>
      <c r="N3" s="3"/>
      <c r="O3" s="3"/>
      <c r="P3" s="3"/>
      <c r="Q3" s="3"/>
      <c r="R3" s="3"/>
      <c r="S3" s="3"/>
    </row>
    <row r="4" spans="1:19" ht="15" customHeight="1">
      <c r="A4" s="1"/>
      <c r="B4" s="1"/>
      <c r="C4" s="3"/>
      <c r="D4" s="3"/>
      <c r="E4" s="3"/>
      <c r="F4" s="3"/>
      <c r="G4" s="3"/>
      <c r="H4" s="3"/>
      <c r="I4" s="3"/>
      <c r="J4" s="3"/>
      <c r="L4" s="1"/>
      <c r="M4" s="3"/>
      <c r="N4" s="3"/>
      <c r="O4" s="3"/>
      <c r="P4" s="3"/>
      <c r="Q4" s="3"/>
      <c r="R4" s="3"/>
      <c r="S4" s="3"/>
    </row>
    <row r="5" spans="1:19" ht="15" customHeight="1">
      <c r="A5" s="1"/>
      <c r="B5" s="36" t="s">
        <v>4</v>
      </c>
      <c r="C5" s="37"/>
      <c r="D5" s="42" t="s">
        <v>91</v>
      </c>
      <c r="E5" s="43"/>
      <c r="F5" s="43"/>
      <c r="G5" s="43"/>
      <c r="H5" s="43"/>
      <c r="I5" s="44"/>
      <c r="J5" s="4"/>
      <c r="L5" s="36" t="s">
        <v>5</v>
      </c>
      <c r="M5" s="37"/>
      <c r="N5" s="42" t="s">
        <v>91</v>
      </c>
      <c r="O5" s="43"/>
      <c r="P5" s="43"/>
      <c r="Q5" s="43"/>
      <c r="R5" s="43"/>
      <c r="S5" s="44"/>
    </row>
    <row r="6" spans="1:19" ht="29.25" customHeight="1">
      <c r="A6" s="1"/>
      <c r="B6" s="38"/>
      <c r="C6" s="39"/>
      <c r="D6" s="5" t="s">
        <v>6</v>
      </c>
      <c r="E6" s="6" t="s">
        <v>7</v>
      </c>
      <c r="F6" s="7" t="s">
        <v>8</v>
      </c>
      <c r="G6" s="8" t="s">
        <v>6</v>
      </c>
      <c r="H6" s="6" t="s">
        <v>7</v>
      </c>
      <c r="I6" s="7" t="s">
        <v>8</v>
      </c>
      <c r="J6" s="4"/>
      <c r="L6" s="38"/>
      <c r="M6" s="39"/>
      <c r="N6" s="5" t="s">
        <v>6</v>
      </c>
      <c r="O6" s="6" t="s">
        <v>7</v>
      </c>
      <c r="P6" s="7" t="s">
        <v>8</v>
      </c>
      <c r="Q6" s="8" t="s">
        <v>6</v>
      </c>
      <c r="R6" s="6" t="s">
        <v>7</v>
      </c>
      <c r="S6" s="7" t="s">
        <v>8</v>
      </c>
    </row>
    <row r="7" spans="1:19" ht="15" customHeight="1">
      <c r="A7" s="1"/>
      <c r="B7" s="40"/>
      <c r="C7" s="41"/>
      <c r="D7" s="9"/>
      <c r="E7" s="9" t="s">
        <v>9</v>
      </c>
      <c r="F7" s="10"/>
      <c r="G7" s="11"/>
      <c r="H7" s="9" t="s">
        <v>10</v>
      </c>
      <c r="I7" s="10"/>
      <c r="J7" s="4"/>
      <c r="L7" s="40"/>
      <c r="M7" s="41"/>
      <c r="N7" s="9"/>
      <c r="O7" s="9" t="s">
        <v>11</v>
      </c>
      <c r="P7" s="10"/>
      <c r="Q7" s="11"/>
      <c r="R7" s="9" t="s">
        <v>10</v>
      </c>
      <c r="S7" s="10"/>
    </row>
    <row r="8" spans="1:19" ht="6.75" customHeight="1">
      <c r="A8" s="1"/>
      <c r="B8" s="12"/>
      <c r="C8" s="13"/>
      <c r="D8" s="32"/>
      <c r="E8" s="33"/>
      <c r="F8" s="33"/>
      <c r="G8" s="33"/>
      <c r="H8" s="14"/>
      <c r="I8" s="34"/>
      <c r="J8" s="14"/>
      <c r="L8" s="12"/>
      <c r="M8" s="13"/>
      <c r="N8" s="28"/>
      <c r="O8" s="28"/>
      <c r="P8" s="28"/>
      <c r="Q8" s="14"/>
      <c r="R8" s="14"/>
      <c r="S8" s="34"/>
    </row>
    <row r="9" spans="2:19" ht="15">
      <c r="B9" s="15"/>
      <c r="C9" s="13" t="s">
        <v>12</v>
      </c>
      <c r="D9" s="16">
        <f>SUM(D11:D34)</f>
        <v>22611633822.51088</v>
      </c>
      <c r="E9" s="16">
        <f>SUM(E11:E34)</f>
        <v>16136447588.543535</v>
      </c>
      <c r="F9" s="16">
        <f>SUM(F11:F34)</f>
        <v>6475186233.967344</v>
      </c>
      <c r="G9" s="17">
        <f>D9/$D$9*100</f>
        <v>100</v>
      </c>
      <c r="H9" s="17">
        <f>E9/$D$9*100</f>
        <v>71.3634747281242</v>
      </c>
      <c r="I9" s="18">
        <f>F9/$D$9*100</f>
        <v>28.6365252718758</v>
      </c>
      <c r="J9" s="14"/>
      <c r="L9" s="15"/>
      <c r="M9" s="13" t="s">
        <v>13</v>
      </c>
      <c r="N9" s="16">
        <f>D9/1000000</f>
        <v>22611.63382251088</v>
      </c>
      <c r="O9" s="16">
        <f>E9/1000000</f>
        <v>16136.447588543535</v>
      </c>
      <c r="P9" s="16">
        <f>F9/1000000</f>
        <v>6475.186233967344</v>
      </c>
      <c r="Q9" s="17">
        <f>N9/$N$9*100</f>
        <v>100</v>
      </c>
      <c r="R9" s="17">
        <f>O9/$N$9*100</f>
        <v>71.36347472812419</v>
      </c>
      <c r="S9" s="18">
        <f>P9/$N$9*100</f>
        <v>28.6365252718758</v>
      </c>
    </row>
    <row r="10" spans="2:19" ht="6.75" customHeight="1">
      <c r="B10" s="15"/>
      <c r="C10" s="13"/>
      <c r="D10" s="16"/>
      <c r="E10" s="16"/>
      <c r="F10" s="16"/>
      <c r="G10" s="17"/>
      <c r="H10" s="17"/>
      <c r="I10" s="18"/>
      <c r="J10" s="14"/>
      <c r="L10" s="15"/>
      <c r="M10" s="13"/>
      <c r="N10" s="16"/>
      <c r="O10" s="16"/>
      <c r="P10" s="16"/>
      <c r="Q10" s="17"/>
      <c r="R10" s="17"/>
      <c r="S10" s="18"/>
    </row>
    <row r="11" spans="2:19" ht="15" customHeight="1">
      <c r="B11" s="19" t="s">
        <v>14</v>
      </c>
      <c r="C11" s="20" t="s">
        <v>15</v>
      </c>
      <c r="D11" s="16">
        <f>E11+F11</f>
        <v>620352681.682149</v>
      </c>
      <c r="E11" s="16">
        <v>391027677.547702</v>
      </c>
      <c r="F11" s="16">
        <v>229325004.134447</v>
      </c>
      <c r="G11" s="17">
        <f>D11/$D$9*100</f>
        <v>2.7435110905809936</v>
      </c>
      <c r="H11" s="17">
        <f aca="true" t="shared" si="0" ref="G11:I34">E11/$D$9*100</f>
        <v>1.7293207585840908</v>
      </c>
      <c r="I11" s="18">
        <f>F11/$D$9*100</f>
        <v>1.0141903319969026</v>
      </c>
      <c r="J11" s="14"/>
      <c r="L11" s="19" t="s">
        <v>16</v>
      </c>
      <c r="M11" s="20" t="s">
        <v>15</v>
      </c>
      <c r="N11" s="16">
        <f aca="true" t="shared" si="1" ref="N11:P34">D11/1000000</f>
        <v>620.3526816821491</v>
      </c>
      <c r="O11" s="16">
        <f t="shared" si="1"/>
        <v>391.027677547702</v>
      </c>
      <c r="P11" s="16">
        <f t="shared" si="1"/>
        <v>229.325004134447</v>
      </c>
      <c r="Q11" s="17">
        <f aca="true" t="shared" si="2" ref="Q11:S26">N11/$N$9*100</f>
        <v>2.7435110905809936</v>
      </c>
      <c r="R11" s="17">
        <f t="shared" si="2"/>
        <v>1.7293207585840908</v>
      </c>
      <c r="S11" s="18">
        <f>P11/$N$9*100</f>
        <v>1.0141903319969023</v>
      </c>
    </row>
    <row r="12" spans="2:19" ht="15" customHeight="1">
      <c r="B12" s="19" t="s">
        <v>17</v>
      </c>
      <c r="C12" s="20" t="s">
        <v>18</v>
      </c>
      <c r="D12" s="16">
        <f>E12+F12</f>
        <v>844514756.8663399</v>
      </c>
      <c r="E12" s="16">
        <v>478504363.828833</v>
      </c>
      <c r="F12" s="16">
        <v>366010393.037507</v>
      </c>
      <c r="G12" s="17">
        <f t="shared" si="0"/>
        <v>3.7348683580113007</v>
      </c>
      <c r="H12" s="17">
        <f>E12/$D$9*100</f>
        <v>2.116186594851279</v>
      </c>
      <c r="I12" s="18">
        <f t="shared" si="0"/>
        <v>1.6186817631600219</v>
      </c>
      <c r="J12" s="14"/>
      <c r="L12" s="19" t="s">
        <v>19</v>
      </c>
      <c r="M12" s="20" t="s">
        <v>18</v>
      </c>
      <c r="N12" s="16">
        <f t="shared" si="1"/>
        <v>844.5147568663399</v>
      </c>
      <c r="O12" s="16">
        <f t="shared" si="1"/>
        <v>478.504363828833</v>
      </c>
      <c r="P12" s="16">
        <f t="shared" si="1"/>
        <v>366.010393037507</v>
      </c>
      <c r="Q12" s="17">
        <f t="shared" si="2"/>
        <v>3.7348683580113</v>
      </c>
      <c r="R12" s="17">
        <f t="shared" si="2"/>
        <v>2.1161865948512784</v>
      </c>
      <c r="S12" s="18">
        <f t="shared" si="2"/>
        <v>1.6186817631600219</v>
      </c>
    </row>
    <row r="13" spans="2:19" ht="15" customHeight="1">
      <c r="B13" s="19" t="s">
        <v>20</v>
      </c>
      <c r="C13" s="20" t="s">
        <v>21</v>
      </c>
      <c r="D13" s="16">
        <f>E13+F13</f>
        <v>1765868432.5979161</v>
      </c>
      <c r="E13" s="16">
        <v>1265499866.43722</v>
      </c>
      <c r="F13" s="16">
        <v>500368566.160696</v>
      </c>
      <c r="G13" s="17">
        <f t="shared" si="0"/>
        <v>7.80955700264311</v>
      </c>
      <c r="H13" s="17">
        <f>E13/$D$9*100</f>
        <v>5.596675925192805</v>
      </c>
      <c r="I13" s="18">
        <f t="shared" si="0"/>
        <v>2.212881077450304</v>
      </c>
      <c r="J13" s="14"/>
      <c r="L13" s="19" t="s">
        <v>22</v>
      </c>
      <c r="M13" s="20" t="s">
        <v>21</v>
      </c>
      <c r="N13" s="16">
        <f t="shared" si="1"/>
        <v>1765.8684325979161</v>
      </c>
      <c r="O13" s="16">
        <f t="shared" si="1"/>
        <v>1265.4998664372201</v>
      </c>
      <c r="P13" s="16">
        <f t="shared" si="1"/>
        <v>500.36856616069605</v>
      </c>
      <c r="Q13" s="17">
        <f>N13/$N$9*100</f>
        <v>7.809557002643109</v>
      </c>
      <c r="R13" s="17">
        <f t="shared" si="2"/>
        <v>5.596675925192805</v>
      </c>
      <c r="S13" s="18">
        <f>P13/$N$9*100</f>
        <v>2.212881077450304</v>
      </c>
    </row>
    <row r="14" spans="2:19" ht="15" customHeight="1">
      <c r="B14" s="19" t="s">
        <v>23</v>
      </c>
      <c r="C14" s="20" t="s">
        <v>24</v>
      </c>
      <c r="D14" s="16">
        <f>E14+F14</f>
        <v>353606094.102904</v>
      </c>
      <c r="E14" s="16">
        <v>100534175.724079</v>
      </c>
      <c r="F14" s="16">
        <v>253071918.378825</v>
      </c>
      <c r="G14" s="17">
        <f t="shared" si="0"/>
        <v>1.5638237240109272</v>
      </c>
      <c r="H14" s="17">
        <f t="shared" si="0"/>
        <v>0.4446126118670505</v>
      </c>
      <c r="I14" s="18">
        <f t="shared" si="0"/>
        <v>1.1192111121438768</v>
      </c>
      <c r="J14" s="14"/>
      <c r="L14" s="19" t="s">
        <v>25</v>
      </c>
      <c r="M14" s="20" t="s">
        <v>24</v>
      </c>
      <c r="N14" s="16">
        <f t="shared" si="1"/>
        <v>353.606094102904</v>
      </c>
      <c r="O14" s="16">
        <f t="shared" si="1"/>
        <v>100.53417572407899</v>
      </c>
      <c r="P14" s="16">
        <f t="shared" si="1"/>
        <v>253.07191837882502</v>
      </c>
      <c r="Q14" s="17">
        <f t="shared" si="2"/>
        <v>1.5638237240109272</v>
      </c>
      <c r="R14" s="17">
        <f t="shared" si="2"/>
        <v>0.44461261186705037</v>
      </c>
      <c r="S14" s="18">
        <f t="shared" si="2"/>
        <v>1.1192111121438766</v>
      </c>
    </row>
    <row r="15" spans="2:19" ht="15" customHeight="1">
      <c r="B15" s="19" t="s">
        <v>26</v>
      </c>
      <c r="C15" s="20" t="s">
        <v>27</v>
      </c>
      <c r="D15" s="16">
        <f aca="true" t="shared" si="3" ref="D15:D33">E15+F15</f>
        <v>432308068.60180104</v>
      </c>
      <c r="E15" s="16">
        <v>246112908.833906</v>
      </c>
      <c r="F15" s="16">
        <v>186195159.767895</v>
      </c>
      <c r="G15" s="17">
        <f t="shared" si="0"/>
        <v>1.9118833782431912</v>
      </c>
      <c r="H15" s="17">
        <f t="shared" si="0"/>
        <v>1.088434877221874</v>
      </c>
      <c r="I15" s="18">
        <f t="shared" si="0"/>
        <v>0.8234485010213172</v>
      </c>
      <c r="J15" s="14"/>
      <c r="L15" s="19" t="s">
        <v>28</v>
      </c>
      <c r="M15" s="20" t="s">
        <v>27</v>
      </c>
      <c r="N15" s="16">
        <f t="shared" si="1"/>
        <v>432.30806860180104</v>
      </c>
      <c r="O15" s="16">
        <f t="shared" si="1"/>
        <v>246.112908833906</v>
      </c>
      <c r="P15" s="16">
        <f t="shared" si="1"/>
        <v>186.195159767895</v>
      </c>
      <c r="Q15" s="17">
        <f t="shared" si="2"/>
        <v>1.9118833782431912</v>
      </c>
      <c r="R15" s="17">
        <f t="shared" si="2"/>
        <v>1.088434877221874</v>
      </c>
      <c r="S15" s="18">
        <f t="shared" si="2"/>
        <v>0.8234485010213172</v>
      </c>
    </row>
    <row r="16" spans="2:19" ht="15" customHeight="1">
      <c r="B16" s="19" t="s">
        <v>29</v>
      </c>
      <c r="C16" s="20" t="s">
        <v>30</v>
      </c>
      <c r="D16" s="16">
        <f>E16+F16</f>
        <v>225692085.78513998</v>
      </c>
      <c r="E16" s="16">
        <v>77742621.631472</v>
      </c>
      <c r="F16" s="16">
        <v>147949464.153668</v>
      </c>
      <c r="G16" s="17">
        <f t="shared" si="0"/>
        <v>0.9981237426569926</v>
      </c>
      <c r="H16" s="17">
        <f t="shared" si="0"/>
        <v>0.34381691407931697</v>
      </c>
      <c r="I16" s="18">
        <f t="shared" si="0"/>
        <v>0.6543068285776756</v>
      </c>
      <c r="J16" s="14"/>
      <c r="L16" s="19" t="s">
        <v>31</v>
      </c>
      <c r="M16" s="20" t="s">
        <v>30</v>
      </c>
      <c r="N16" s="16">
        <f t="shared" si="1"/>
        <v>225.69208578513997</v>
      </c>
      <c r="O16" s="16">
        <f t="shared" si="1"/>
        <v>77.742621631472</v>
      </c>
      <c r="P16" s="16">
        <f t="shared" si="1"/>
        <v>147.94946415366798</v>
      </c>
      <c r="Q16" s="17">
        <f t="shared" si="2"/>
        <v>0.9981237426569924</v>
      </c>
      <c r="R16" s="17">
        <f>O16/$N$9*100</f>
        <v>0.3438169140793169</v>
      </c>
      <c r="S16" s="18">
        <f t="shared" si="2"/>
        <v>0.6543068285776755</v>
      </c>
    </row>
    <row r="17" spans="2:19" ht="15" customHeight="1">
      <c r="B17" s="19" t="s">
        <v>32</v>
      </c>
      <c r="C17" s="20" t="s">
        <v>33</v>
      </c>
      <c r="D17" s="16">
        <f>E17+F17</f>
        <v>239539592.188865</v>
      </c>
      <c r="E17" s="16">
        <v>108263225.124807</v>
      </c>
      <c r="F17" s="16">
        <v>131276367.064058</v>
      </c>
      <c r="G17" s="17">
        <f t="shared" si="0"/>
        <v>1.0593643699925512</v>
      </c>
      <c r="H17" s="17">
        <f t="shared" si="0"/>
        <v>0.4787943497343663</v>
      </c>
      <c r="I17" s="18">
        <f t="shared" si="0"/>
        <v>0.5805700202581849</v>
      </c>
      <c r="J17" s="14"/>
      <c r="L17" s="19" t="s">
        <v>34</v>
      </c>
      <c r="M17" s="20" t="s">
        <v>33</v>
      </c>
      <c r="N17" s="16">
        <f t="shared" si="1"/>
        <v>239.53959218886502</v>
      </c>
      <c r="O17" s="16">
        <f t="shared" si="1"/>
        <v>108.263225124807</v>
      </c>
      <c r="P17" s="16">
        <f t="shared" si="1"/>
        <v>131.276367064058</v>
      </c>
      <c r="Q17" s="17">
        <f t="shared" si="2"/>
        <v>1.0593643699925512</v>
      </c>
      <c r="R17" s="17">
        <f t="shared" si="2"/>
        <v>0.4787943497343662</v>
      </c>
      <c r="S17" s="18">
        <f t="shared" si="2"/>
        <v>0.5805700202581848</v>
      </c>
    </row>
    <row r="18" spans="2:19" ht="15" customHeight="1">
      <c r="B18" s="19" t="s">
        <v>35</v>
      </c>
      <c r="C18" s="20" t="s">
        <v>36</v>
      </c>
      <c r="D18" s="16">
        <f t="shared" si="3"/>
        <v>1192516646.772398</v>
      </c>
      <c r="E18" s="16">
        <v>903827792.546782</v>
      </c>
      <c r="F18" s="16">
        <v>288688854.225616</v>
      </c>
      <c r="G18" s="17">
        <f t="shared" si="0"/>
        <v>5.273907476713139</v>
      </c>
      <c r="H18" s="17">
        <f t="shared" si="0"/>
        <v>3.997180387942518</v>
      </c>
      <c r="I18" s="18">
        <f>F18/$D$9*100</f>
        <v>1.27672708877062</v>
      </c>
      <c r="J18" s="14"/>
      <c r="L18" s="19" t="s">
        <v>37</v>
      </c>
      <c r="M18" s="20" t="s">
        <v>36</v>
      </c>
      <c r="N18" s="16">
        <f t="shared" si="1"/>
        <v>1192.516646772398</v>
      </c>
      <c r="O18" s="16">
        <f t="shared" si="1"/>
        <v>903.827792546782</v>
      </c>
      <c r="P18" s="16">
        <f t="shared" si="1"/>
        <v>288.68885422561596</v>
      </c>
      <c r="Q18" s="17">
        <f t="shared" si="2"/>
        <v>5.273907476713138</v>
      </c>
      <c r="R18" s="17">
        <f t="shared" si="2"/>
        <v>3.997180387942518</v>
      </c>
      <c r="S18" s="18">
        <f t="shared" si="2"/>
        <v>1.2767270887706195</v>
      </c>
    </row>
    <row r="19" spans="2:19" ht="15" customHeight="1">
      <c r="B19" s="19" t="s">
        <v>38</v>
      </c>
      <c r="C19" s="20" t="s">
        <v>39</v>
      </c>
      <c r="D19" s="16">
        <f t="shared" si="3"/>
        <v>118742354.6208374</v>
      </c>
      <c r="E19" s="16">
        <v>41632631.2101686</v>
      </c>
      <c r="F19" s="16">
        <v>77109723.4106688</v>
      </c>
      <c r="G19" s="17">
        <f t="shared" si="0"/>
        <v>0.5251383228337271</v>
      </c>
      <c r="H19" s="17">
        <f t="shared" si="0"/>
        <v>0.18412040251917347</v>
      </c>
      <c r="I19" s="18">
        <f t="shared" si="0"/>
        <v>0.34101792031455364</v>
      </c>
      <c r="J19" s="14"/>
      <c r="L19" s="19" t="s">
        <v>40</v>
      </c>
      <c r="M19" s="20" t="s">
        <v>39</v>
      </c>
      <c r="N19" s="16">
        <f t="shared" si="1"/>
        <v>118.7423546208374</v>
      </c>
      <c r="O19" s="16">
        <f t="shared" si="1"/>
        <v>41.6326312101686</v>
      </c>
      <c r="P19" s="16">
        <f t="shared" si="1"/>
        <v>77.1097234106688</v>
      </c>
      <c r="Q19" s="17">
        <f>N19/$N$9*100</f>
        <v>0.525138322833727</v>
      </c>
      <c r="R19" s="17">
        <f>O19/$N$9*100</f>
        <v>0.18412040251917342</v>
      </c>
      <c r="S19" s="18">
        <f>P19/$N$9*100</f>
        <v>0.34101792031455364</v>
      </c>
    </row>
    <row r="20" spans="2:19" ht="15" customHeight="1">
      <c r="B20" s="19" t="s">
        <v>41</v>
      </c>
      <c r="C20" s="20" t="s">
        <v>42</v>
      </c>
      <c r="D20" s="16">
        <f t="shared" si="3"/>
        <v>268072675.261683</v>
      </c>
      <c r="E20" s="16">
        <v>146240034.101851</v>
      </c>
      <c r="F20" s="16">
        <v>121832641.159832</v>
      </c>
      <c r="G20" s="17">
        <f t="shared" si="0"/>
        <v>1.185551992243943</v>
      </c>
      <c r="H20" s="17">
        <f t="shared" si="0"/>
        <v>0.6467468704373878</v>
      </c>
      <c r="I20" s="18">
        <f t="shared" si="0"/>
        <v>0.5388051218065553</v>
      </c>
      <c r="J20" s="14"/>
      <c r="L20" s="19" t="s">
        <v>43</v>
      </c>
      <c r="M20" s="20" t="s">
        <v>42</v>
      </c>
      <c r="N20" s="16">
        <f t="shared" si="1"/>
        <v>268.072675261683</v>
      </c>
      <c r="O20" s="16">
        <f t="shared" si="1"/>
        <v>146.240034101851</v>
      </c>
      <c r="P20" s="16">
        <f t="shared" si="1"/>
        <v>121.83264115983201</v>
      </c>
      <c r="Q20" s="17">
        <f t="shared" si="2"/>
        <v>1.185551992243943</v>
      </c>
      <c r="R20" s="17">
        <f t="shared" si="2"/>
        <v>0.6467468704373878</v>
      </c>
      <c r="S20" s="18">
        <f t="shared" si="2"/>
        <v>0.5388051218065553</v>
      </c>
    </row>
    <row r="21" spans="2:19" ht="15" customHeight="1">
      <c r="B21" s="19" t="s">
        <v>44</v>
      </c>
      <c r="C21" s="20" t="s">
        <v>45</v>
      </c>
      <c r="D21" s="16">
        <f t="shared" si="3"/>
        <v>53108117.8237893</v>
      </c>
      <c r="E21" s="16">
        <v>26058239.5853181</v>
      </c>
      <c r="F21" s="16">
        <v>27049878.2384712</v>
      </c>
      <c r="G21" s="17">
        <f t="shared" si="0"/>
        <v>0.2348707671487136</v>
      </c>
      <c r="H21" s="17">
        <f t="shared" si="0"/>
        <v>0.1152426215189102</v>
      </c>
      <c r="I21" s="18">
        <f t="shared" si="0"/>
        <v>0.11962814562980341</v>
      </c>
      <c r="J21" s="14"/>
      <c r="L21" s="19" t="s">
        <v>46</v>
      </c>
      <c r="M21" s="20" t="s">
        <v>45</v>
      </c>
      <c r="N21" s="16">
        <f t="shared" si="1"/>
        <v>53.1081178237893</v>
      </c>
      <c r="O21" s="16">
        <f t="shared" si="1"/>
        <v>26.0582395853181</v>
      </c>
      <c r="P21" s="16">
        <f t="shared" si="1"/>
        <v>27.049878238471198</v>
      </c>
      <c r="Q21" s="17">
        <f t="shared" si="2"/>
        <v>0.2348707671487136</v>
      </c>
      <c r="R21" s="17">
        <f t="shared" si="2"/>
        <v>0.11524262151891018</v>
      </c>
      <c r="S21" s="18">
        <f t="shared" si="2"/>
        <v>0.11962814562980341</v>
      </c>
    </row>
    <row r="22" spans="2:19" ht="15" customHeight="1">
      <c r="B22" s="19" t="s">
        <v>47</v>
      </c>
      <c r="C22" s="20" t="s">
        <v>48</v>
      </c>
      <c r="D22" s="16">
        <f t="shared" si="3"/>
        <v>11590444965.937168</v>
      </c>
      <c r="E22" s="16">
        <v>8972865067.11983</v>
      </c>
      <c r="F22" s="16">
        <v>2617579898.81734</v>
      </c>
      <c r="G22" s="17">
        <f t="shared" si="0"/>
        <v>51.258768193912495</v>
      </c>
      <c r="H22" s="17">
        <f t="shared" si="0"/>
        <v>39.68251537041497</v>
      </c>
      <c r="I22" s="18">
        <f t="shared" si="0"/>
        <v>11.576252823497537</v>
      </c>
      <c r="J22" s="14"/>
      <c r="L22" s="19" t="s">
        <v>49</v>
      </c>
      <c r="M22" s="20" t="s">
        <v>48</v>
      </c>
      <c r="N22" s="16">
        <f t="shared" si="1"/>
        <v>11590.444965937168</v>
      </c>
      <c r="O22" s="16">
        <f t="shared" si="1"/>
        <v>8972.865067119828</v>
      </c>
      <c r="P22" s="16">
        <f t="shared" si="1"/>
        <v>2617.57989881734</v>
      </c>
      <c r="Q22" s="17">
        <f t="shared" si="2"/>
        <v>51.258768193912495</v>
      </c>
      <c r="R22" s="17">
        <f t="shared" si="2"/>
        <v>39.68251537041496</v>
      </c>
      <c r="S22" s="18">
        <f>P22/$N$9*100</f>
        <v>11.576252823497537</v>
      </c>
    </row>
    <row r="23" spans="2:19" ht="15" customHeight="1">
      <c r="B23" s="19" t="s">
        <v>50</v>
      </c>
      <c r="C23" s="20" t="s">
        <v>51</v>
      </c>
      <c r="D23" s="16">
        <f t="shared" si="3"/>
        <v>115260543.78598009</v>
      </c>
      <c r="E23" s="16">
        <v>35606519.9101695</v>
      </c>
      <c r="F23" s="16">
        <v>79654023.8758106</v>
      </c>
      <c r="G23" s="17">
        <f t="shared" si="0"/>
        <v>0.5097400068067311</v>
      </c>
      <c r="H23" s="17">
        <f t="shared" si="0"/>
        <v>0.15746991212426958</v>
      </c>
      <c r="I23" s="18">
        <f t="shared" si="0"/>
        <v>0.3522700946824616</v>
      </c>
      <c r="J23" s="14"/>
      <c r="L23" s="19" t="s">
        <v>52</v>
      </c>
      <c r="M23" s="20" t="s">
        <v>51</v>
      </c>
      <c r="N23" s="16">
        <f t="shared" si="1"/>
        <v>115.26054378598009</v>
      </c>
      <c r="O23" s="16">
        <f t="shared" si="1"/>
        <v>35.606519910169496</v>
      </c>
      <c r="P23" s="16">
        <f t="shared" si="1"/>
        <v>79.6540238758106</v>
      </c>
      <c r="Q23" s="17">
        <f t="shared" si="2"/>
        <v>0.5097400068067311</v>
      </c>
      <c r="R23" s="17">
        <f t="shared" si="2"/>
        <v>0.15746991212426956</v>
      </c>
      <c r="S23" s="18">
        <f t="shared" si="2"/>
        <v>0.3522700946824616</v>
      </c>
    </row>
    <row r="24" spans="2:19" ht="15" customHeight="1">
      <c r="B24" s="19" t="s">
        <v>53</v>
      </c>
      <c r="C24" s="20" t="s">
        <v>54</v>
      </c>
      <c r="D24" s="16">
        <f t="shared" si="3"/>
        <v>244517195.736174</v>
      </c>
      <c r="E24" s="16">
        <v>110043743.218438</v>
      </c>
      <c r="F24" s="16">
        <v>134473452.517736</v>
      </c>
      <c r="G24" s="17">
        <f t="shared" si="0"/>
        <v>1.0813778325595664</v>
      </c>
      <c r="H24" s="17">
        <f t="shared" si="0"/>
        <v>0.4866686948949465</v>
      </c>
      <c r="I24" s="18">
        <f t="shared" si="0"/>
        <v>0.59470913766462</v>
      </c>
      <c r="J24" s="14"/>
      <c r="L24" s="19" t="s">
        <v>55</v>
      </c>
      <c r="M24" s="20" t="s">
        <v>54</v>
      </c>
      <c r="N24" s="16">
        <f t="shared" si="1"/>
        <v>244.517195736174</v>
      </c>
      <c r="O24" s="16">
        <f t="shared" si="1"/>
        <v>110.043743218438</v>
      </c>
      <c r="P24" s="16">
        <f t="shared" si="1"/>
        <v>134.47345251773598</v>
      </c>
      <c r="Q24" s="17">
        <f t="shared" si="2"/>
        <v>1.0813778325595662</v>
      </c>
      <c r="R24" s="17">
        <f t="shared" si="2"/>
        <v>0.48666869489494646</v>
      </c>
      <c r="S24" s="18">
        <f t="shared" si="2"/>
        <v>0.5947091376646199</v>
      </c>
    </row>
    <row r="25" spans="2:19" ht="15" customHeight="1">
      <c r="B25" s="19" t="s">
        <v>56</v>
      </c>
      <c r="C25" s="20" t="s">
        <v>57</v>
      </c>
      <c r="D25" s="16">
        <f t="shared" si="3"/>
        <v>227204274.912215</v>
      </c>
      <c r="E25" s="16">
        <v>105858801.914544</v>
      </c>
      <c r="F25" s="16">
        <v>121345472.997671</v>
      </c>
      <c r="G25" s="17">
        <f t="shared" si="0"/>
        <v>1.0048114023765198</v>
      </c>
      <c r="H25" s="17">
        <f t="shared" si="0"/>
        <v>0.46816078283187523</v>
      </c>
      <c r="I25" s="18">
        <f t="shared" si="0"/>
        <v>0.5366506195446443</v>
      </c>
      <c r="J25" s="14"/>
      <c r="L25" s="19" t="s">
        <v>58</v>
      </c>
      <c r="M25" s="20" t="s">
        <v>57</v>
      </c>
      <c r="N25" s="16">
        <f t="shared" si="1"/>
        <v>227.204274912215</v>
      </c>
      <c r="O25" s="16">
        <f t="shared" si="1"/>
        <v>105.858801914544</v>
      </c>
      <c r="P25" s="16">
        <f t="shared" si="1"/>
        <v>121.345472997671</v>
      </c>
      <c r="Q25" s="17">
        <f t="shared" si="2"/>
        <v>1.0048114023765196</v>
      </c>
      <c r="R25" s="17">
        <f t="shared" si="2"/>
        <v>0.46816078283187523</v>
      </c>
      <c r="S25" s="18">
        <f t="shared" si="2"/>
        <v>0.5366506195446443</v>
      </c>
    </row>
    <row r="26" spans="2:19" ht="15" customHeight="1">
      <c r="B26" s="19" t="s">
        <v>59</v>
      </c>
      <c r="C26" s="20" t="s">
        <v>60</v>
      </c>
      <c r="D26" s="16">
        <f t="shared" si="3"/>
        <v>226855487.54602802</v>
      </c>
      <c r="E26" s="16">
        <v>120394561.605262</v>
      </c>
      <c r="F26" s="16">
        <v>106460925.940766</v>
      </c>
      <c r="G26" s="17">
        <f t="shared" si="0"/>
        <v>1.0032688894872486</v>
      </c>
      <c r="H26" s="17">
        <f>E26/$D$9*100</f>
        <v>0.5324452118334054</v>
      </c>
      <c r="I26" s="18">
        <f>F26/$D$9*100</f>
        <v>0.4708236776538432</v>
      </c>
      <c r="J26" s="14"/>
      <c r="L26" s="19" t="s">
        <v>61</v>
      </c>
      <c r="M26" s="20" t="s">
        <v>60</v>
      </c>
      <c r="N26" s="16">
        <f t="shared" si="1"/>
        <v>226.85548754602803</v>
      </c>
      <c r="O26" s="16">
        <f t="shared" si="1"/>
        <v>120.394561605262</v>
      </c>
      <c r="P26" s="16">
        <f t="shared" si="1"/>
        <v>106.460925940766</v>
      </c>
      <c r="Q26" s="17">
        <f t="shared" si="2"/>
        <v>1.0032688894872486</v>
      </c>
      <c r="R26" s="17">
        <f t="shared" si="2"/>
        <v>0.5324452118334054</v>
      </c>
      <c r="S26" s="18">
        <f t="shared" si="2"/>
        <v>0.4708236776538432</v>
      </c>
    </row>
    <row r="27" spans="2:19" ht="15" customHeight="1">
      <c r="B27" s="19" t="s">
        <v>62</v>
      </c>
      <c r="C27" s="20" t="s">
        <v>63</v>
      </c>
      <c r="D27" s="16">
        <f t="shared" si="3"/>
        <v>2468965505.215064</v>
      </c>
      <c r="E27" s="16">
        <v>2161370394.33933</v>
      </c>
      <c r="F27" s="16">
        <v>307595110.875734</v>
      </c>
      <c r="G27" s="17">
        <f t="shared" si="0"/>
        <v>10.919005342980125</v>
      </c>
      <c r="H27" s="17">
        <f t="shared" si="0"/>
        <v>9.55866529285288</v>
      </c>
      <c r="I27" s="18">
        <f t="shared" si="0"/>
        <v>1.3603400501272467</v>
      </c>
      <c r="J27" s="14"/>
      <c r="L27" s="19" t="s">
        <v>64</v>
      </c>
      <c r="M27" s="20" t="s">
        <v>65</v>
      </c>
      <c r="N27" s="16">
        <f t="shared" si="1"/>
        <v>2468.9655052150642</v>
      </c>
      <c r="O27" s="16">
        <f t="shared" si="1"/>
        <v>2161.3703943393302</v>
      </c>
      <c r="P27" s="16">
        <f t="shared" si="1"/>
        <v>307.59511087573395</v>
      </c>
      <c r="Q27" s="17">
        <f aca="true" t="shared" si="4" ref="Q27:S33">N27/$N$9*100</f>
        <v>10.919005342980126</v>
      </c>
      <c r="R27" s="17">
        <f t="shared" si="4"/>
        <v>9.55866529285288</v>
      </c>
      <c r="S27" s="18">
        <f t="shared" si="4"/>
        <v>1.3603400501272467</v>
      </c>
    </row>
    <row r="28" spans="2:19" ht="15" customHeight="1">
      <c r="B28" s="19" t="s">
        <v>66</v>
      </c>
      <c r="C28" s="20" t="s">
        <v>67</v>
      </c>
      <c r="D28" s="16">
        <f t="shared" si="3"/>
        <v>326068994.34849703</v>
      </c>
      <c r="E28" s="16">
        <v>192470337.782579</v>
      </c>
      <c r="F28" s="16">
        <v>133598656.565918</v>
      </c>
      <c r="G28" s="17">
        <f t="shared" si="0"/>
        <v>1.4420408401620275</v>
      </c>
      <c r="H28" s="17">
        <f t="shared" si="0"/>
        <v>0.8512004895062748</v>
      </c>
      <c r="I28" s="18">
        <f t="shared" si="0"/>
        <v>0.5908403506557525</v>
      </c>
      <c r="J28" s="14"/>
      <c r="L28" s="19" t="s">
        <v>68</v>
      </c>
      <c r="M28" s="20" t="s">
        <v>69</v>
      </c>
      <c r="N28" s="16">
        <f t="shared" si="1"/>
        <v>326.06899434849703</v>
      </c>
      <c r="O28" s="16">
        <f t="shared" si="1"/>
        <v>192.470337782579</v>
      </c>
      <c r="P28" s="16">
        <f t="shared" si="1"/>
        <v>133.598656565918</v>
      </c>
      <c r="Q28" s="17">
        <f t="shared" si="4"/>
        <v>1.4420408401620273</v>
      </c>
      <c r="R28" s="17">
        <f t="shared" si="4"/>
        <v>0.8512004895062748</v>
      </c>
      <c r="S28" s="18">
        <f t="shared" si="4"/>
        <v>0.5908403506557524</v>
      </c>
    </row>
    <row r="29" spans="2:19" ht="15" customHeight="1">
      <c r="B29" s="19" t="s">
        <v>70</v>
      </c>
      <c r="C29" s="20" t="s">
        <v>71</v>
      </c>
      <c r="D29" s="16">
        <f t="shared" si="3"/>
        <v>76200050.925724</v>
      </c>
      <c r="E29" s="16">
        <v>22774587.6798011</v>
      </c>
      <c r="F29" s="16">
        <v>53425463.2459229</v>
      </c>
      <c r="G29" s="17">
        <f t="shared" si="0"/>
        <v>0.33699489176170666</v>
      </c>
      <c r="H29" s="17">
        <f t="shared" si="0"/>
        <v>0.10072066379001765</v>
      </c>
      <c r="I29" s="18">
        <f t="shared" si="0"/>
        <v>0.23627422797168904</v>
      </c>
      <c r="J29" s="14"/>
      <c r="L29" s="19" t="s">
        <v>72</v>
      </c>
      <c r="M29" s="20" t="s">
        <v>71</v>
      </c>
      <c r="N29" s="16">
        <f t="shared" si="1"/>
        <v>76.200050925724</v>
      </c>
      <c r="O29" s="16">
        <f t="shared" si="1"/>
        <v>22.774587679801098</v>
      </c>
      <c r="P29" s="16">
        <f t="shared" si="1"/>
        <v>53.4254632459229</v>
      </c>
      <c r="Q29" s="17">
        <f t="shared" si="4"/>
        <v>0.33699489176170666</v>
      </c>
      <c r="R29" s="17">
        <f t="shared" si="4"/>
        <v>0.10072066379001764</v>
      </c>
      <c r="S29" s="18">
        <f t="shared" si="4"/>
        <v>0.236274227971689</v>
      </c>
    </row>
    <row r="30" spans="2:19" ht="15" customHeight="1">
      <c r="B30" s="19" t="s">
        <v>73</v>
      </c>
      <c r="C30" s="20" t="s">
        <v>74</v>
      </c>
      <c r="D30" s="16">
        <f t="shared" si="3"/>
        <v>588028297.423039</v>
      </c>
      <c r="E30" s="16">
        <v>329941570.266468</v>
      </c>
      <c r="F30" s="16">
        <v>258086727.156571</v>
      </c>
      <c r="G30" s="17">
        <f t="shared" si="0"/>
        <v>2.600556430546964</v>
      </c>
      <c r="H30" s="17">
        <f t="shared" si="0"/>
        <v>1.4591673156231488</v>
      </c>
      <c r="I30" s="18">
        <f t="shared" si="0"/>
        <v>1.1413891149238153</v>
      </c>
      <c r="J30" s="14"/>
      <c r="L30" s="19" t="s">
        <v>75</v>
      </c>
      <c r="M30" s="20" t="s">
        <v>76</v>
      </c>
      <c r="N30" s="16">
        <f t="shared" si="1"/>
        <v>588.0282974230389</v>
      </c>
      <c r="O30" s="16">
        <f t="shared" si="1"/>
        <v>329.941570266468</v>
      </c>
      <c r="P30" s="16">
        <f t="shared" si="1"/>
        <v>258.086727156571</v>
      </c>
      <c r="Q30" s="17">
        <f t="shared" si="4"/>
        <v>2.6005564305469635</v>
      </c>
      <c r="R30" s="17">
        <f t="shared" si="4"/>
        <v>1.4591673156231486</v>
      </c>
      <c r="S30" s="18">
        <f t="shared" si="4"/>
        <v>1.1413891149238151</v>
      </c>
    </row>
    <row r="31" spans="2:19" ht="15" customHeight="1">
      <c r="B31" s="19" t="s">
        <v>77</v>
      </c>
      <c r="C31" s="20" t="s">
        <v>78</v>
      </c>
      <c r="D31" s="16">
        <f t="shared" si="3"/>
        <v>404438824.648562</v>
      </c>
      <c r="E31" s="16">
        <v>197785378.769636</v>
      </c>
      <c r="F31" s="16">
        <v>206653445.878926</v>
      </c>
      <c r="G31" s="17">
        <f t="shared" si="0"/>
        <v>1.788631585949023</v>
      </c>
      <c r="H31" s="17">
        <f t="shared" si="0"/>
        <v>0.8747062698880783</v>
      </c>
      <c r="I31" s="18">
        <f t="shared" si="0"/>
        <v>0.9139253160609446</v>
      </c>
      <c r="J31" s="14"/>
      <c r="L31" s="19" t="s">
        <v>79</v>
      </c>
      <c r="M31" s="20" t="s">
        <v>78</v>
      </c>
      <c r="N31" s="16">
        <f t="shared" si="1"/>
        <v>404.438824648562</v>
      </c>
      <c r="O31" s="16">
        <f t="shared" si="1"/>
        <v>197.785378769636</v>
      </c>
      <c r="P31" s="16">
        <f t="shared" si="1"/>
        <v>206.65344587892602</v>
      </c>
      <c r="Q31" s="17">
        <f t="shared" si="4"/>
        <v>1.7886315859490225</v>
      </c>
      <c r="R31" s="17">
        <f t="shared" si="4"/>
        <v>0.8747062698880781</v>
      </c>
      <c r="S31" s="18">
        <f t="shared" si="4"/>
        <v>0.9139253160609446</v>
      </c>
    </row>
    <row r="32" spans="2:19" ht="15" customHeight="1">
      <c r="B32" s="19" t="s">
        <v>80</v>
      </c>
      <c r="C32" s="20" t="s">
        <v>81</v>
      </c>
      <c r="D32" s="16">
        <f t="shared" si="3"/>
        <v>133585925.4757213</v>
      </c>
      <c r="E32" s="16">
        <v>56904192.5264184</v>
      </c>
      <c r="F32" s="16">
        <v>76681732.9493029</v>
      </c>
      <c r="G32" s="17">
        <f t="shared" si="0"/>
        <v>0.5907840473815325</v>
      </c>
      <c r="H32" s="17">
        <f t="shared" si="0"/>
        <v>0.25165891581778477</v>
      </c>
      <c r="I32" s="18">
        <f t="shared" si="0"/>
        <v>0.33912513156374774</v>
      </c>
      <c r="J32" s="14"/>
      <c r="L32" s="19" t="s">
        <v>82</v>
      </c>
      <c r="M32" s="20" t="s">
        <v>83</v>
      </c>
      <c r="N32" s="16">
        <f t="shared" si="1"/>
        <v>133.5859254757213</v>
      </c>
      <c r="O32" s="16">
        <f t="shared" si="1"/>
        <v>56.904192526418406</v>
      </c>
      <c r="P32" s="16">
        <f t="shared" si="1"/>
        <v>76.6817329493029</v>
      </c>
      <c r="Q32" s="17">
        <f t="shared" si="4"/>
        <v>0.5907840473815323</v>
      </c>
      <c r="R32" s="17">
        <f t="shared" si="4"/>
        <v>0.25165891581778477</v>
      </c>
      <c r="S32" s="18">
        <f t="shared" si="4"/>
        <v>0.33912513156374774</v>
      </c>
    </row>
    <row r="33" spans="2:19" ht="15" customHeight="1">
      <c r="B33" s="19" t="s">
        <v>84</v>
      </c>
      <c r="C33" s="20" t="s">
        <v>85</v>
      </c>
      <c r="D33" s="16">
        <f t="shared" si="3"/>
        <v>21804326.58211445</v>
      </c>
      <c r="E33" s="16">
        <v>7875264.33230955</v>
      </c>
      <c r="F33" s="16">
        <v>13929062.2498049</v>
      </c>
      <c r="G33" s="17">
        <f t="shared" si="0"/>
        <v>0.09642968196489757</v>
      </c>
      <c r="H33" s="17">
        <f t="shared" si="0"/>
        <v>0.03482837372180234</v>
      </c>
      <c r="I33" s="18">
        <f t="shared" si="0"/>
        <v>0.06160130824309522</v>
      </c>
      <c r="J33" s="14"/>
      <c r="L33" s="19" t="s">
        <v>86</v>
      </c>
      <c r="M33" s="20" t="s">
        <v>85</v>
      </c>
      <c r="N33" s="16">
        <f t="shared" si="1"/>
        <v>21.804326582114452</v>
      </c>
      <c r="O33" s="16">
        <f>E33/1000000</f>
        <v>7.875264332309549</v>
      </c>
      <c r="P33" s="16">
        <f t="shared" si="1"/>
        <v>13.929062249804899</v>
      </c>
      <c r="Q33" s="17">
        <f t="shared" si="4"/>
        <v>0.09642968196489757</v>
      </c>
      <c r="R33" s="17">
        <f t="shared" si="4"/>
        <v>0.03482837372180234</v>
      </c>
      <c r="S33" s="18">
        <f>P33/$N$9*100</f>
        <v>0.061601308243095204</v>
      </c>
    </row>
    <row r="34" spans="2:19" ht="15" customHeight="1">
      <c r="B34" s="21" t="s">
        <v>87</v>
      </c>
      <c r="C34" s="22" t="s">
        <v>88</v>
      </c>
      <c r="D34" s="23">
        <f>E34+F34</f>
        <v>73937923.6707671</v>
      </c>
      <c r="E34" s="24">
        <v>37113632.5066112</v>
      </c>
      <c r="F34" s="24">
        <v>36824291.1641559</v>
      </c>
      <c r="G34" s="25">
        <f>D34/$D$9*100</f>
        <v>0.3269906290325586</v>
      </c>
      <c r="H34" s="25">
        <f t="shared" si="0"/>
        <v>0.16413512087597554</v>
      </c>
      <c r="I34" s="26">
        <f>F34/$D$9*100</f>
        <v>0.16285550815658306</v>
      </c>
      <c r="J34" s="14"/>
      <c r="L34" s="21" t="s">
        <v>89</v>
      </c>
      <c r="M34" s="22" t="s">
        <v>88</v>
      </c>
      <c r="N34" s="23">
        <f t="shared" si="1"/>
        <v>73.9379236707671</v>
      </c>
      <c r="O34" s="24">
        <f t="shared" si="1"/>
        <v>37.1136325066112</v>
      </c>
      <c r="P34" s="24">
        <f t="shared" si="1"/>
        <v>36.8242911641559</v>
      </c>
      <c r="Q34" s="25">
        <f>N34/$N$9*100</f>
        <v>0.3269906290325586</v>
      </c>
      <c r="R34" s="25">
        <f>O34/$N$9*100</f>
        <v>0.1641351208759755</v>
      </c>
      <c r="S34" s="26">
        <f>P34/$N$9*100</f>
        <v>0.16285550815658306</v>
      </c>
    </row>
    <row r="35" spans="1:19" ht="6.75" customHeight="1">
      <c r="A35" s="1"/>
      <c r="B35" s="1"/>
      <c r="C35" s="27"/>
      <c r="D35" s="28"/>
      <c r="E35" s="28"/>
      <c r="F35" s="28"/>
      <c r="G35" s="14"/>
      <c r="H35" s="14"/>
      <c r="I35" s="14"/>
      <c r="J35" s="14"/>
      <c r="L35" s="1"/>
      <c r="M35" s="27"/>
      <c r="N35" s="28"/>
      <c r="O35" s="28"/>
      <c r="P35" s="28"/>
      <c r="Q35" s="14"/>
      <c r="R35" s="14"/>
      <c r="S35" s="14"/>
    </row>
    <row r="36" spans="1:19" ht="15">
      <c r="A36" s="1"/>
      <c r="B36" s="35" t="s">
        <v>90</v>
      </c>
      <c r="C36" s="29"/>
      <c r="D36" s="30"/>
      <c r="E36" s="30"/>
      <c r="F36" s="30"/>
      <c r="G36" s="30"/>
      <c r="H36" s="30"/>
      <c r="I36" s="30"/>
      <c r="J36" s="30"/>
      <c r="K36" s="31"/>
      <c r="L36" s="35" t="s">
        <v>90</v>
      </c>
      <c r="M36" s="27"/>
      <c r="N36" s="1"/>
      <c r="O36" s="1"/>
      <c r="P36" s="1"/>
      <c r="Q36" s="1"/>
      <c r="R36" s="1"/>
      <c r="S36" s="1"/>
    </row>
    <row r="37" spans="1:19" ht="12" customHeight="1">
      <c r="A37" s="1"/>
      <c r="B37" s="27"/>
      <c r="C37" s="27"/>
      <c r="D37" s="1"/>
      <c r="E37" s="1"/>
      <c r="F37" s="1"/>
      <c r="G37" s="1"/>
      <c r="H37" s="1"/>
      <c r="I37" s="1"/>
      <c r="J37" s="1"/>
      <c r="L37" s="27"/>
      <c r="M37" s="27"/>
      <c r="N37" s="1"/>
      <c r="O37" s="1"/>
      <c r="P37" s="1"/>
      <c r="Q37" s="1"/>
      <c r="R37" s="1"/>
      <c r="S37" s="1"/>
    </row>
    <row r="38" spans="2:13" ht="12" customHeight="1">
      <c r="B38" s="27"/>
      <c r="C38" s="27"/>
      <c r="L38" s="27"/>
      <c r="M38" s="27"/>
    </row>
  </sheetData>
  <sheetProtection/>
  <mergeCells count="4">
    <mergeCell ref="B5:C7"/>
    <mergeCell ref="D5:I5"/>
    <mergeCell ref="L5:M7"/>
    <mergeCell ref="N5:S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MS,標準"V-3-1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2015-02-05T07:46:38Z</dcterms:created>
  <dcterms:modified xsi:type="dcterms:W3CDTF">2015-04-16T06:42:02Z</dcterms:modified>
  <cp:category/>
  <cp:version/>
  <cp:contentType/>
  <cp:contentStatus/>
</cp:coreProperties>
</file>