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1210【大分類】支出負担行為\410【中分類】公共調達の適正化関係\111【小分類：01】令和２年度公共調達の適正化\04 令和2年12月～令和3年3月分\"/>
    </mc:Choice>
  </mc:AlternateContent>
  <bookViews>
    <workbookView xWindow="0" yWindow="0" windowWidth="19200" windowHeight="6972"/>
  </bookViews>
  <sheets>
    <sheet name="Sheet1" sheetId="1" r:id="rId1"/>
  </sheets>
  <definedNames>
    <definedName name="_xlnm.Print_Titles" localSheetId="0">Sheet1!$4:$5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2" i="1"/>
  <c r="I7" i="1"/>
  <c r="I6" i="1"/>
  <c r="H10" i="1"/>
  <c r="I10" i="1" s="1"/>
  <c r="G11" i="1"/>
  <c r="I11" i="1" s="1"/>
</calcChain>
</file>

<file path=xl/sharedStrings.xml><?xml version="1.0" encoding="utf-8"?>
<sst xmlns="http://schemas.openxmlformats.org/spreadsheetml/2006/main" count="84" uniqueCount="49">
  <si>
    <t>物品役務等の名称及び数量</t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</si>
  <si>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</si>
  <si>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
（総合評価の実施）</t>
    <phoneticPr fontId="3"/>
  </si>
  <si>
    <t>予定価格</t>
    <phoneticPr fontId="3"/>
  </si>
  <si>
    <t>契約金額</t>
    <phoneticPr fontId="3"/>
  </si>
  <si>
    <t>落札率</t>
  </si>
  <si>
    <t>公益法人の場合</t>
    <rPh sb="0" eb="4">
      <t>コウエキホウジン</t>
    </rPh>
    <rPh sb="5" eb="7">
      <t>バアイ</t>
    </rPh>
    <phoneticPr fontId="3"/>
  </si>
  <si>
    <t>備考</t>
  </si>
  <si>
    <t>公益法人の区分</t>
    <rPh sb="0" eb="4">
      <t>コウエキホウジン</t>
    </rPh>
    <rPh sb="5" eb="7">
      <t>クブン</t>
    </rPh>
    <phoneticPr fontId="3"/>
  </si>
  <si>
    <t>国所管、都道府県所管の区分</t>
    <phoneticPr fontId="3"/>
  </si>
  <si>
    <t>応札・応募者数</t>
    <phoneticPr fontId="3"/>
  </si>
  <si>
    <t>様式１</t>
    <rPh sb="0" eb="2">
      <t>ヨウシキ</t>
    </rPh>
    <phoneticPr fontId="3"/>
  </si>
  <si>
    <t>公共調達の適正化について（平成18年８月25日付財計第2017号）に基づく競争入札に係る情報の公表（物品・役務等）
及び公益法人に対する支出の公表・点検の方針について（平成24年６月１日　行政改革実行本部決定）に基づく情報の公開</t>
    <rPh sb="0" eb="4">
      <t>コウキョウチョウタツ</t>
    </rPh>
    <rPh sb="5" eb="8">
      <t>テキセイカ</t>
    </rPh>
    <rPh sb="13" eb="15">
      <t>ヘイセイ</t>
    </rPh>
    <rPh sb="17" eb="18">
      <t>ネン</t>
    </rPh>
    <rPh sb="19" eb="20">
      <t>ガツ</t>
    </rPh>
    <rPh sb="22" eb="23">
      <t>ニチ</t>
    </rPh>
    <rPh sb="23" eb="24">
      <t>ヅ</t>
    </rPh>
    <rPh sb="24" eb="25">
      <t>ザイ</t>
    </rPh>
    <rPh sb="25" eb="26">
      <t>ケイ</t>
    </rPh>
    <rPh sb="26" eb="27">
      <t>ダイ</t>
    </rPh>
    <rPh sb="31" eb="32">
      <t>ゴウ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ブッピン</t>
    </rPh>
    <rPh sb="53" eb="55">
      <t>エキム</t>
    </rPh>
    <rPh sb="55" eb="56">
      <t>トウ</t>
    </rPh>
    <rPh sb="58" eb="59">
      <t>オヨ</t>
    </rPh>
    <rPh sb="60" eb="62">
      <t>コウエキ</t>
    </rPh>
    <rPh sb="62" eb="64">
      <t>ホウジン</t>
    </rPh>
    <rPh sb="65" eb="66">
      <t>タイ</t>
    </rPh>
    <rPh sb="68" eb="70">
      <t>シシュツ</t>
    </rPh>
    <rPh sb="71" eb="73">
      <t>コウヒョウ</t>
    </rPh>
    <rPh sb="74" eb="76">
      <t>テンケン</t>
    </rPh>
    <rPh sb="77" eb="79">
      <t>ホウシン</t>
    </rPh>
    <rPh sb="84" eb="86">
      <t>ヘイセイ</t>
    </rPh>
    <rPh sb="88" eb="89">
      <t>ネン</t>
    </rPh>
    <rPh sb="90" eb="91">
      <t>ガツ</t>
    </rPh>
    <rPh sb="92" eb="93">
      <t>ニチ</t>
    </rPh>
    <rPh sb="94" eb="96">
      <t>ギョウセイ</t>
    </rPh>
    <rPh sb="96" eb="98">
      <t>カイカク</t>
    </rPh>
    <rPh sb="98" eb="100">
      <t>ジッコウ</t>
    </rPh>
    <rPh sb="100" eb="102">
      <t>ホンブ</t>
    </rPh>
    <rPh sb="102" eb="104">
      <t>ケッテイ</t>
    </rPh>
    <rPh sb="106" eb="107">
      <t>モト</t>
    </rPh>
    <rPh sb="109" eb="111">
      <t>ジョウホウ</t>
    </rPh>
    <rPh sb="112" eb="114">
      <t>コウカイ</t>
    </rPh>
    <phoneticPr fontId="3"/>
  </si>
  <si>
    <t>契約担当官等の氏名並びにその所属する部局の名称及び所在地</t>
    <phoneticPr fontId="2"/>
  </si>
  <si>
    <t>契約を締結した日</t>
    <phoneticPr fontId="2"/>
  </si>
  <si>
    <t>契約の相手方の商号又は氏名
及び住所</t>
    <rPh sb="7" eb="9">
      <t>ショウゴウ</t>
    </rPh>
    <rPh sb="9" eb="10">
      <t>マタ</t>
    </rPh>
    <phoneticPr fontId="3"/>
  </si>
  <si>
    <t>大興電子通信株式会社
東京都新宿区揚場町2-1</t>
    <phoneticPr fontId="2"/>
  </si>
  <si>
    <t>一般財団法人行政管理研究センター
東京都文京区湯島3-31-1</t>
    <phoneticPr fontId="2"/>
  </si>
  <si>
    <t>株式会社徳河
東京都豊島区東池袋5-18-8</t>
    <phoneticPr fontId="2"/>
  </si>
  <si>
    <t>株式会社アッズーリ
東京都文京区白山3-3-3</t>
    <phoneticPr fontId="2"/>
  </si>
  <si>
    <t>株式会社三菱総合研究所
東京都千代田区永田町2-10-3</t>
    <phoneticPr fontId="2"/>
  </si>
  <si>
    <t>金座商事株式会社
東京都千代田区飯田橋4-6-9</t>
    <phoneticPr fontId="2"/>
  </si>
  <si>
    <t>HL株式会社
神奈川県川崎市川崎区東田町9-6</t>
    <phoneticPr fontId="2"/>
  </si>
  <si>
    <t>株式会社富士通ラーニングメディア
東京都港区港南2-13-34</t>
    <phoneticPr fontId="2"/>
  </si>
  <si>
    <t>総務省統計局ホームページ「データサイエンス・スクール」のリニューアルに関する業務</t>
  </si>
  <si>
    <t>統計調査の調査票情報の利用及び提供制度（二次的利用制度）に関する諸外国の状況に関する調査研究の請負</t>
  </si>
  <si>
    <t>スチール製平机等の購入</t>
  </si>
  <si>
    <t>総務省第二庁舎８階国勢統計課レイアウト変更に伴う電源・ＬＡＮ配線敷設他工事の請負</t>
  </si>
  <si>
    <t>政府統計の利活用状況に関する調査研究（令和２年度）</t>
  </si>
  <si>
    <t>エアフィルター他の購入</t>
  </si>
  <si>
    <t>ＷＥＢサイトからの公共料金等情報の自動取集に関する分析業務</t>
  </si>
  <si>
    <t>令和２年度「統計データアナライズセミナー」の実施業務の請負</t>
  </si>
  <si>
    <t>支出負担行為担当官総務省統計局長　佐伯修司
東京都新宿区若松町19-1</t>
    <phoneticPr fontId="2"/>
  </si>
  <si>
    <t>総価＋単価
4,510,000</t>
    <phoneticPr fontId="2"/>
  </si>
  <si>
    <t>3,300,000
（予定総額）</t>
    <phoneticPr fontId="2"/>
  </si>
  <si>
    <t>2011101011783</t>
    <phoneticPr fontId="2"/>
  </si>
  <si>
    <t>9010005018937</t>
    <phoneticPr fontId="2"/>
  </si>
  <si>
    <t>9013301008743</t>
    <phoneticPr fontId="2"/>
  </si>
  <si>
    <t>9010001080040</t>
    <phoneticPr fontId="2"/>
  </si>
  <si>
    <t>6010001030403</t>
    <phoneticPr fontId="2"/>
  </si>
  <si>
    <t>5010001014308</t>
    <phoneticPr fontId="2"/>
  </si>
  <si>
    <t>9080101017084</t>
    <phoneticPr fontId="2"/>
  </si>
  <si>
    <t>8010401078156</t>
    <phoneticPr fontId="2"/>
  </si>
  <si>
    <t>令和３年１月分</t>
    <rPh sb="0" eb="2">
      <t>レイワ</t>
    </rPh>
    <rPh sb="3" eb="4">
      <t>ネン</t>
    </rPh>
    <rPh sb="5" eb="7">
      <t>ガツブン</t>
    </rPh>
    <phoneticPr fontId="3"/>
  </si>
  <si>
    <t>一般競争入札</t>
    <rPh sb="0" eb="6">
      <t>イッパンキョウソウニュウサツ</t>
    </rPh>
    <phoneticPr fontId="2"/>
  </si>
  <si>
    <t>一般競争入札
（総合評価落札方式）</t>
    <rPh sb="0" eb="6">
      <t>イッパンキョウソウニュウサツ</t>
    </rPh>
    <rPh sb="8" eb="10">
      <t>ソウゴウ</t>
    </rPh>
    <rPh sb="10" eb="12">
      <t>ヒョウカ</t>
    </rPh>
    <rPh sb="12" eb="14">
      <t>ラクサツ</t>
    </rPh>
    <rPh sb="14" eb="16">
      <t>ホウシキ</t>
    </rPh>
    <phoneticPr fontId="2"/>
  </si>
  <si>
    <t>－</t>
    <phoneticPr fontId="2"/>
  </si>
  <si>
    <t>－</t>
    <phoneticPr fontId="2"/>
  </si>
  <si>
    <t>総価＋単価契約
48,000円/セット（税別）</t>
    <rPh sb="0" eb="1">
      <t>ソウ</t>
    </rPh>
    <rPh sb="1" eb="2">
      <t>カ</t>
    </rPh>
    <rPh sb="3" eb="5">
      <t>タンカ</t>
    </rPh>
    <rPh sb="5" eb="7">
      <t>ケイヤク</t>
    </rPh>
    <rPh sb="14" eb="15">
      <t>エン</t>
    </rPh>
    <rPh sb="20" eb="22">
      <t>ゼイベツ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</si>
</sst>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[$-411]ge\.m\.d;@"/>
    <numFmt numFmtId="177" formatCode="0.0%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8" fillId="0" borderId="0"/>
    <xf numFmtId="38" fontId="4" fillId="0" borderId="0">
      <alignment vertical="center"/>
    </xf>
    <xf numFmtId="9" fontId="9" fillId="0" borderId="0" applyFont="0" applyFill="0" applyBorder="0" applyAlignment="0" applyProtection="0">
      <alignment vertical="center"/>
    </xf>
    <xf numFmtId="6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5" fillId="0" borderId="0" xfId="0" applyNumberFormat="1" applyFont="1" applyFill="1" applyBorder="1" applyAlignment="1" applyProtection="1">
      <alignment vertical="center" wrapText="1"/>
    </xf>
    <xf numFmtId="176" fontId="5" fillId="0" borderId="0" xfId="0" applyNumberFormat="1" applyFont="1" applyFill="1" applyBorder="1" applyAlignment="1" applyProtection="1">
      <alignment horizontal="right" vertical="center" shrinkToFi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shrinkToFit="1"/>
    </xf>
    <xf numFmtId="0" fontId="1" fillId="0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7" xfId="0" applyFont="1" applyBorder="1" applyAlignment="1">
      <alignment horizontal="center" vertical="center" wrapText="1"/>
    </xf>
    <xf numFmtId="0" fontId="1" fillId="0" borderId="5" xfId="1" applyNumberFormat="1" applyFont="1" applyFill="1" applyBorder="1" applyAlignment="1" applyProtection="1">
      <alignment horizontal="left" vertical="center" wrapText="1"/>
    </xf>
    <xf numFmtId="0" fontId="1" fillId="0" borderId="9" xfId="1" applyNumberFormat="1" applyFont="1" applyFill="1" applyBorder="1" applyAlignment="1" applyProtection="1">
      <alignment horizontal="left" vertical="center" wrapText="1"/>
    </xf>
    <xf numFmtId="0" fontId="1" fillId="0" borderId="10" xfId="1" applyNumberFormat="1" applyFont="1" applyFill="1" applyBorder="1" applyAlignment="1" applyProtection="1">
      <alignment horizontal="left" vertical="center" wrapText="1"/>
    </xf>
    <xf numFmtId="0" fontId="1" fillId="0" borderId="1" xfId="1" applyNumberFormat="1" applyFont="1" applyFill="1" applyBorder="1" applyAlignment="1" applyProtection="1">
      <alignment horizontal="left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1" applyNumberFormat="1" applyFont="1" applyFill="1" applyBorder="1" applyAlignment="1" applyProtection="1">
      <alignment horizontal="left" vertical="center" wrapText="1"/>
    </xf>
    <xf numFmtId="0" fontId="1" fillId="0" borderId="13" xfId="1" applyNumberFormat="1" applyFont="1" applyFill="1" applyBorder="1" applyAlignment="1" applyProtection="1">
      <alignment horizontal="left" vertical="center" wrapText="1"/>
    </xf>
    <xf numFmtId="0" fontId="1" fillId="0" borderId="10" xfId="1" applyNumberFormat="1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0" fillId="0" borderId="12" xfId="0" applyBorder="1">
      <alignment vertical="center"/>
    </xf>
    <xf numFmtId="0" fontId="1" fillId="0" borderId="2" xfId="1" applyNumberFormat="1" applyFont="1" applyFill="1" applyBorder="1" applyAlignment="1" applyProtection="1">
      <alignment horizontal="left" vertical="center" wrapText="1"/>
    </xf>
    <xf numFmtId="49" fontId="1" fillId="0" borderId="1" xfId="4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0" xfId="1" applyNumberFormat="1" applyFont="1" applyFill="1" applyBorder="1" applyAlignment="1" applyProtection="1">
      <alignment horizontal="center" vertical="center" wrapText="1"/>
    </xf>
    <xf numFmtId="176" fontId="1" fillId="0" borderId="1" xfId="1" applyNumberFormat="1" applyFont="1" applyFill="1" applyBorder="1" applyAlignment="1" applyProtection="1">
      <alignment horizontal="center" vertical="center" wrapText="1"/>
    </xf>
    <xf numFmtId="176" fontId="1" fillId="0" borderId="10" xfId="1" applyNumberFormat="1" applyFont="1" applyFill="1" applyBorder="1" applyAlignment="1" applyProtection="1">
      <alignment horizontal="center" vertical="center" wrapText="1"/>
    </xf>
    <xf numFmtId="0" fontId="1" fillId="0" borderId="4" xfId="1" applyNumberFormat="1" applyFont="1" applyFill="1" applyBorder="1" applyAlignment="1" applyProtection="1">
      <alignment horizontal="center" vertical="center" wrapText="1"/>
    </xf>
    <xf numFmtId="176" fontId="1" fillId="0" borderId="1" xfId="1" applyNumberFormat="1" applyFont="1" applyFill="1" applyBorder="1" applyAlignment="1" applyProtection="1">
      <alignment horizontal="center" vertical="center"/>
    </xf>
    <xf numFmtId="176" fontId="1" fillId="0" borderId="10" xfId="1" applyNumberFormat="1" applyFont="1" applyFill="1" applyBorder="1" applyAlignment="1" applyProtection="1">
      <alignment horizontal="center" vertical="center"/>
    </xf>
    <xf numFmtId="38" fontId="1" fillId="0" borderId="1" xfId="5" applyFont="1" applyFill="1" applyBorder="1" applyAlignment="1" applyProtection="1">
      <alignment horizontal="right" vertical="center" wrapText="1"/>
    </xf>
    <xf numFmtId="38" fontId="1" fillId="0" borderId="10" xfId="5" applyFont="1" applyFill="1" applyBorder="1" applyAlignment="1" applyProtection="1">
      <alignment horizontal="right" vertical="center" wrapText="1"/>
    </xf>
    <xf numFmtId="177" fontId="1" fillId="0" borderId="1" xfId="3" applyNumberFormat="1" applyFont="1" applyFill="1" applyBorder="1" applyAlignment="1" applyProtection="1">
      <alignment horizontal="right" vertical="center" wrapText="1"/>
    </xf>
    <xf numFmtId="177" fontId="1" fillId="0" borderId="1" xfId="1" applyNumberFormat="1" applyFont="1" applyFill="1" applyBorder="1" applyAlignment="1" applyProtection="1">
      <alignment horizontal="right" vertical="center" wrapText="1"/>
    </xf>
    <xf numFmtId="177" fontId="1" fillId="0" borderId="10" xfId="1" applyNumberFormat="1" applyFont="1" applyFill="1" applyBorder="1" applyAlignment="1" applyProtection="1">
      <alignment horizontal="right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6">
    <cellStyle name="パーセント" xfId="3" builtinId="5"/>
    <cellStyle name="桁区切り" xfId="5" builtinId="6"/>
    <cellStyle name="桁区切り 2" xfId="2"/>
    <cellStyle name="通貨" xfId="4" builtinId="7"/>
    <cellStyle name="標準" xfId="0" builtinId="0"/>
    <cellStyle name="標準_Sheet1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tabSelected="1" zoomScale="43" zoomScaleNormal="43" workbookViewId="0">
      <selection activeCell="M14" sqref="M14"/>
    </sheetView>
  </sheetViews>
  <sheetFormatPr defaultRowHeight="18" x14ac:dyDescent="0.45"/>
  <cols>
    <col min="1" max="1" width="34.59765625" customWidth="1"/>
    <col min="2" max="2" width="21.69921875" customWidth="1"/>
    <col min="3" max="3" width="12.5" customWidth="1"/>
    <col min="4" max="4" width="30.796875" customWidth="1"/>
    <col min="5" max="5" width="18.8984375" customWidth="1"/>
    <col min="6" max="6" width="20.5" customWidth="1"/>
    <col min="7" max="8" width="14.19921875" customWidth="1"/>
    <col min="10" max="12" width="12.5" customWidth="1"/>
    <col min="13" max="13" width="15" customWidth="1"/>
  </cols>
  <sheetData>
    <row r="1" spans="1:13" s="1" customFormat="1" ht="15" customHeight="1" x14ac:dyDescent="0.45">
      <c r="C1" s="2"/>
      <c r="D1" s="3"/>
      <c r="E1" s="2"/>
      <c r="F1" s="2"/>
      <c r="G1" s="4"/>
      <c r="H1" s="4"/>
      <c r="I1" s="4"/>
      <c r="J1" s="4"/>
      <c r="K1" s="4"/>
      <c r="L1" s="4"/>
      <c r="M1" s="5" t="s">
        <v>11</v>
      </c>
    </row>
    <row r="2" spans="1:13" s="1" customFormat="1" ht="56.55" customHeight="1" x14ac:dyDescent="0.45">
      <c r="A2" s="37" t="s">
        <v>12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s="10" customFormat="1" ht="24.45" customHeight="1" thickBot="1" x14ac:dyDescent="0.5">
      <c r="A3" s="6"/>
      <c r="B3" s="7"/>
      <c r="C3" s="8"/>
      <c r="D3" s="6"/>
      <c r="E3" s="8"/>
      <c r="F3" s="8"/>
      <c r="G3" s="7"/>
      <c r="H3" s="7"/>
      <c r="I3" s="7"/>
      <c r="J3" s="7"/>
      <c r="K3" s="7"/>
      <c r="L3" s="7"/>
      <c r="M3" s="9" t="s">
        <v>43</v>
      </c>
    </row>
    <row r="4" spans="1:13" x14ac:dyDescent="0.45">
      <c r="A4" s="38" t="s">
        <v>0</v>
      </c>
      <c r="B4" s="40" t="s">
        <v>13</v>
      </c>
      <c r="C4" s="40" t="s">
        <v>14</v>
      </c>
      <c r="D4" s="40" t="s">
        <v>15</v>
      </c>
      <c r="E4" s="40" t="s">
        <v>1</v>
      </c>
      <c r="F4" s="40" t="s">
        <v>2</v>
      </c>
      <c r="G4" s="40" t="s">
        <v>3</v>
      </c>
      <c r="H4" s="40" t="s">
        <v>4</v>
      </c>
      <c r="I4" s="40" t="s">
        <v>5</v>
      </c>
      <c r="J4" s="42" t="s">
        <v>6</v>
      </c>
      <c r="K4" s="42"/>
      <c r="L4" s="42"/>
      <c r="M4" s="43" t="s">
        <v>7</v>
      </c>
    </row>
    <row r="5" spans="1:13" ht="49.2" thickBot="1" x14ac:dyDescent="0.5">
      <c r="A5" s="39"/>
      <c r="B5" s="41"/>
      <c r="C5" s="41"/>
      <c r="D5" s="41"/>
      <c r="E5" s="41"/>
      <c r="F5" s="41"/>
      <c r="G5" s="41"/>
      <c r="H5" s="41"/>
      <c r="I5" s="41"/>
      <c r="J5" s="11" t="s">
        <v>8</v>
      </c>
      <c r="K5" s="11" t="s">
        <v>9</v>
      </c>
      <c r="L5" s="11" t="s">
        <v>10</v>
      </c>
      <c r="M5" s="44"/>
    </row>
    <row r="6" spans="1:13" ht="100.5" customHeight="1" x14ac:dyDescent="0.45">
      <c r="A6" s="23" t="s">
        <v>24</v>
      </c>
      <c r="B6" s="15" t="s">
        <v>32</v>
      </c>
      <c r="C6" s="30">
        <v>44203</v>
      </c>
      <c r="D6" s="15" t="s">
        <v>16</v>
      </c>
      <c r="E6" s="24" t="s">
        <v>35</v>
      </c>
      <c r="F6" s="27" t="s">
        <v>44</v>
      </c>
      <c r="G6" s="32">
        <v>4900000</v>
      </c>
      <c r="H6" s="32">
        <v>3091000</v>
      </c>
      <c r="I6" s="34">
        <f>ROUNDDOWN(H6/G6,3)</f>
        <v>0.63</v>
      </c>
      <c r="J6" s="16" t="s">
        <v>46</v>
      </c>
      <c r="K6" s="16" t="s">
        <v>46</v>
      </c>
      <c r="L6" s="16" t="s">
        <v>46</v>
      </c>
      <c r="M6" s="29"/>
    </row>
    <row r="7" spans="1:13" ht="100.05" customHeight="1" x14ac:dyDescent="0.45">
      <c r="A7" s="12" t="s">
        <v>25</v>
      </c>
      <c r="B7" s="15" t="s">
        <v>32</v>
      </c>
      <c r="C7" s="30">
        <v>44204</v>
      </c>
      <c r="D7" s="15" t="s">
        <v>17</v>
      </c>
      <c r="E7" s="25" t="s">
        <v>36</v>
      </c>
      <c r="F7" s="27" t="s">
        <v>45</v>
      </c>
      <c r="G7" s="32">
        <v>10660402</v>
      </c>
      <c r="H7" s="32">
        <v>6616500</v>
      </c>
      <c r="I7" s="35">
        <f>ROUNDDOWN(H7/G7,3)</f>
        <v>0.62</v>
      </c>
      <c r="J7" s="16" t="s">
        <v>46</v>
      </c>
      <c r="K7" s="16" t="s">
        <v>46</v>
      </c>
      <c r="L7" s="16" t="s">
        <v>46</v>
      </c>
      <c r="M7" s="17"/>
    </row>
    <row r="8" spans="1:13" ht="100.05" customHeight="1" x14ac:dyDescent="0.45">
      <c r="A8" s="12" t="s">
        <v>26</v>
      </c>
      <c r="B8" s="15" t="s">
        <v>32</v>
      </c>
      <c r="C8" s="30">
        <v>44218</v>
      </c>
      <c r="D8" s="15" t="s">
        <v>18</v>
      </c>
      <c r="E8" s="25" t="s">
        <v>37</v>
      </c>
      <c r="F8" s="27" t="s">
        <v>44</v>
      </c>
      <c r="G8" s="32">
        <v>14000000</v>
      </c>
      <c r="H8" s="32">
        <v>13909500</v>
      </c>
      <c r="I8" s="35">
        <f t="shared" ref="I8:I12" si="0">ROUNDDOWN(H8/G8,3)</f>
        <v>0.99299999999999999</v>
      </c>
      <c r="J8" s="16" t="s">
        <v>46</v>
      </c>
      <c r="K8" s="16" t="s">
        <v>46</v>
      </c>
      <c r="L8" s="16" t="s">
        <v>46</v>
      </c>
      <c r="M8" s="17"/>
    </row>
    <row r="9" spans="1:13" ht="100.05" customHeight="1" x14ac:dyDescent="0.45">
      <c r="A9" s="12" t="s">
        <v>27</v>
      </c>
      <c r="B9" s="14" t="s">
        <v>32</v>
      </c>
      <c r="C9" s="30">
        <v>44222</v>
      </c>
      <c r="D9" s="15" t="s">
        <v>19</v>
      </c>
      <c r="E9" s="25" t="s">
        <v>38</v>
      </c>
      <c r="F9" s="27" t="s">
        <v>44</v>
      </c>
      <c r="G9" s="32">
        <v>5400000</v>
      </c>
      <c r="H9" s="32">
        <v>4576000</v>
      </c>
      <c r="I9" s="35">
        <f t="shared" si="0"/>
        <v>0.84699999999999998</v>
      </c>
      <c r="J9" s="16" t="s">
        <v>46</v>
      </c>
      <c r="K9" s="16" t="s">
        <v>46</v>
      </c>
      <c r="L9" s="16" t="s">
        <v>46</v>
      </c>
      <c r="M9" s="17"/>
    </row>
    <row r="10" spans="1:13" ht="100.05" customHeight="1" x14ac:dyDescent="0.45">
      <c r="A10" s="12" t="s">
        <v>28</v>
      </c>
      <c r="B10" s="15" t="s">
        <v>32</v>
      </c>
      <c r="C10" s="30">
        <v>44224</v>
      </c>
      <c r="D10" s="14" t="s">
        <v>20</v>
      </c>
      <c r="E10" s="25" t="s">
        <v>39</v>
      </c>
      <c r="F10" s="27" t="s">
        <v>45</v>
      </c>
      <c r="G10" s="32">
        <v>5385779</v>
      </c>
      <c r="H10" s="32">
        <f>ROUNDDOWN(4400000*1.1,0)</f>
        <v>4840000</v>
      </c>
      <c r="I10" s="35">
        <f t="shared" si="0"/>
        <v>0.89800000000000002</v>
      </c>
      <c r="J10" s="16" t="s">
        <v>46</v>
      </c>
      <c r="K10" s="16" t="s">
        <v>46</v>
      </c>
      <c r="L10" s="16" t="s">
        <v>46</v>
      </c>
      <c r="M10" s="17"/>
    </row>
    <row r="11" spans="1:13" ht="100.05" customHeight="1" x14ac:dyDescent="0.45">
      <c r="A11" s="12" t="s">
        <v>29</v>
      </c>
      <c r="B11" s="13" t="s">
        <v>32</v>
      </c>
      <c r="C11" s="30">
        <v>44225</v>
      </c>
      <c r="D11" s="14" t="s">
        <v>21</v>
      </c>
      <c r="E11" s="25" t="s">
        <v>40</v>
      </c>
      <c r="F11" s="27" t="s">
        <v>44</v>
      </c>
      <c r="G11" s="32">
        <f>ROUNDDOWN(2580000*1.1,0)</f>
        <v>2838000</v>
      </c>
      <c r="H11" s="32">
        <v>2783000</v>
      </c>
      <c r="I11" s="35">
        <f t="shared" si="0"/>
        <v>0.98</v>
      </c>
      <c r="J11" s="16" t="s">
        <v>46</v>
      </c>
      <c r="K11" s="16" t="s">
        <v>46</v>
      </c>
      <c r="L11" s="16" t="s">
        <v>46</v>
      </c>
      <c r="M11" s="17"/>
    </row>
    <row r="12" spans="1:13" ht="100.5" customHeight="1" x14ac:dyDescent="0.45">
      <c r="A12" s="12" t="s">
        <v>30</v>
      </c>
      <c r="B12" s="13" t="s">
        <v>32</v>
      </c>
      <c r="C12" s="30">
        <v>44225</v>
      </c>
      <c r="D12" s="14" t="s">
        <v>22</v>
      </c>
      <c r="E12" s="25" t="s">
        <v>41</v>
      </c>
      <c r="F12" s="27" t="s">
        <v>44</v>
      </c>
      <c r="G12" s="32">
        <v>3000000</v>
      </c>
      <c r="H12" s="32">
        <v>2200000</v>
      </c>
      <c r="I12" s="35">
        <f t="shared" si="0"/>
        <v>0.73299999999999998</v>
      </c>
      <c r="J12" s="16" t="s">
        <v>46</v>
      </c>
      <c r="K12" s="16" t="s">
        <v>46</v>
      </c>
      <c r="L12" s="16" t="s">
        <v>46</v>
      </c>
      <c r="M12" s="17"/>
    </row>
    <row r="13" spans="1:13" ht="100.5" customHeight="1" thickBot="1" x14ac:dyDescent="0.5">
      <c r="A13" s="18" t="s">
        <v>31</v>
      </c>
      <c r="B13" s="19" t="s">
        <v>32</v>
      </c>
      <c r="C13" s="31">
        <v>44225</v>
      </c>
      <c r="D13" s="14" t="s">
        <v>23</v>
      </c>
      <c r="E13" s="26" t="s">
        <v>42</v>
      </c>
      <c r="F13" s="28" t="s">
        <v>44</v>
      </c>
      <c r="G13" s="33" t="s">
        <v>33</v>
      </c>
      <c r="H13" s="33" t="s">
        <v>34</v>
      </c>
      <c r="I13" s="36">
        <v>0.73099999999999998</v>
      </c>
      <c r="J13" s="20" t="s">
        <v>46</v>
      </c>
      <c r="K13" s="20" t="s">
        <v>46</v>
      </c>
      <c r="L13" s="20" t="s">
        <v>47</v>
      </c>
      <c r="M13" s="21" t="s">
        <v>48</v>
      </c>
    </row>
    <row r="14" spans="1:13" x14ac:dyDescent="0.4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</sheetData>
  <mergeCells count="12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L4"/>
    <mergeCell ref="M4:M5"/>
  </mergeCells>
  <phoneticPr fontId="2"/>
  <printOptions horizontalCentered="1"/>
  <pageMargins left="0.23622047244094491" right="0.23622047244094491" top="0.55118110236220474" bottom="0.55118110236220474" header="0.31496062992125984" footer="0.31496062992125984"/>
  <pageSetup paperSize="9" scale="4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総務省統計局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2021-04-20T00:29:47Z</cp:lastPrinted>
  <dcterms:created xsi:type="dcterms:W3CDTF">2020-10-15T01:01:18Z</dcterms:created>
  <dcterms:modified xsi:type="dcterms:W3CDTF">2021-06-07T02:42:09Z</dcterms:modified>
</cp:coreProperties>
</file>