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48" windowWidth="9624" windowHeight="7596" activeTab="0"/>
  </bookViews>
  <sheets>
    <sheet name="表　正誤表" sheetId="1" r:id="rId1"/>
    <sheet name="参考表　正誤表" sheetId="2" r:id="rId2"/>
  </sheets>
  <definedNames>
    <definedName name="_xlnm.Print_Area" localSheetId="1">'参考表　正誤表'!$A$1:$P$46</definedName>
    <definedName name="_xlnm.Print_Area" localSheetId="0">'表　正誤表'!$A$1:$X$50</definedName>
  </definedNames>
  <calcPr fullCalcOnLoad="1"/>
</workbook>
</file>

<file path=xl/sharedStrings.xml><?xml version="1.0" encoding="utf-8"?>
<sst xmlns="http://schemas.openxmlformats.org/spreadsheetml/2006/main" count="231" uniqueCount="126">
  <si>
    <t>年  齢　階　級　</t>
  </si>
  <si>
    <t>総　人　口</t>
  </si>
  <si>
    <t>日 本 人 人 口</t>
  </si>
  <si>
    <t>Total  population</t>
  </si>
  <si>
    <t xml:space="preserve">   Total  population</t>
  </si>
  <si>
    <t>Japanese  population</t>
  </si>
  <si>
    <t>Age groups</t>
  </si>
  <si>
    <t>男女計</t>
  </si>
  <si>
    <t>男</t>
  </si>
  <si>
    <t>女</t>
  </si>
  <si>
    <t>Both sexes</t>
  </si>
  <si>
    <t>Male</t>
  </si>
  <si>
    <t>Female</t>
  </si>
  <si>
    <t>　　　 人　　口　　　（単位　万人）</t>
  </si>
  <si>
    <t>　　　   人　　口　　　（単位　千人）</t>
  </si>
  <si>
    <r>
      <t>　</t>
    </r>
    <r>
      <rPr>
        <sz val="9"/>
        <rFont val="Times New Roman"/>
        <family val="1"/>
      </rPr>
      <t xml:space="preserve"> Population  (Ten thousand persons)</t>
    </r>
  </si>
  <si>
    <r>
      <t>　　</t>
    </r>
    <r>
      <rPr>
        <sz val="9"/>
        <rFont val="Times New Roman"/>
        <family val="1"/>
      </rPr>
      <t xml:space="preserve">  Population   (Thousand persons)</t>
    </r>
  </si>
  <si>
    <t>総   数</t>
  </si>
  <si>
    <t>Total</t>
  </si>
  <si>
    <t>０ ～ ４歳</t>
  </si>
  <si>
    <t xml:space="preserve"> years old</t>
  </si>
  <si>
    <t>５ ～ ９</t>
  </si>
  <si>
    <t>10 ～ 14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</si>
  <si>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</si>
  <si>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</si>
  <si>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</si>
  <si>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</si>
  <si>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</si>
  <si>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</si>
  <si>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</si>
  <si>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</si>
  <si>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</si>
  <si>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</si>
  <si>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</si>
  <si>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</si>
  <si>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</si>
  <si>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</si>
  <si>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and over</t>
  </si>
  <si>
    <t>(再 掲)</t>
  </si>
  <si>
    <t>Regrouped</t>
  </si>
  <si>
    <t xml:space="preserve"> </t>
  </si>
  <si>
    <t>０～14歳</t>
  </si>
  <si>
    <t>years old</t>
  </si>
  <si>
    <t>15～64</t>
  </si>
  <si>
    <t>65歳以上</t>
  </si>
  <si>
    <t>うち75歳以上</t>
  </si>
  <si>
    <t>100歳以上</t>
  </si>
  <si>
    <t>85 ～ 89</t>
  </si>
  <si>
    <t>90 ～ 94</t>
  </si>
  <si>
    <t>95 ～ 99</t>
  </si>
  <si>
    <t>うち85歳以上</t>
  </si>
  <si>
    <t>平成26年5月１日現在 (概算値)</t>
  </si>
  <si>
    <t>平 成 25 年 12 月 １ 日 現 在 (確定値)</t>
  </si>
  <si>
    <t>December 1, 2013  (Final estimates)</t>
  </si>
  <si>
    <t>May. 1, 2014 (Provisional estimates)</t>
  </si>
  <si>
    <t xml:space="preserve">  割　　合　　（単位　％）　　　   Percentage distribution</t>
  </si>
  <si>
    <t>正</t>
  </si>
  <si>
    <t>誤</t>
  </si>
  <si>
    <t>　総 人 口　(確 定 値）　</t>
  </si>
  <si>
    <t xml:space="preserve">         Total  population  (Final estimates)</t>
  </si>
  <si>
    <t>日 本 人 人 口　(確 定 値）　</t>
  </si>
  <si>
    <t>Japanese  population  (Final estimates)</t>
  </si>
  <si>
    <r>
      <t xml:space="preserve">    人　 口　 増　 減 </t>
    </r>
    <r>
      <rPr>
        <vertAlign val="superscript"/>
        <sz val="11"/>
        <rFont val="ＭＳ 明朝"/>
        <family val="1"/>
      </rPr>
      <t>3)</t>
    </r>
    <r>
      <rPr>
        <sz val="11"/>
        <rFont val="ＭＳ 明朝"/>
        <family val="1"/>
      </rPr>
      <t xml:space="preserve"> 　　　</t>
    </r>
  </si>
  <si>
    <t xml:space="preserve">           Population  change</t>
  </si>
  <si>
    <t xml:space="preserve">  年     月</t>
  </si>
  <si>
    <r>
      <t xml:space="preserve"> 月初人口 </t>
    </r>
    <r>
      <rPr>
        <vertAlign val="superscript"/>
        <sz val="11"/>
        <rFont val="ＭＳ 明朝"/>
        <family val="1"/>
      </rPr>
      <t xml:space="preserve">1)2) </t>
    </r>
  </si>
  <si>
    <t>純　増　減</t>
  </si>
  <si>
    <r>
      <t xml:space="preserve">自　然　動　態 </t>
    </r>
    <r>
      <rPr>
        <vertAlign val="superscript"/>
        <sz val="11"/>
        <rFont val="ＭＳ 明朝"/>
        <family val="1"/>
      </rPr>
      <t>4)</t>
    </r>
  </si>
  <si>
    <r>
      <t xml:space="preserve">社　会　動　態 </t>
    </r>
    <r>
      <rPr>
        <vertAlign val="superscript"/>
        <sz val="11"/>
        <rFont val="ＭＳ 明朝"/>
        <family val="1"/>
      </rPr>
      <t>5)</t>
    </r>
  </si>
  <si>
    <t xml:space="preserve">  年　   月</t>
  </si>
  <si>
    <r>
      <t xml:space="preserve">国籍の異動 </t>
    </r>
    <r>
      <rPr>
        <vertAlign val="superscript"/>
        <sz val="11"/>
        <rFont val="ＭＳ Ｐ明朝"/>
        <family val="1"/>
      </rPr>
      <t>7)</t>
    </r>
  </si>
  <si>
    <t>Net  change</t>
  </si>
  <si>
    <t xml:space="preserve">  Natural  change</t>
  </si>
  <si>
    <t xml:space="preserve"> Migration  change</t>
  </si>
  <si>
    <t>Migration  change</t>
  </si>
  <si>
    <t>による純増減</t>
  </si>
  <si>
    <t>増減数</t>
  </si>
  <si>
    <r>
      <t>増減率</t>
    </r>
    <r>
      <rPr>
        <vertAlign val="superscript"/>
        <sz val="11"/>
        <rFont val="ＭＳ 明朝"/>
        <family val="1"/>
      </rPr>
      <t>6)</t>
    </r>
  </si>
  <si>
    <t>出生児数</t>
  </si>
  <si>
    <t>死亡者数</t>
  </si>
  <si>
    <t>自然増減</t>
  </si>
  <si>
    <t>入国者数</t>
  </si>
  <si>
    <t>出国者数</t>
  </si>
  <si>
    <t>社会増減</t>
  </si>
  <si>
    <t>Net increase</t>
  </si>
  <si>
    <t xml:space="preserve">  Year and month</t>
  </si>
  <si>
    <t xml:space="preserve">Population as of   </t>
  </si>
  <si>
    <t xml:space="preserve">Natural </t>
  </si>
  <si>
    <t>Net</t>
  </si>
  <si>
    <t>Year and month</t>
  </si>
  <si>
    <t>or decrease</t>
  </si>
  <si>
    <t xml:space="preserve">1st of each month </t>
  </si>
  <si>
    <t>Number</t>
  </si>
  <si>
    <t>Rate</t>
  </si>
  <si>
    <t>Live Births</t>
  </si>
  <si>
    <t>Deaths</t>
  </si>
  <si>
    <t>change</t>
  </si>
  <si>
    <t>Entries</t>
  </si>
  <si>
    <t>Exits</t>
  </si>
  <si>
    <t>migration</t>
  </si>
  <si>
    <t>by change</t>
  </si>
  <si>
    <t>(6)+(9)</t>
  </si>
  <si>
    <t>(‰)</t>
  </si>
  <si>
    <t>(4)-(5)</t>
  </si>
  <si>
    <t>(7)-(8)</t>
  </si>
  <si>
    <t>(15)+(18)+(19)</t>
  </si>
  <si>
    <t>(13)-(14)</t>
  </si>
  <si>
    <t>(16)-(17)</t>
  </si>
  <si>
    <t>of nationality</t>
  </si>
  <si>
    <t xml:space="preserve">    12月</t>
  </si>
  <si>
    <t>Dec.</t>
  </si>
  <si>
    <t xml:space="preserve">    11月</t>
  </si>
  <si>
    <t>Nov.</t>
  </si>
  <si>
    <t>参考表　全国人口の推移</t>
  </si>
  <si>
    <t xml:space="preserve">Reference Time  Series  of  Population  Estimates </t>
  </si>
  <si>
    <t xml:space="preserve">     Population  change</t>
  </si>
  <si>
    <r>
      <t xml:space="preserve"> 月初人口 </t>
    </r>
    <r>
      <rPr>
        <vertAlign val="superscript"/>
        <sz val="11"/>
        <rFont val="ＭＳ 明朝"/>
        <family val="1"/>
      </rPr>
      <t xml:space="preserve">1)2) </t>
    </r>
  </si>
  <si>
    <r>
      <t xml:space="preserve">自　然　動　態 </t>
    </r>
    <r>
      <rPr>
        <vertAlign val="superscript"/>
        <sz val="11"/>
        <rFont val="ＭＳ 明朝"/>
        <family val="1"/>
      </rPr>
      <t>4)</t>
    </r>
  </si>
  <si>
    <r>
      <t xml:space="preserve">社　会　動　態 </t>
    </r>
    <r>
      <rPr>
        <vertAlign val="superscript"/>
        <sz val="11"/>
        <rFont val="ＭＳ 明朝"/>
        <family val="1"/>
      </rPr>
      <t>5)</t>
    </r>
  </si>
  <si>
    <t>Net  change</t>
  </si>
  <si>
    <t xml:space="preserve">1st of each month </t>
  </si>
  <si>
    <t>change</t>
  </si>
  <si>
    <t>平成25年</t>
  </si>
  <si>
    <t xml:space="preserve"> 年　齢 (５　歳　階　級) ，　男　女　別　人　口</t>
  </si>
  <si>
    <t>人口推計(平成25年12月確定値，平成26年5月概算値)　　　正誤表</t>
  </si>
  <si>
    <t xml:space="preserve"> Population Estimates by  Age (5-Year Age Group) and  Sex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</si>
</sst>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#&quot;　&quot;###"/>
    <numFmt numFmtId="191" formatCode="##\ ###"/>
    <numFmt numFmtId="192" formatCode="#\ ###\ ##0"/>
    <numFmt numFmtId="193" formatCode="#,##0.0;[Red]\-#,##0.0"/>
    <numFmt numFmtId="194" formatCode="###\ ###\ ###"/>
    <numFmt numFmtId="195" formatCode="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##\ ###\ ##0"/>
    <numFmt numFmtId="200" formatCode="[$€-2]\ #,##0.00_);[Red]\([$€-2]\ #,##0.00\)"/>
    <numFmt numFmtId="201" formatCode="#,##0.0"/>
    <numFmt numFmtId="202" formatCode="0_ ;[Red]\-0\ "/>
  </numFmts>
  <fonts count="75">
    <font>
      <sz val="12"/>
      <name val="ＭＳ ・団"/>
      <family val="1"/>
    </font>
    <font>
      <b/>
      <sz val="14"/>
      <name val="・団"/>
      <family val="1"/>
    </font>
    <font>
      <i/>
      <sz val="14"/>
      <name val="・団"/>
      <family val="1"/>
    </font>
    <font>
      <b/>
      <i/>
      <sz val="14"/>
      <name val="・団"/>
      <family val="1"/>
    </font>
    <font>
      <sz val="14"/>
      <name val="・団"/>
      <family val="1"/>
    </font>
    <font>
      <u val="single"/>
      <sz val="12"/>
      <color indexed="12"/>
      <name val="ＭＳ ・団"/>
      <family val="1"/>
    </font>
    <font>
      <sz val="14"/>
      <name val="明朝"/>
      <family val="1"/>
    </font>
    <font>
      <u val="single"/>
      <sz val="12"/>
      <color indexed="36"/>
      <name val="ＭＳ ・団"/>
      <family val="1"/>
    </font>
    <font>
      <sz val="12"/>
      <name val="ＭＳ 明朝"/>
      <family val="1"/>
    </font>
    <font>
      <sz val="12"/>
      <name val="Times New Roman"/>
      <family val="1"/>
    </font>
    <font>
      <b/>
      <sz val="12"/>
      <name val="ＭＳ 明朝"/>
      <family val="1"/>
    </font>
    <font>
      <sz val="11"/>
      <name val="Times New Roman"/>
      <family val="1"/>
    </font>
    <font>
      <sz val="6"/>
      <name val="ＭＳ ・団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Times New Roman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sz val="9"/>
      <name val="ＭＳ Ｐ明朝"/>
      <family val="1"/>
    </font>
    <font>
      <sz val="9"/>
      <name val="ＭＳ 明朝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3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11"/>
      <color indexed="52"/>
      <name val="ＭＳ Ｐゴシック"/>
      <family val="3"/>
    </font>
    <font>
      <b/>
      <sz val="10"/>
      <name val="ＭＳ Ｐ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4"/>
      <name val="Times New Roman"/>
      <family val="1"/>
    </font>
    <font>
      <vertAlign val="superscript"/>
      <sz val="11"/>
      <name val="ＭＳ 明朝"/>
      <family val="1"/>
    </font>
    <font>
      <sz val="6"/>
      <name val="ＭＳ Ｐ明朝"/>
      <family val="1"/>
    </font>
    <font>
      <sz val="11"/>
      <name val="明朝体添上"/>
      <family val="1"/>
    </font>
    <font>
      <sz val="11"/>
      <name val="明朝"/>
      <family val="1"/>
    </font>
    <font>
      <sz val="11"/>
      <name val="ＭＳ Ｐ明朝"/>
      <family val="1"/>
    </font>
    <font>
      <vertAlign val="superscript"/>
      <sz val="11"/>
      <name val="ＭＳ Ｐ明朝"/>
      <family val="1"/>
    </font>
    <font>
      <sz val="8"/>
      <name val="明朝"/>
      <family val="1"/>
    </font>
    <font>
      <i/>
      <sz val="11"/>
      <name val="Times New Roman"/>
      <family val="1"/>
    </font>
    <font>
      <i/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indexed="60"/>
      <name val="Calibri"/>
      <family val="3"/>
    </font>
    <font>
      <sz val="11"/>
      <color rgb="FF9C0006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double"/>
      <right>
        <color indexed="63"/>
      </right>
      <top style="thin"/>
      <bottom style="thin"/>
    </border>
  </borders>
  <cellStyleXfs count="66">
    <xf numFmtId="0" fontId="0" fillId="0" borderId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2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2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2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0" borderId="0" applyNumberFormat="0" applyBorder="0" applyAlignment="0" applyProtection="0"/>
    <xf numFmtId="0" fontId="60" fillId="2" borderId="0" applyNumberFormat="0" applyBorder="0" applyAlignment="0" applyProtection="0"/>
    <xf numFmtId="0" fontId="60" fillId="11" borderId="0" applyNumberFormat="0" applyBorder="0" applyAlignment="0" applyProtection="0"/>
    <xf numFmtId="0" fontId="60" fillId="13" borderId="0" applyNumberFormat="0" applyBorder="0" applyAlignment="0" applyProtection="0"/>
    <xf numFmtId="0" fontId="60" fillId="11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19" borderId="1" applyNumberFormat="0" applyAlignment="0" applyProtection="0"/>
    <xf numFmtId="0" fontId="63" fillId="20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25" fillId="0" borderId="3" applyNumberFormat="0" applyFill="0" applyAlignment="0" applyProtection="0"/>
    <xf numFmtId="0" fontId="64" fillId="22" borderId="0" applyNumberFormat="0" applyBorder="0" applyAlignment="0" applyProtection="0"/>
    <xf numFmtId="0" fontId="65" fillId="23" borderId="4" applyNumberFormat="0" applyAlignment="0" applyProtection="0"/>
    <xf numFmtId="0" fontId="6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23" borderId="9" applyNumberFormat="0" applyAlignment="0" applyProtection="0"/>
    <xf numFmtId="0" fontId="7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73" fillId="24" borderId="4" applyNumberFormat="0" applyAlignment="0" applyProtection="0"/>
    <xf numFmtId="0" fontId="8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74" fillId="25" borderId="0" applyNumberFormat="0" applyBorder="0" applyAlignment="0" applyProtection="0"/>
  </cellStyleXfs>
  <cellXfs count="286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/>
    </xf>
    <xf numFmtId="0" fontId="8" fillId="0" borderId="0" xfId="0" applyFont="1" applyAlignment="1">
      <alignment vertical="top"/>
    </xf>
    <xf numFmtId="0" fontId="8" fillId="0" borderId="10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 vertical="center"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15" fillId="0" borderId="12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/>
    </xf>
    <xf numFmtId="0" fontId="14" fillId="0" borderId="13" xfId="0" applyFont="1" applyBorder="1" applyAlignment="1">
      <alignment horizontal="centerContinuous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10" xfId="0" applyFont="1" applyBorder="1" applyAlignment="1">
      <alignment horizontal="centerContinuous" vertic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0" xfId="63" applyNumberFormat="1" applyFont="1" applyBorder="1">
      <alignment/>
      <protection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195" fontId="14" fillId="0" borderId="0" xfId="0" applyNumberFormat="1" applyFont="1" applyBorder="1" applyAlignment="1">
      <alignment/>
    </xf>
    <xf numFmtId="0" fontId="16" fillId="0" borderId="0" xfId="63" applyNumberFormat="1" applyFont="1" applyBorder="1">
      <alignment/>
      <protection/>
    </xf>
    <xf numFmtId="0" fontId="18" fillId="0" borderId="0" xfId="63" applyNumberFormat="1" applyFont="1" applyBorder="1" applyAlignment="1">
      <alignment horizontal="left"/>
      <protection/>
    </xf>
    <xf numFmtId="0" fontId="19" fillId="0" borderId="0" xfId="63" applyNumberFormat="1" applyFont="1" applyBorder="1">
      <alignment/>
      <protection/>
    </xf>
    <xf numFmtId="38" fontId="16" fillId="0" borderId="0" xfId="49" applyFont="1" applyBorder="1" applyAlignment="1">
      <alignment/>
    </xf>
    <xf numFmtId="38" fontId="14" fillId="0" borderId="0" xfId="49" applyFont="1" applyBorder="1" applyAlignment="1">
      <alignment/>
    </xf>
    <xf numFmtId="0" fontId="21" fillId="0" borderId="0" xfId="63" applyNumberFormat="1" applyFont="1" applyBorder="1">
      <alignment/>
      <protection/>
    </xf>
    <xf numFmtId="0" fontId="9" fillId="0" borderId="0" xfId="0" applyFont="1" applyAlignment="1">
      <alignment/>
    </xf>
    <xf numFmtId="0" fontId="0" fillId="0" borderId="0" xfId="0" applyFill="1" applyBorder="1" applyAlignment="1">
      <alignment/>
    </xf>
    <xf numFmtId="0" fontId="8" fillId="0" borderId="15" xfId="0" applyFont="1" applyFill="1" applyBorder="1" applyAlignment="1">
      <alignment/>
    </xf>
    <xf numFmtId="38" fontId="22" fillId="0" borderId="15" xfId="49" applyFont="1" applyFill="1" applyBorder="1" applyAlignment="1">
      <alignment/>
    </xf>
    <xf numFmtId="0" fontId="22" fillId="0" borderId="15" xfId="49" applyNumberFormat="1" applyFont="1" applyFill="1" applyBorder="1" applyAlignment="1">
      <alignment/>
    </xf>
    <xf numFmtId="0" fontId="9" fillId="0" borderId="0" xfId="0" applyFont="1" applyAlignment="1">
      <alignment/>
    </xf>
    <xf numFmtId="0" fontId="23" fillId="0" borderId="0" xfId="63" applyNumberFormat="1" applyFont="1" applyBorder="1" applyAlignment="1">
      <alignment horizontal="left"/>
      <protection/>
    </xf>
    <xf numFmtId="0" fontId="10" fillId="0" borderId="0" xfId="0" applyFont="1" applyAlignment="1" applyProtection="1">
      <alignment horizontal="left"/>
      <protection locked="0"/>
    </xf>
    <xf numFmtId="0" fontId="22" fillId="0" borderId="16" xfId="49" applyNumberFormat="1" applyFont="1" applyFill="1" applyBorder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Continuous" vertical="center"/>
    </xf>
    <xf numFmtId="0" fontId="11" fillId="0" borderId="10" xfId="0" applyFont="1" applyBorder="1" applyAlignment="1">
      <alignment horizontal="centerContinuous" vertical="center"/>
    </xf>
    <xf numFmtId="0" fontId="8" fillId="0" borderId="17" xfId="0" applyFont="1" applyBorder="1" applyAlignment="1">
      <alignment horizontal="centerContinuous"/>
    </xf>
    <xf numFmtId="0" fontId="14" fillId="0" borderId="18" xfId="0" applyFont="1" applyBorder="1" applyAlignment="1">
      <alignment horizontal="centerContinuous"/>
    </xf>
    <xf numFmtId="0" fontId="14" fillId="0" borderId="17" xfId="0" applyFont="1" applyBorder="1" applyAlignment="1">
      <alignment horizontal="centerContinuous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0" xfId="63" applyNumberFormat="1" applyFont="1" applyBorder="1" applyAlignment="1">
      <alignment wrapText="1"/>
      <protection/>
    </xf>
    <xf numFmtId="0" fontId="15" fillId="0" borderId="0" xfId="63" applyNumberFormat="1" applyFont="1" applyBorder="1" applyAlignment="1">
      <alignment wrapText="1"/>
      <protection/>
    </xf>
    <xf numFmtId="0" fontId="19" fillId="0" borderId="20" xfId="63" applyNumberFormat="1" applyFont="1" applyBorder="1">
      <alignment/>
      <protection/>
    </xf>
    <xf numFmtId="0" fontId="21" fillId="0" borderId="18" xfId="63" applyNumberFormat="1" applyFont="1" applyBorder="1">
      <alignment/>
      <protection/>
    </xf>
    <xf numFmtId="0" fontId="16" fillId="0" borderId="18" xfId="63" applyNumberFormat="1" applyFont="1" applyBorder="1">
      <alignment/>
      <protection/>
    </xf>
    <xf numFmtId="0" fontId="14" fillId="0" borderId="18" xfId="63" applyNumberFormat="1" applyFont="1" applyBorder="1">
      <alignment/>
      <protection/>
    </xf>
    <xf numFmtId="0" fontId="14" fillId="0" borderId="18" xfId="0" applyFont="1" applyBorder="1" applyAlignment="1">
      <alignment/>
    </xf>
    <xf numFmtId="195" fontId="14" fillId="0" borderId="18" xfId="0" applyNumberFormat="1" applyFont="1" applyBorder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6" fillId="0" borderId="0" xfId="0" applyFont="1" applyBorder="1" applyAlignment="1">
      <alignment horizontal="centerContinuous" vertical="center"/>
    </xf>
    <xf numFmtId="0" fontId="16" fillId="0" borderId="18" xfId="0" applyFont="1" applyBorder="1" applyAlignment="1">
      <alignment horizontal="centerContinuous" vertical="center"/>
    </xf>
    <xf numFmtId="0" fontId="28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5" fillId="0" borderId="0" xfId="63" applyNumberFormat="1" applyFont="1" applyBorder="1">
      <alignment/>
      <protection/>
    </xf>
    <xf numFmtId="0" fontId="8" fillId="0" borderId="17" xfId="0" applyFont="1" applyBorder="1" applyAlignment="1">
      <alignment horizontal="centerContinuous" vertical="center"/>
    </xf>
    <xf numFmtId="0" fontId="14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38" fontId="16" fillId="0" borderId="18" xfId="49" applyFont="1" applyBorder="1" applyAlignment="1">
      <alignment/>
    </xf>
    <xf numFmtId="38" fontId="14" fillId="0" borderId="18" xfId="49" applyFont="1" applyBorder="1" applyAlignment="1">
      <alignment/>
    </xf>
    <xf numFmtId="38" fontId="22" fillId="0" borderId="16" xfId="49" applyFont="1" applyFill="1" applyBorder="1" applyAlignment="1">
      <alignment/>
    </xf>
    <xf numFmtId="0" fontId="8" fillId="0" borderId="0" xfId="0" applyFont="1" applyAlignment="1">
      <alignment horizontal="center"/>
    </xf>
    <xf numFmtId="0" fontId="16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Continuous"/>
    </xf>
    <xf numFmtId="0" fontId="20" fillId="0" borderId="23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9" fillId="0" borderId="15" xfId="0" applyFont="1" applyFill="1" applyBorder="1" applyAlignment="1">
      <alignment/>
    </xf>
    <xf numFmtId="0" fontId="14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23" fillId="0" borderId="0" xfId="0" applyFont="1" applyBorder="1" applyAlignment="1">
      <alignment horizontal="centerContinuous"/>
    </xf>
    <xf numFmtId="0" fontId="8" fillId="0" borderId="18" xfId="0" applyFont="1" applyBorder="1" applyAlignment="1">
      <alignment horizontal="centerContinuous"/>
    </xf>
    <xf numFmtId="0" fontId="26" fillId="0" borderId="27" xfId="0" applyFont="1" applyBorder="1" applyAlignment="1">
      <alignment horizontal="centerContinuous" vertical="center"/>
    </xf>
    <xf numFmtId="0" fontId="21" fillId="0" borderId="12" xfId="0" applyFont="1" applyBorder="1" applyAlignment="1">
      <alignment horizontal="centerContinuous" vertical="center"/>
    </xf>
    <xf numFmtId="0" fontId="23" fillId="0" borderId="28" xfId="63" applyNumberFormat="1" applyFont="1" applyBorder="1" applyAlignment="1">
      <alignment horizontal="left"/>
      <protection/>
    </xf>
    <xf numFmtId="0" fontId="18" fillId="0" borderId="13" xfId="63" applyNumberFormat="1" applyFont="1" applyBorder="1" applyAlignment="1">
      <alignment horizontal="left"/>
      <protection/>
    </xf>
    <xf numFmtId="0" fontId="16" fillId="0" borderId="13" xfId="63" applyNumberFormat="1" applyFont="1" applyBorder="1">
      <alignment/>
      <protection/>
    </xf>
    <xf numFmtId="0" fontId="14" fillId="0" borderId="13" xfId="63" applyNumberFormat="1" applyFont="1" applyBorder="1">
      <alignment/>
      <protection/>
    </xf>
    <xf numFmtId="0" fontId="14" fillId="0" borderId="13" xfId="0" applyFont="1" applyBorder="1" applyAlignment="1">
      <alignment/>
    </xf>
    <xf numFmtId="0" fontId="22" fillId="0" borderId="29" xfId="49" applyNumberFormat="1" applyFont="1" applyFill="1" applyBorder="1" applyAlignment="1">
      <alignment/>
    </xf>
    <xf numFmtId="0" fontId="8" fillId="0" borderId="13" xfId="0" applyFont="1" applyBorder="1" applyAlignment="1">
      <alignment horizontal="centerContinuous"/>
    </xf>
    <xf numFmtId="195" fontId="14" fillId="0" borderId="13" xfId="0" applyNumberFormat="1" applyFont="1" applyBorder="1" applyAlignment="1">
      <alignment/>
    </xf>
    <xf numFmtId="0" fontId="8" fillId="0" borderId="30" xfId="0" applyFont="1" applyBorder="1" applyAlignment="1">
      <alignment horizontal="centerContinuous" vertical="center"/>
    </xf>
    <xf numFmtId="0" fontId="8" fillId="0" borderId="0" xfId="62" applyFont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8" fillId="0" borderId="0" xfId="62" applyFont="1">
      <alignment/>
      <protection/>
    </xf>
    <xf numFmtId="0" fontId="9" fillId="0" borderId="0" xfId="62" applyFont="1" applyAlignment="1">
      <alignment vertical="center"/>
      <protection/>
    </xf>
    <xf numFmtId="0" fontId="34" fillId="0" borderId="0" xfId="62" applyFont="1" applyAlignment="1">
      <alignment horizontal="right" vertical="center"/>
      <protection/>
    </xf>
    <xf numFmtId="0" fontId="13" fillId="0" borderId="18" xfId="62" applyFont="1" applyBorder="1" applyAlignment="1">
      <alignment horizontal="centerContinuous" vertical="center"/>
      <protection/>
    </xf>
    <xf numFmtId="0" fontId="13" fillId="0" borderId="0" xfId="62" applyFont="1" applyBorder="1" applyAlignment="1">
      <alignment horizontal="centerContinuous" vertical="center"/>
      <protection/>
    </xf>
    <xf numFmtId="0" fontId="13" fillId="0" borderId="0" xfId="62" applyFont="1" applyBorder="1" applyAlignment="1">
      <alignment vertical="center"/>
      <protection/>
    </xf>
    <xf numFmtId="0" fontId="13" fillId="0" borderId="0" xfId="62" applyFont="1" applyFill="1" applyAlignment="1">
      <alignment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13" fillId="0" borderId="18" xfId="62" applyFont="1" applyBorder="1" applyAlignment="1">
      <alignment horizontal="centerContinuous"/>
      <protection/>
    </xf>
    <xf numFmtId="0" fontId="38" fillId="0" borderId="18" xfId="62" applyFont="1" applyBorder="1" applyAlignment="1">
      <alignment/>
      <protection/>
    </xf>
    <xf numFmtId="0" fontId="8" fillId="0" borderId="18" xfId="62" applyFont="1" applyBorder="1">
      <alignment/>
      <protection/>
    </xf>
    <xf numFmtId="0" fontId="13" fillId="0" borderId="18" xfId="62" applyFont="1" applyFill="1" applyBorder="1" applyAlignment="1">
      <alignment vertical="center"/>
      <protection/>
    </xf>
    <xf numFmtId="0" fontId="15" fillId="0" borderId="10" xfId="62" applyFont="1" applyBorder="1" applyAlignment="1">
      <alignment horizontal="centerContinuous" vertical="center"/>
      <protection/>
    </xf>
    <xf numFmtId="0" fontId="24" fillId="0" borderId="17" xfId="62" applyFont="1" applyBorder="1" applyAlignment="1">
      <alignment horizontal="centerContinuous" vertical="center"/>
      <protection/>
    </xf>
    <xf numFmtId="0" fontId="24" fillId="0" borderId="10" xfId="62" applyFont="1" applyBorder="1" applyAlignment="1">
      <alignment horizontal="centerContinuous" vertical="center"/>
      <protection/>
    </xf>
    <xf numFmtId="0" fontId="41" fillId="0" borderId="10" xfId="62" applyFont="1" applyBorder="1" applyAlignment="1">
      <alignment horizontal="centerContinuous" vertical="center"/>
      <protection/>
    </xf>
    <xf numFmtId="0" fontId="19" fillId="0" borderId="0" xfId="62" applyFont="1" applyFill="1" applyAlignment="1">
      <alignment vertical="center"/>
      <protection/>
    </xf>
    <xf numFmtId="0" fontId="19" fillId="0" borderId="0" xfId="62" applyFont="1" applyBorder="1" applyAlignment="1">
      <alignment vertical="center"/>
      <protection/>
    </xf>
    <xf numFmtId="0" fontId="19" fillId="0" borderId="18" xfId="62" applyFont="1" applyBorder="1" applyAlignment="1">
      <alignment vertical="center"/>
      <protection/>
    </xf>
    <xf numFmtId="0" fontId="13" fillId="0" borderId="18" xfId="62" applyFont="1" applyFill="1" applyBorder="1" applyAlignment="1">
      <alignment horizontal="centerContinuous" vertical="center"/>
      <protection/>
    </xf>
    <xf numFmtId="0" fontId="13" fillId="0" borderId="0" xfId="62" applyFont="1" applyFill="1" applyBorder="1" applyAlignment="1">
      <alignment horizontal="centerContinuous" vertical="center"/>
      <protection/>
    </xf>
    <xf numFmtId="0" fontId="13" fillId="0" borderId="18" xfId="62" applyFont="1" applyFill="1" applyBorder="1" applyAlignment="1">
      <alignment horizontal="center"/>
      <protection/>
    </xf>
    <xf numFmtId="0" fontId="13" fillId="0" borderId="18" xfId="62" applyFont="1" applyFill="1" applyBorder="1" applyAlignment="1">
      <alignment horizontal="left"/>
      <protection/>
    </xf>
    <xf numFmtId="0" fontId="13" fillId="0" borderId="0" xfId="62" applyFont="1" applyFill="1" applyBorder="1" applyAlignment="1">
      <alignment vertical="center"/>
      <protection/>
    </xf>
    <xf numFmtId="0" fontId="24" fillId="0" borderId="18" xfId="62" applyFont="1" applyBorder="1" applyAlignment="1">
      <alignment/>
      <protection/>
    </xf>
    <xf numFmtId="0" fontId="15" fillId="0" borderId="0" xfId="62" applyFont="1" applyBorder="1" applyAlignment="1">
      <alignment horizontal="center"/>
      <protection/>
    </xf>
    <xf numFmtId="0" fontId="15" fillId="0" borderId="18" xfId="62" applyFont="1" applyBorder="1" applyAlignment="1">
      <alignment horizontal="center"/>
      <protection/>
    </xf>
    <xf numFmtId="0" fontId="15" fillId="0" borderId="18" xfId="62" applyFont="1" applyBorder="1" applyAlignment="1">
      <alignment horizontal="centerContinuous"/>
      <protection/>
    </xf>
    <xf numFmtId="0" fontId="19" fillId="0" borderId="0" xfId="62" applyFont="1" applyFill="1" applyAlignment="1">
      <alignment/>
      <protection/>
    </xf>
    <xf numFmtId="0" fontId="8" fillId="0" borderId="0" xfId="62" applyFont="1" applyFill="1" applyAlignment="1">
      <alignment/>
      <protection/>
    </xf>
    <xf numFmtId="0" fontId="24" fillId="0" borderId="18" xfId="62" applyFont="1" applyBorder="1" applyAlignment="1">
      <alignment vertical="center"/>
      <protection/>
    </xf>
    <xf numFmtId="0" fontId="15" fillId="0" borderId="0" xfId="62" applyFont="1" applyBorder="1" applyAlignment="1">
      <alignment horizontal="center" vertical="center"/>
      <protection/>
    </xf>
    <xf numFmtId="0" fontId="15" fillId="0" borderId="18" xfId="62" applyFont="1" applyBorder="1" applyAlignment="1">
      <alignment horizontal="center" vertical="center"/>
      <protection/>
    </xf>
    <xf numFmtId="0" fontId="15" fillId="0" borderId="18" xfId="62" applyFont="1" applyBorder="1" applyAlignment="1">
      <alignment horizontal="centerContinuous" vertical="center"/>
      <protection/>
    </xf>
    <xf numFmtId="0" fontId="19" fillId="0" borderId="10" xfId="62" applyFont="1" applyBorder="1" applyAlignment="1">
      <alignment vertical="center"/>
      <protection/>
    </xf>
    <xf numFmtId="0" fontId="19" fillId="0" borderId="17" xfId="62" applyFont="1" applyFill="1" applyBorder="1" applyAlignment="1">
      <alignment vertical="center"/>
      <protection/>
    </xf>
    <xf numFmtId="0" fontId="24" fillId="0" borderId="17" xfId="62" applyFont="1" applyBorder="1" applyAlignment="1">
      <alignment horizontal="center" vertical="center"/>
      <protection/>
    </xf>
    <xf numFmtId="0" fontId="24" fillId="0" borderId="31" xfId="62" applyFont="1" applyBorder="1" applyAlignment="1">
      <alignment horizontal="center" vertical="center"/>
      <protection/>
    </xf>
    <xf numFmtId="0" fontId="24" fillId="0" borderId="17" xfId="62" applyFont="1" applyBorder="1" applyAlignment="1">
      <alignment vertical="center"/>
      <protection/>
    </xf>
    <xf numFmtId="0" fontId="24" fillId="0" borderId="10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vertical="center"/>
      <protection/>
    </xf>
    <xf numFmtId="0" fontId="24" fillId="0" borderId="10" xfId="62" applyFont="1" applyBorder="1" applyAlignment="1">
      <alignment vertical="center"/>
      <protection/>
    </xf>
    <xf numFmtId="0" fontId="19" fillId="0" borderId="17" xfId="62" applyFont="1" applyBorder="1" applyAlignment="1">
      <alignment vertical="center"/>
      <protection/>
    </xf>
    <xf numFmtId="0" fontId="19" fillId="0" borderId="25" xfId="62" applyFont="1" applyBorder="1" applyAlignment="1">
      <alignment vertical="center"/>
      <protection/>
    </xf>
    <xf numFmtId="0" fontId="19" fillId="0" borderId="10" xfId="62" applyFont="1" applyBorder="1" applyAlignment="1">
      <alignment horizontal="left" vertical="center"/>
      <protection/>
    </xf>
    <xf numFmtId="0" fontId="19" fillId="0" borderId="17" xfId="62" applyFont="1" applyFill="1" applyBorder="1" applyAlignment="1">
      <alignment horizontal="left" vertical="center"/>
      <protection/>
    </xf>
    <xf numFmtId="0" fontId="19" fillId="0" borderId="17" xfId="62" applyFont="1" applyBorder="1" applyAlignment="1">
      <alignment horizontal="center" vertical="center"/>
      <protection/>
    </xf>
    <xf numFmtId="0" fontId="19" fillId="0" borderId="10" xfId="62" applyFont="1" applyBorder="1" applyAlignment="1">
      <alignment horizontal="center" vertical="center"/>
      <protection/>
    </xf>
    <xf numFmtId="0" fontId="19" fillId="0" borderId="24" xfId="62" applyFont="1" applyBorder="1" applyAlignment="1">
      <alignment vertical="center"/>
      <protection/>
    </xf>
    <xf numFmtId="0" fontId="19" fillId="0" borderId="17" xfId="62" applyFont="1" applyBorder="1" applyAlignment="1">
      <alignment horizontal="left" vertical="center"/>
      <protection/>
    </xf>
    <xf numFmtId="0" fontId="19" fillId="0" borderId="0" xfId="62" applyFont="1" applyBorder="1" applyAlignment="1">
      <alignment horizontal="left" vertical="center"/>
      <protection/>
    </xf>
    <xf numFmtId="0" fontId="19" fillId="0" borderId="32" xfId="62" applyFont="1" applyFill="1" applyBorder="1" applyAlignment="1">
      <alignment horizontal="left" vertical="center"/>
      <protection/>
    </xf>
    <xf numFmtId="0" fontId="19" fillId="0" borderId="0" xfId="62" applyFont="1" applyBorder="1" applyAlignment="1">
      <alignment horizontal="center" vertical="center"/>
      <protection/>
    </xf>
    <xf numFmtId="0" fontId="19" fillId="0" borderId="32" xfId="62" applyFont="1" applyBorder="1" applyAlignment="1">
      <alignment horizontal="left" vertical="center"/>
      <protection/>
    </xf>
    <xf numFmtId="3" fontId="35" fillId="0" borderId="0" xfId="51" applyNumberFormat="1" applyFont="1" applyFill="1" applyBorder="1" applyAlignment="1">
      <alignment horizontal="left" vertical="center"/>
    </xf>
    <xf numFmtId="3" fontId="13" fillId="0" borderId="0" xfId="51" applyNumberFormat="1" applyFont="1" applyFill="1" applyBorder="1" applyAlignment="1">
      <alignment horizontal="right" vertical="center"/>
    </xf>
    <xf numFmtId="0" fontId="8" fillId="0" borderId="0" xfId="62" applyFont="1" applyFill="1" applyBorder="1" applyAlignment="1">
      <alignment vertical="center"/>
      <protection/>
    </xf>
    <xf numFmtId="4" fontId="13" fillId="0" borderId="0" xfId="51" applyNumberFormat="1" applyFont="1" applyFill="1" applyBorder="1" applyAlignment="1">
      <alignment horizontal="right" vertical="center"/>
    </xf>
    <xf numFmtId="3" fontId="13" fillId="0" borderId="0" xfId="51" applyNumberFormat="1" applyFont="1" applyFill="1" applyBorder="1" applyAlignment="1">
      <alignment vertical="center"/>
    </xf>
    <xf numFmtId="0" fontId="42" fillId="0" borderId="0" xfId="62" applyFont="1" applyFill="1" applyBorder="1" applyAlignment="1">
      <alignment vertical="center"/>
      <protection/>
    </xf>
    <xf numFmtId="0" fontId="11" fillId="0" borderId="18" xfId="62" applyFont="1" applyFill="1" applyBorder="1" applyAlignment="1">
      <alignment horizontal="left" vertical="center"/>
      <protection/>
    </xf>
    <xf numFmtId="0" fontId="13" fillId="0" borderId="0" xfId="62" applyFont="1" applyFill="1" applyBorder="1" applyAlignment="1">
      <alignment horizontal="right" vertical="center"/>
      <protection/>
    </xf>
    <xf numFmtId="38" fontId="8" fillId="0" borderId="0" xfId="51" applyFont="1" applyAlignment="1">
      <alignment vertical="center"/>
    </xf>
    <xf numFmtId="0" fontId="8" fillId="0" borderId="0" xfId="62" applyFont="1" applyBorder="1" applyAlignment="1">
      <alignment vertical="center"/>
      <protection/>
    </xf>
    <xf numFmtId="0" fontId="32" fillId="0" borderId="0" xfId="62" applyFont="1" applyBorder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3" fillId="0" borderId="27" xfId="62" applyFont="1" applyBorder="1" applyAlignment="1">
      <alignment vertical="center"/>
      <protection/>
    </xf>
    <xf numFmtId="0" fontId="13" fillId="0" borderId="30" xfId="62" applyFont="1" applyBorder="1" applyAlignment="1">
      <alignment horizontal="centerContinuous" vertical="center"/>
      <protection/>
    </xf>
    <xf numFmtId="0" fontId="13" fillId="0" borderId="32" xfId="62" applyFont="1" applyBorder="1" applyAlignment="1">
      <alignment horizontal="centerContinuous" vertical="center"/>
      <protection/>
    </xf>
    <xf numFmtId="0" fontId="13" fillId="0" borderId="32" xfId="62" applyFont="1" applyBorder="1" applyAlignment="1">
      <alignment vertical="center"/>
      <protection/>
    </xf>
    <xf numFmtId="0" fontId="13" fillId="0" borderId="30" xfId="62" applyFont="1" applyFill="1" applyBorder="1" applyAlignment="1">
      <alignment vertical="center"/>
      <protection/>
    </xf>
    <xf numFmtId="0" fontId="13" fillId="0" borderId="25" xfId="62" applyFont="1" applyBorder="1" applyAlignment="1">
      <alignment vertical="center"/>
      <protection/>
    </xf>
    <xf numFmtId="0" fontId="13" fillId="0" borderId="25" xfId="62" applyFont="1" applyBorder="1" applyAlignment="1">
      <alignment horizontal="centerContinuous" vertical="center"/>
      <protection/>
    </xf>
    <xf numFmtId="0" fontId="37" fillId="0" borderId="25" xfId="62" applyFont="1" applyBorder="1" applyAlignment="1">
      <alignment horizontal="right" vertical="center"/>
      <protection/>
    </xf>
    <xf numFmtId="0" fontId="15" fillId="0" borderId="25" xfId="62" applyFont="1" applyBorder="1" applyAlignment="1">
      <alignment horizontal="left" vertical="center"/>
      <protection/>
    </xf>
    <xf numFmtId="0" fontId="13" fillId="0" borderId="26" xfId="62" applyFont="1" applyBorder="1" applyAlignment="1">
      <alignment horizontal="centerContinuous" vertical="center"/>
      <protection/>
    </xf>
    <xf numFmtId="0" fontId="13" fillId="0" borderId="13" xfId="62" applyFont="1" applyBorder="1" applyAlignment="1">
      <alignment horizontal="left" vertical="center"/>
      <protection/>
    </xf>
    <xf numFmtId="0" fontId="8" fillId="0" borderId="0" xfId="62" applyFont="1" applyBorder="1">
      <alignment/>
      <protection/>
    </xf>
    <xf numFmtId="0" fontId="13" fillId="0" borderId="0" xfId="62" applyFont="1" applyBorder="1" applyAlignment="1">
      <alignment horizontal="centerContinuous"/>
      <protection/>
    </xf>
    <xf numFmtId="0" fontId="13" fillId="0" borderId="0" xfId="62" applyFont="1" applyBorder="1" applyAlignment="1">
      <alignment horizontal="left"/>
      <protection/>
    </xf>
    <xf numFmtId="0" fontId="38" fillId="0" borderId="0" xfId="62" applyFont="1" applyBorder="1" applyAlignment="1">
      <alignment horizontal="centerContinuous"/>
      <protection/>
    </xf>
    <xf numFmtId="0" fontId="13" fillId="0" borderId="13" xfId="62" applyFont="1" applyBorder="1" applyAlignment="1">
      <alignment vertical="center"/>
      <protection/>
    </xf>
    <xf numFmtId="0" fontId="13" fillId="0" borderId="13" xfId="62" applyFont="1" applyFill="1" applyBorder="1" applyAlignment="1">
      <alignment vertical="center"/>
      <protection/>
    </xf>
    <xf numFmtId="0" fontId="15" fillId="0" borderId="13" xfId="62" applyFont="1" applyBorder="1" applyAlignment="1">
      <alignment/>
      <protection/>
    </xf>
    <xf numFmtId="0" fontId="24" fillId="0" borderId="13" xfId="62" applyFont="1" applyBorder="1" applyAlignment="1">
      <alignment vertical="center"/>
      <protection/>
    </xf>
    <xf numFmtId="0" fontId="19" fillId="0" borderId="12" xfId="62" applyFont="1" applyBorder="1" applyAlignment="1">
      <alignment vertical="center"/>
      <protection/>
    </xf>
    <xf numFmtId="0" fontId="19" fillId="0" borderId="18" xfId="62" applyFont="1" applyBorder="1" applyAlignment="1">
      <alignment horizontal="center" vertical="center"/>
      <protection/>
    </xf>
    <xf numFmtId="0" fontId="13" fillId="0" borderId="13" xfId="62" applyFont="1" applyFill="1" applyBorder="1" applyAlignment="1">
      <alignment horizontal="center" vertical="center"/>
      <protection/>
    </xf>
    <xf numFmtId="3" fontId="13" fillId="0" borderId="18" xfId="51" applyNumberFormat="1" applyFont="1" applyFill="1" applyBorder="1" applyAlignment="1">
      <alignment vertical="center"/>
    </xf>
    <xf numFmtId="0" fontId="13" fillId="0" borderId="12" xfId="62" applyFont="1" applyBorder="1" applyAlignment="1">
      <alignment horizontal="center" vertical="center"/>
      <protection/>
    </xf>
    <xf numFmtId="0" fontId="11" fillId="0" borderId="17" xfId="62" applyFont="1" applyBorder="1" applyAlignment="1">
      <alignment horizontal="left" vertical="center"/>
      <protection/>
    </xf>
    <xf numFmtId="0" fontId="42" fillId="0" borderId="12" xfId="62" applyFont="1" applyFill="1" applyBorder="1" applyAlignment="1">
      <alignment vertical="center"/>
      <protection/>
    </xf>
    <xf numFmtId="199" fontId="43" fillId="0" borderId="10" xfId="62" applyNumberFormat="1" applyFont="1" applyFill="1" applyBorder="1" applyAlignment="1">
      <alignment horizontal="center" vertical="center"/>
      <protection/>
    </xf>
    <xf numFmtId="199" fontId="35" fillId="0" borderId="10" xfId="62" applyNumberFormat="1" applyFont="1" applyFill="1" applyBorder="1" applyAlignment="1">
      <alignment horizontal="left" vertical="center"/>
      <protection/>
    </xf>
    <xf numFmtId="194" fontId="13" fillId="0" borderId="10" xfId="62" applyNumberFormat="1" applyFont="1" applyFill="1" applyBorder="1" applyAlignment="1">
      <alignment horizontal="right" vertical="center"/>
      <protection/>
    </xf>
    <xf numFmtId="194" fontId="13" fillId="0" borderId="17" xfId="62" applyNumberFormat="1" applyFont="1" applyFill="1" applyBorder="1" applyAlignment="1">
      <alignment horizontal="right" vertical="center"/>
      <protection/>
    </xf>
    <xf numFmtId="0" fontId="13" fillId="0" borderId="30" xfId="62" applyFont="1" applyBorder="1" applyAlignment="1">
      <alignment vertical="center"/>
      <protection/>
    </xf>
    <xf numFmtId="0" fontId="13" fillId="0" borderId="25" xfId="62" applyFont="1" applyBorder="1" applyAlignment="1">
      <alignment horizontal="left" vertical="center"/>
      <protection/>
    </xf>
    <xf numFmtId="0" fontId="39" fillId="0" borderId="33" xfId="62" applyFont="1" applyBorder="1" applyAlignment="1">
      <alignment vertical="center"/>
      <protection/>
    </xf>
    <xf numFmtId="0" fontId="39" fillId="0" borderId="21" xfId="62" applyFont="1" applyBorder="1" applyAlignment="1">
      <alignment vertical="center"/>
      <protection/>
    </xf>
    <xf numFmtId="0" fontId="13" fillId="0" borderId="0" xfId="62" applyFont="1" applyFill="1" applyBorder="1" applyAlignment="1">
      <alignment horizontal="center"/>
      <protection/>
    </xf>
    <xf numFmtId="0" fontId="21" fillId="0" borderId="21" xfId="62" applyFont="1" applyBorder="1" applyAlignment="1">
      <alignment horizontal="center"/>
      <protection/>
    </xf>
    <xf numFmtId="0" fontId="21" fillId="0" borderId="21" xfId="62" applyFont="1" applyBorder="1" applyAlignment="1">
      <alignment horizontal="center" vertical="center"/>
      <protection/>
    </xf>
    <xf numFmtId="0" fontId="21" fillId="0" borderId="21" xfId="62" applyFont="1" applyBorder="1" applyAlignment="1">
      <alignment horizontal="center" vertical="top"/>
      <protection/>
    </xf>
    <xf numFmtId="0" fontId="19" fillId="0" borderId="34" xfId="62" applyFont="1" applyBorder="1" applyAlignment="1">
      <alignment horizontal="center" vertical="center"/>
      <protection/>
    </xf>
    <xf numFmtId="2" fontId="13" fillId="0" borderId="0" xfId="51" applyNumberFormat="1" applyFont="1" applyFill="1" applyBorder="1" applyAlignment="1">
      <alignment vertical="center"/>
    </xf>
    <xf numFmtId="3" fontId="13" fillId="0" borderId="18" xfId="51" applyNumberFormat="1" applyFont="1" applyFill="1" applyBorder="1" applyAlignment="1">
      <alignment horizontal="right" vertical="center"/>
    </xf>
    <xf numFmtId="0" fontId="13" fillId="0" borderId="10" xfId="62" applyFont="1" applyFill="1" applyBorder="1" applyAlignment="1">
      <alignment vertical="center"/>
      <protection/>
    </xf>
    <xf numFmtId="0" fontId="13" fillId="0" borderId="10" xfId="62" applyFont="1" applyFill="1" applyBorder="1" applyAlignment="1">
      <alignment horizontal="right" vertical="center"/>
      <protection/>
    </xf>
    <xf numFmtId="0" fontId="13" fillId="0" borderId="17" xfId="62" applyFont="1" applyFill="1" applyBorder="1" applyAlignment="1">
      <alignment horizontal="right" vertical="center"/>
      <protection/>
    </xf>
    <xf numFmtId="0" fontId="8" fillId="0" borderId="33" xfId="62" applyFont="1" applyFill="1" applyBorder="1" applyAlignment="1">
      <alignment vertical="center"/>
      <protection/>
    </xf>
    <xf numFmtId="0" fontId="8" fillId="0" borderId="21" xfId="62" applyFont="1" applyFill="1" applyBorder="1" applyAlignment="1">
      <alignment vertical="center"/>
      <protection/>
    </xf>
    <xf numFmtId="0" fontId="8" fillId="0" borderId="31" xfId="62" applyFont="1" applyFill="1" applyBorder="1" applyAlignment="1">
      <alignment vertical="center"/>
      <protection/>
    </xf>
    <xf numFmtId="0" fontId="13" fillId="0" borderId="30" xfId="62" applyFont="1" applyBorder="1" applyAlignment="1">
      <alignment horizontal="center" vertical="center"/>
      <protection/>
    </xf>
    <xf numFmtId="0" fontId="13" fillId="0" borderId="27" xfId="62" applyFont="1" applyBorder="1" applyAlignment="1">
      <alignment horizontal="center" vertical="center"/>
      <protection/>
    </xf>
    <xf numFmtId="0" fontId="13" fillId="0" borderId="25" xfId="62" applyFont="1" applyBorder="1" applyAlignment="1">
      <alignment horizontal="center" vertical="center"/>
      <protection/>
    </xf>
    <xf numFmtId="0" fontId="13" fillId="0" borderId="18" xfId="62" applyFont="1" applyFill="1" applyBorder="1" applyAlignment="1">
      <alignment horizontal="center" vertical="center"/>
      <protection/>
    </xf>
    <xf numFmtId="0" fontId="11" fillId="0" borderId="18" xfId="62" applyFont="1" applyBorder="1" applyAlignment="1">
      <alignment horizontal="left" vertical="center"/>
      <protection/>
    </xf>
    <xf numFmtId="0" fontId="42" fillId="0" borderId="13" xfId="62" applyFont="1" applyFill="1" applyBorder="1" applyAlignment="1">
      <alignment vertical="center"/>
      <protection/>
    </xf>
    <xf numFmtId="0" fontId="13" fillId="0" borderId="18" xfId="62" applyFont="1" applyFill="1" applyBorder="1" applyAlignment="1">
      <alignment horizontal="right" vertical="center"/>
      <protection/>
    </xf>
    <xf numFmtId="0" fontId="19" fillId="0" borderId="27" xfId="62" applyFont="1" applyBorder="1" applyAlignment="1">
      <alignment vertical="center"/>
      <protection/>
    </xf>
    <xf numFmtId="0" fontId="19" fillId="0" borderId="30" xfId="62" applyFont="1" applyBorder="1" applyAlignment="1">
      <alignment vertical="center"/>
      <protection/>
    </xf>
    <xf numFmtId="0" fontId="19" fillId="0" borderId="32" xfId="62" applyFont="1" applyBorder="1" applyAlignment="1">
      <alignment vertical="center"/>
      <protection/>
    </xf>
    <xf numFmtId="0" fontId="19" fillId="0" borderId="32" xfId="62" applyFont="1" applyBorder="1" applyAlignment="1">
      <alignment horizontal="center" vertical="center"/>
      <protection/>
    </xf>
    <xf numFmtId="0" fontId="19" fillId="0" borderId="30" xfId="62" applyFont="1" applyBorder="1" applyAlignment="1">
      <alignment horizontal="center" vertical="center"/>
      <protection/>
    </xf>
    <xf numFmtId="0" fontId="38" fillId="0" borderId="18" xfId="62" applyFont="1" applyBorder="1" applyAlignment="1">
      <alignment horizontal="centerContinuous"/>
      <protection/>
    </xf>
    <xf numFmtId="0" fontId="8" fillId="0" borderId="0" xfId="62" applyFont="1" applyFill="1" applyAlignment="1">
      <alignment horizontal="centerContinuous" vertical="center"/>
      <protection/>
    </xf>
    <xf numFmtId="0" fontId="8" fillId="0" borderId="21" xfId="62" applyFont="1" applyBorder="1" applyAlignment="1">
      <alignment vertical="center"/>
      <protection/>
    </xf>
    <xf numFmtId="0" fontId="19" fillId="0" borderId="0" xfId="62" applyFont="1" applyFill="1" applyBorder="1" applyAlignment="1">
      <alignment horizontal="left" vertical="center"/>
      <protection/>
    </xf>
    <xf numFmtId="0" fontId="13" fillId="0" borderId="18" xfId="62" applyFont="1" applyBorder="1" applyAlignment="1">
      <alignment vertical="center"/>
      <protection/>
    </xf>
    <xf numFmtId="0" fontId="30" fillId="0" borderId="21" xfId="62" applyFont="1" applyFill="1" applyBorder="1" applyAlignment="1">
      <alignment horizontal="center" vertical="center"/>
      <protection/>
    </xf>
    <xf numFmtId="0" fontId="19" fillId="0" borderId="18" xfId="62" applyFont="1" applyFill="1" applyBorder="1" applyAlignment="1">
      <alignment vertical="center"/>
      <protection/>
    </xf>
    <xf numFmtId="0" fontId="30" fillId="0" borderId="21" xfId="62" applyFont="1" applyFill="1" applyBorder="1" applyAlignment="1">
      <alignment vertical="center"/>
      <protection/>
    </xf>
    <xf numFmtId="0" fontId="8" fillId="0" borderId="13" xfId="0" applyFont="1" applyBorder="1" applyAlignment="1">
      <alignment/>
    </xf>
    <xf numFmtId="0" fontId="15" fillId="0" borderId="13" xfId="0" applyFont="1" applyBorder="1" applyAlignment="1">
      <alignment horizontal="centerContinuous"/>
    </xf>
    <xf numFmtId="0" fontId="8" fillId="0" borderId="14" xfId="0" applyFont="1" applyBorder="1" applyAlignment="1">
      <alignment/>
    </xf>
    <xf numFmtId="0" fontId="16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14" fillId="0" borderId="13" xfId="0" applyFont="1" applyFill="1" applyBorder="1" applyAlignment="1">
      <alignment/>
    </xf>
    <xf numFmtId="0" fontId="14" fillId="0" borderId="13" xfId="0" applyFont="1" applyBorder="1" applyAlignment="1">
      <alignment vertical="center"/>
    </xf>
    <xf numFmtId="0" fontId="24" fillId="0" borderId="13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14" fillId="0" borderId="13" xfId="0" applyFont="1" applyBorder="1" applyAlignment="1">
      <alignment/>
    </xf>
    <xf numFmtId="0" fontId="24" fillId="0" borderId="12" xfId="0" applyFont="1" applyFill="1" applyBorder="1" applyAlignment="1">
      <alignment/>
    </xf>
    <xf numFmtId="0" fontId="8" fillId="0" borderId="10" xfId="0" applyFont="1" applyBorder="1" applyAlignment="1">
      <alignment/>
    </xf>
    <xf numFmtId="0" fontId="21" fillId="0" borderId="10" xfId="0" applyFont="1" applyBorder="1" applyAlignment="1">
      <alignment/>
    </xf>
    <xf numFmtId="195" fontId="14" fillId="0" borderId="12" xfId="0" applyNumberFormat="1" applyFont="1" applyBorder="1" applyAlignment="1">
      <alignment/>
    </xf>
    <xf numFmtId="195" fontId="14" fillId="0" borderId="10" xfId="0" applyNumberFormat="1" applyFont="1" applyBorder="1" applyAlignment="1">
      <alignment/>
    </xf>
    <xf numFmtId="195" fontId="14" fillId="0" borderId="17" xfId="0" applyNumberFormat="1" applyFont="1" applyBorder="1" applyAlignment="1">
      <alignment/>
    </xf>
    <xf numFmtId="0" fontId="26" fillId="0" borderId="35" xfId="0" applyFont="1" applyBorder="1" applyAlignment="1">
      <alignment horizontal="centerContinuous" vertical="center"/>
    </xf>
    <xf numFmtId="0" fontId="21" fillId="0" borderId="36" xfId="0" applyFont="1" applyBorder="1" applyAlignment="1">
      <alignment horizontal="centerContinuous" vertical="center"/>
    </xf>
    <xf numFmtId="0" fontId="14" fillId="0" borderId="35" xfId="0" applyFont="1" applyBorder="1" applyAlignment="1">
      <alignment horizontal="centerContinuous"/>
    </xf>
    <xf numFmtId="0" fontId="15" fillId="0" borderId="36" xfId="0" applyFont="1" applyBorder="1" applyAlignment="1">
      <alignment horizontal="centerContinuous" vertical="center"/>
    </xf>
    <xf numFmtId="0" fontId="14" fillId="0" borderId="35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23" fillId="0" borderId="38" xfId="63" applyNumberFormat="1" applyFont="1" applyBorder="1" applyAlignment="1">
      <alignment horizontal="left"/>
      <protection/>
    </xf>
    <xf numFmtId="0" fontId="18" fillId="0" borderId="35" xfId="63" applyNumberFormat="1" applyFont="1" applyBorder="1" applyAlignment="1">
      <alignment horizontal="left"/>
      <protection/>
    </xf>
    <xf numFmtId="0" fontId="22" fillId="0" borderId="39" xfId="49" applyNumberFormat="1" applyFont="1" applyFill="1" applyBorder="1" applyAlignment="1">
      <alignment/>
    </xf>
    <xf numFmtId="0" fontId="8" fillId="0" borderId="35" xfId="0" applyFont="1" applyBorder="1" applyAlignment="1">
      <alignment horizontal="centerContinuous"/>
    </xf>
    <xf numFmtId="195" fontId="14" fillId="0" borderId="35" xfId="0" applyNumberFormat="1" applyFont="1" applyBorder="1" applyAlignment="1">
      <alignment/>
    </xf>
    <xf numFmtId="195" fontId="14" fillId="0" borderId="36" xfId="0" applyNumberFormat="1" applyFont="1" applyBorder="1" applyAlignment="1">
      <alignment/>
    </xf>
    <xf numFmtId="0" fontId="11" fillId="0" borderId="0" xfId="62" applyFont="1" applyAlignment="1">
      <alignment horizontal="left" vertical="center"/>
      <protection/>
    </xf>
    <xf numFmtId="0" fontId="30" fillId="0" borderId="0" xfId="62" applyFont="1" applyAlignment="1">
      <alignment vertical="center"/>
      <protection/>
    </xf>
    <xf numFmtId="0" fontId="8" fillId="0" borderId="40" xfId="0" applyFont="1" applyBorder="1" applyAlignment="1">
      <alignment horizontal="centerContinuous"/>
    </xf>
    <xf numFmtId="4" fontId="13" fillId="0" borderId="0" xfId="51" applyNumberFormat="1" applyFont="1" applyFill="1" applyBorder="1" applyAlignment="1">
      <alignment vertical="center"/>
    </xf>
    <xf numFmtId="0" fontId="16" fillId="0" borderId="35" xfId="49" applyNumberFormat="1" applyFont="1" applyBorder="1" applyAlignment="1">
      <alignment/>
    </xf>
    <xf numFmtId="0" fontId="16" fillId="0" borderId="0" xfId="49" applyNumberFormat="1" applyFont="1" applyBorder="1" applyAlignment="1">
      <alignment/>
    </xf>
    <xf numFmtId="0" fontId="14" fillId="0" borderId="35" xfId="49" applyNumberFormat="1" applyFont="1" applyBorder="1" applyAlignment="1">
      <alignment/>
    </xf>
    <xf numFmtId="0" fontId="14" fillId="0" borderId="0" xfId="49" applyNumberFormat="1" applyFont="1" applyBorder="1" applyAlignment="1">
      <alignment/>
    </xf>
    <xf numFmtId="0" fontId="31" fillId="0" borderId="41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31" fillId="0" borderId="34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13" fillId="0" borderId="13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horizontal="center" vertical="center"/>
      <protection/>
    </xf>
    <xf numFmtId="0" fontId="13" fillId="0" borderId="18" xfId="62" applyFont="1" applyBorder="1" applyAlignment="1">
      <alignment horizontal="center" vertical="center"/>
      <protection/>
    </xf>
    <xf numFmtId="0" fontId="15" fillId="0" borderId="13" xfId="62" applyFont="1" applyBorder="1" applyAlignment="1">
      <alignment horizontal="center"/>
      <protection/>
    </xf>
    <xf numFmtId="0" fontId="15" fillId="0" borderId="0" xfId="62" applyFont="1" applyBorder="1" applyAlignment="1">
      <alignment horizontal="center"/>
      <protection/>
    </xf>
    <xf numFmtId="0" fontId="15" fillId="0" borderId="18" xfId="62" applyFont="1" applyBorder="1" applyAlignment="1">
      <alignment horizontal="center"/>
      <protection/>
    </xf>
    <xf numFmtId="0" fontId="15" fillId="0" borderId="13" xfId="62" applyFont="1" applyBorder="1" applyAlignment="1">
      <alignment horizontal="center" vertical="center"/>
      <protection/>
    </xf>
    <xf numFmtId="0" fontId="15" fillId="0" borderId="0" xfId="62" applyFont="1" applyBorder="1" applyAlignment="1">
      <alignment horizontal="center" vertical="center"/>
      <protection/>
    </xf>
    <xf numFmtId="0" fontId="15" fillId="0" borderId="18" xfId="62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第1表" xfId="63"/>
    <cellStyle name="Followed Hyperlink" xfId="64"/>
    <cellStyle name="良い" xfId="65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1"/>
  <sheetViews>
    <sheetView showGridLines="0" tabSelected="1" zoomScale="90" zoomScaleNormal="90" zoomScaleSheetLayoutView="100" zoomScalePageLayoutView="0" workbookViewId="0" topLeftCell="A1">
      <selection activeCell="A1" sqref="A1"/>
    </sheetView>
  </sheetViews>
  <sheetFormatPr defaultColWidth="9" defaultRowHeight="15"/>
  <cols>
    <col min="1" max="1" width="8.59765625" style="1" customWidth="1"/>
    <col min="2" max="2" width="1" style="1" customWidth="1"/>
    <col min="3" max="3" width="7.09765625" style="1" customWidth="1"/>
    <col min="4" max="4" width="9.3984375" style="1" customWidth="1"/>
    <col min="5" max="6" width="7.69921875" style="1" customWidth="1"/>
    <col min="7" max="7" width="0.203125" style="1" customWidth="1"/>
    <col min="8" max="8" width="8.5" style="1" customWidth="1"/>
    <col min="9" max="10" width="7.19921875" style="1" customWidth="1"/>
    <col min="11" max="11" width="9.09765625" style="3" customWidth="1"/>
    <col min="12" max="13" width="7.19921875" style="1" customWidth="1"/>
    <col min="14" max="14" width="9.3984375" style="1" customWidth="1"/>
    <col min="15" max="16" width="7.69921875" style="1" customWidth="1"/>
    <col min="17" max="17" width="0.203125" style="1" customWidth="1"/>
    <col min="18" max="18" width="8.5" style="1" customWidth="1"/>
    <col min="19" max="20" width="7.19921875" style="1" customWidth="1"/>
    <col min="21" max="21" width="9.09765625" style="3" customWidth="1"/>
    <col min="22" max="23" width="7.19921875" style="1" customWidth="1"/>
    <col min="24" max="24" width="2.296875" style="1" customWidth="1"/>
    <col min="25" max="16384" width="9" style="1" customWidth="1"/>
  </cols>
  <sheetData>
    <row r="1" ht="14.25">
      <c r="A1" s="61" t="s">
        <v>124</v>
      </c>
    </row>
    <row r="3" ht="14.25">
      <c r="A3" s="62" t="s">
        <v>123</v>
      </c>
    </row>
    <row r="4" spans="1:23" ht="14.25">
      <c r="A4" s="264" t="s">
        <v>125</v>
      </c>
      <c r="D4" s="37"/>
      <c r="K4" s="1"/>
      <c r="L4" s="2"/>
      <c r="M4" s="2"/>
      <c r="N4" s="37"/>
      <c r="U4" s="1"/>
      <c r="V4" s="74"/>
      <c r="W4" s="74"/>
    </row>
    <row r="5" spans="4:23" ht="15" customHeight="1">
      <c r="D5" s="35"/>
      <c r="K5" s="1"/>
      <c r="L5" s="2"/>
      <c r="M5" s="2"/>
      <c r="N5" s="35"/>
      <c r="U5" s="1"/>
      <c r="V5" s="74"/>
      <c r="W5" s="74"/>
    </row>
    <row r="6" spans="1:23" s="4" customFormat="1" ht="15" customHeight="1">
      <c r="A6" s="85"/>
      <c r="B6" s="86"/>
      <c r="C6" s="87"/>
      <c r="D6" s="274" t="s">
        <v>57</v>
      </c>
      <c r="E6" s="275"/>
      <c r="F6" s="275"/>
      <c r="G6" s="275"/>
      <c r="H6" s="275"/>
      <c r="I6" s="275"/>
      <c r="J6" s="275"/>
      <c r="K6" s="275"/>
      <c r="L6" s="275"/>
      <c r="M6" s="276"/>
      <c r="N6" s="272" t="s">
        <v>56</v>
      </c>
      <c r="O6" s="273"/>
      <c r="P6" s="273"/>
      <c r="Q6" s="273"/>
      <c r="R6" s="273"/>
      <c r="S6" s="273"/>
      <c r="T6" s="273"/>
      <c r="U6" s="273"/>
      <c r="V6" s="273"/>
      <c r="W6" s="274"/>
    </row>
    <row r="7" spans="1:23" ht="16.5" customHeight="1">
      <c r="A7" s="236"/>
      <c r="B7" s="3"/>
      <c r="C7" s="3"/>
      <c r="D7" s="90" t="s">
        <v>51</v>
      </c>
      <c r="E7" s="63"/>
      <c r="F7" s="63"/>
      <c r="G7" s="64"/>
      <c r="H7" s="65" t="s">
        <v>52</v>
      </c>
      <c r="I7" s="66"/>
      <c r="J7" s="66"/>
      <c r="K7" s="66"/>
      <c r="L7" s="66"/>
      <c r="M7" s="66"/>
      <c r="N7" s="252" t="s">
        <v>51</v>
      </c>
      <c r="O7" s="63"/>
      <c r="P7" s="63"/>
      <c r="Q7" s="75"/>
      <c r="R7" s="65" t="s">
        <v>52</v>
      </c>
      <c r="S7" s="66"/>
      <c r="T7" s="66"/>
      <c r="U7" s="66"/>
      <c r="V7" s="66"/>
      <c r="W7" s="100"/>
    </row>
    <row r="8" spans="1:23" ht="16.5" customHeight="1">
      <c r="A8" s="236"/>
      <c r="B8" s="3"/>
      <c r="C8" s="3"/>
      <c r="D8" s="91" t="s">
        <v>54</v>
      </c>
      <c r="E8" s="5"/>
      <c r="F8" s="5"/>
      <c r="G8" s="46"/>
      <c r="H8" s="45" t="s">
        <v>53</v>
      </c>
      <c r="I8" s="6"/>
      <c r="J8" s="6"/>
      <c r="K8" s="6"/>
      <c r="L8" s="6"/>
      <c r="M8" s="6"/>
      <c r="N8" s="253" t="s">
        <v>54</v>
      </c>
      <c r="O8" s="5"/>
      <c r="P8" s="5"/>
      <c r="Q8" s="76"/>
      <c r="R8" s="45" t="s">
        <v>53</v>
      </c>
      <c r="S8" s="6"/>
      <c r="T8" s="6"/>
      <c r="U8" s="6"/>
      <c r="V8" s="6"/>
      <c r="W8" s="68"/>
    </row>
    <row r="9" spans="1:23" ht="13.5" customHeight="1">
      <c r="A9" s="11" t="s">
        <v>0</v>
      </c>
      <c r="B9" s="8"/>
      <c r="C9" s="8"/>
      <c r="D9" s="11" t="s">
        <v>1</v>
      </c>
      <c r="E9" s="10"/>
      <c r="F9" s="10"/>
      <c r="G9" s="47"/>
      <c r="H9" s="18"/>
      <c r="I9" s="12" t="s">
        <v>1</v>
      </c>
      <c r="J9" s="18"/>
      <c r="K9" s="11" t="s">
        <v>2</v>
      </c>
      <c r="L9" s="10"/>
      <c r="M9" s="10"/>
      <c r="N9" s="254" t="s">
        <v>1</v>
      </c>
      <c r="O9" s="10"/>
      <c r="P9" s="10"/>
      <c r="Q9" s="77"/>
      <c r="R9" s="18"/>
      <c r="S9" s="12" t="s">
        <v>1</v>
      </c>
      <c r="T9" s="18"/>
      <c r="U9" s="11" t="s">
        <v>2</v>
      </c>
      <c r="V9" s="10"/>
      <c r="W9" s="47"/>
    </row>
    <row r="10" spans="1:23" ht="14.25" customHeight="1">
      <c r="A10" s="236"/>
      <c r="B10" s="3"/>
      <c r="C10" s="3"/>
      <c r="D10" s="9" t="s">
        <v>3</v>
      </c>
      <c r="E10" s="14"/>
      <c r="F10" s="14"/>
      <c r="G10" s="48"/>
      <c r="H10" s="44" t="s">
        <v>4</v>
      </c>
      <c r="I10" s="14"/>
      <c r="J10" s="14"/>
      <c r="K10" s="9" t="s">
        <v>5</v>
      </c>
      <c r="L10" s="14"/>
      <c r="M10" s="14"/>
      <c r="N10" s="255" t="s">
        <v>3</v>
      </c>
      <c r="O10" s="14"/>
      <c r="P10" s="14"/>
      <c r="Q10" s="78"/>
      <c r="R10" s="44" t="s">
        <v>4</v>
      </c>
      <c r="S10" s="14"/>
      <c r="T10" s="14"/>
      <c r="U10" s="9" t="s">
        <v>5</v>
      </c>
      <c r="V10" s="14"/>
      <c r="W10" s="48"/>
    </row>
    <row r="11" spans="1:23" ht="13.5" customHeight="1">
      <c r="A11" s="237" t="s">
        <v>6</v>
      </c>
      <c r="B11" s="8"/>
      <c r="C11" s="79"/>
      <c r="D11" s="15" t="s">
        <v>7</v>
      </c>
      <c r="E11" s="15" t="s">
        <v>8</v>
      </c>
      <c r="F11" s="15" t="s">
        <v>9</v>
      </c>
      <c r="G11" s="49"/>
      <c r="H11" s="16" t="s">
        <v>7</v>
      </c>
      <c r="I11" s="15" t="s">
        <v>8</v>
      </c>
      <c r="J11" s="15" t="s">
        <v>9</v>
      </c>
      <c r="K11" s="15" t="s">
        <v>7</v>
      </c>
      <c r="L11" s="15" t="s">
        <v>8</v>
      </c>
      <c r="M11" s="15" t="s">
        <v>9</v>
      </c>
      <c r="N11" s="256" t="s">
        <v>7</v>
      </c>
      <c r="O11" s="15" t="s">
        <v>8</v>
      </c>
      <c r="P11" s="15" t="s">
        <v>9</v>
      </c>
      <c r="Q11" s="49"/>
      <c r="R11" s="16" t="s">
        <v>7</v>
      </c>
      <c r="S11" s="15" t="s">
        <v>8</v>
      </c>
      <c r="T11" s="15" t="s">
        <v>9</v>
      </c>
      <c r="U11" s="15" t="s">
        <v>7</v>
      </c>
      <c r="V11" s="15" t="s">
        <v>8</v>
      </c>
      <c r="W11" s="69" t="s">
        <v>9</v>
      </c>
    </row>
    <row r="12" spans="1:23" ht="13.5" customHeight="1" thickBot="1">
      <c r="A12" s="238"/>
      <c r="B12" s="7"/>
      <c r="C12" s="7"/>
      <c r="D12" s="17" t="s">
        <v>10</v>
      </c>
      <c r="E12" s="17" t="s">
        <v>11</v>
      </c>
      <c r="F12" s="17" t="s">
        <v>12</v>
      </c>
      <c r="G12" s="50"/>
      <c r="H12" s="43" t="s">
        <v>10</v>
      </c>
      <c r="I12" s="17" t="s">
        <v>11</v>
      </c>
      <c r="J12" s="17" t="s">
        <v>12</v>
      </c>
      <c r="K12" s="17" t="s">
        <v>10</v>
      </c>
      <c r="L12" s="17" t="s">
        <v>11</v>
      </c>
      <c r="M12" s="17" t="s">
        <v>12</v>
      </c>
      <c r="N12" s="257" t="s">
        <v>10</v>
      </c>
      <c r="O12" s="17" t="s">
        <v>11</v>
      </c>
      <c r="P12" s="17" t="s">
        <v>12</v>
      </c>
      <c r="Q12" s="50"/>
      <c r="R12" s="43" t="s">
        <v>10</v>
      </c>
      <c r="S12" s="17" t="s">
        <v>11</v>
      </c>
      <c r="T12" s="17" t="s">
        <v>12</v>
      </c>
      <c r="U12" s="17" t="s">
        <v>10</v>
      </c>
      <c r="V12" s="17" t="s">
        <v>11</v>
      </c>
      <c r="W12" s="70" t="s">
        <v>12</v>
      </c>
    </row>
    <row r="13" spans="1:23" ht="15.75" customHeight="1">
      <c r="A13" s="239"/>
      <c r="B13" s="21"/>
      <c r="C13" s="80"/>
      <c r="D13" s="92" t="s">
        <v>13</v>
      </c>
      <c r="E13" s="26"/>
      <c r="F13" s="19"/>
      <c r="G13" s="53"/>
      <c r="H13" s="51"/>
      <c r="I13" s="36" t="s">
        <v>14</v>
      </c>
      <c r="J13" s="26"/>
      <c r="K13" s="26"/>
      <c r="L13" s="26"/>
      <c r="M13" s="26"/>
      <c r="N13" s="258" t="s">
        <v>13</v>
      </c>
      <c r="O13" s="26"/>
      <c r="P13" s="19"/>
      <c r="Q13" s="53"/>
      <c r="R13" s="51"/>
      <c r="S13" s="36" t="s">
        <v>14</v>
      </c>
      <c r="T13" s="26"/>
      <c r="U13" s="26"/>
      <c r="V13" s="26"/>
      <c r="W13" s="53"/>
    </row>
    <row r="14" spans="1:23" s="30" customFormat="1" ht="12.75" customHeight="1">
      <c r="A14" s="240"/>
      <c r="B14" s="22"/>
      <c r="C14" s="81"/>
      <c r="D14" s="93" t="s">
        <v>15</v>
      </c>
      <c r="E14" s="29"/>
      <c r="F14" s="67"/>
      <c r="G14" s="54"/>
      <c r="H14" s="52"/>
      <c r="I14" s="25" t="s">
        <v>16</v>
      </c>
      <c r="J14" s="29"/>
      <c r="K14" s="29"/>
      <c r="L14" s="29"/>
      <c r="M14" s="29"/>
      <c r="N14" s="259" t="s">
        <v>15</v>
      </c>
      <c r="O14" s="29"/>
      <c r="P14" s="67"/>
      <c r="Q14" s="54"/>
      <c r="R14" s="52"/>
      <c r="S14" s="25" t="s">
        <v>16</v>
      </c>
      <c r="T14" s="29"/>
      <c r="U14" s="29"/>
      <c r="V14" s="29"/>
      <c r="W14" s="54"/>
    </row>
    <row r="15" spans="1:23" ht="20.25" customHeight="1">
      <c r="A15" s="96" t="s">
        <v>17</v>
      </c>
      <c r="B15" s="18"/>
      <c r="C15" s="82" t="s">
        <v>18</v>
      </c>
      <c r="D15" s="94">
        <v>12710</v>
      </c>
      <c r="E15" s="24">
        <v>6180</v>
      </c>
      <c r="F15" s="24">
        <v>6530</v>
      </c>
      <c r="G15" s="55"/>
      <c r="H15" s="27">
        <v>127272</v>
      </c>
      <c r="I15" s="27">
        <v>61892</v>
      </c>
      <c r="J15" s="27">
        <v>65380</v>
      </c>
      <c r="K15" s="27">
        <v>125654</v>
      </c>
      <c r="L15" s="27">
        <v>61158</v>
      </c>
      <c r="M15" s="27">
        <v>64496</v>
      </c>
      <c r="N15" s="268">
        <v>12710</v>
      </c>
      <c r="O15" s="269">
        <v>6180</v>
      </c>
      <c r="P15" s="269">
        <v>6530</v>
      </c>
      <c r="Q15" s="55"/>
      <c r="R15" s="27">
        <v>127277</v>
      </c>
      <c r="S15" s="27">
        <v>61895</v>
      </c>
      <c r="T15" s="27">
        <v>65382</v>
      </c>
      <c r="U15" s="27">
        <v>125658</v>
      </c>
      <c r="V15" s="27">
        <v>61161</v>
      </c>
      <c r="W15" s="71">
        <v>64498</v>
      </c>
    </row>
    <row r="16" spans="1:23" ht="20.25" customHeight="1">
      <c r="A16" s="96" t="s">
        <v>19</v>
      </c>
      <c r="B16" s="18"/>
      <c r="C16" s="82" t="s">
        <v>20</v>
      </c>
      <c r="D16" s="95">
        <v>523</v>
      </c>
      <c r="E16" s="19">
        <v>268</v>
      </c>
      <c r="F16" s="19">
        <v>255</v>
      </c>
      <c r="G16" s="56"/>
      <c r="H16" s="28">
        <v>5237</v>
      </c>
      <c r="I16" s="28">
        <v>2683</v>
      </c>
      <c r="J16" s="28">
        <v>2553</v>
      </c>
      <c r="K16" s="28">
        <v>5185</v>
      </c>
      <c r="L16" s="28">
        <v>2656</v>
      </c>
      <c r="M16" s="28">
        <v>2528</v>
      </c>
      <c r="N16" s="270">
        <v>523</v>
      </c>
      <c r="O16" s="271">
        <v>268</v>
      </c>
      <c r="P16" s="271">
        <v>255</v>
      </c>
      <c r="Q16" s="56"/>
      <c r="R16" s="28">
        <v>5237</v>
      </c>
      <c r="S16" s="28">
        <v>2684</v>
      </c>
      <c r="T16" s="28">
        <v>2553</v>
      </c>
      <c r="U16" s="28">
        <v>5185</v>
      </c>
      <c r="V16" s="28">
        <v>2656</v>
      </c>
      <c r="W16" s="72">
        <v>2528</v>
      </c>
    </row>
    <row r="17" spans="1:23" ht="13.5" customHeight="1">
      <c r="A17" s="96" t="s">
        <v>21</v>
      </c>
      <c r="B17" s="18"/>
      <c r="C17" s="83"/>
      <c r="D17" s="95">
        <v>533</v>
      </c>
      <c r="E17" s="19">
        <v>273</v>
      </c>
      <c r="F17" s="19">
        <v>260</v>
      </c>
      <c r="G17" s="56"/>
      <c r="H17" s="28">
        <v>5355</v>
      </c>
      <c r="I17" s="28">
        <v>2740</v>
      </c>
      <c r="J17" s="28">
        <v>2615</v>
      </c>
      <c r="K17" s="28">
        <v>5311</v>
      </c>
      <c r="L17" s="28">
        <v>2718</v>
      </c>
      <c r="M17" s="28">
        <v>2593</v>
      </c>
      <c r="N17" s="270">
        <v>533</v>
      </c>
      <c r="O17" s="271">
        <v>273</v>
      </c>
      <c r="P17" s="271">
        <v>260</v>
      </c>
      <c r="Q17" s="56"/>
      <c r="R17" s="28">
        <v>5355</v>
      </c>
      <c r="S17" s="28">
        <v>2740</v>
      </c>
      <c r="T17" s="28">
        <v>2615</v>
      </c>
      <c r="U17" s="28">
        <v>5311</v>
      </c>
      <c r="V17" s="28">
        <v>2718</v>
      </c>
      <c r="W17" s="72">
        <v>2593</v>
      </c>
    </row>
    <row r="18" spans="1:23" ht="13.5" customHeight="1">
      <c r="A18" s="96" t="s">
        <v>22</v>
      </c>
      <c r="B18" s="18"/>
      <c r="C18" s="83"/>
      <c r="D18" s="95">
        <v>575</v>
      </c>
      <c r="E18" s="19">
        <v>295</v>
      </c>
      <c r="F18" s="19">
        <v>280</v>
      </c>
      <c r="G18" s="56"/>
      <c r="H18" s="28">
        <v>5777</v>
      </c>
      <c r="I18" s="28">
        <v>2960</v>
      </c>
      <c r="J18" s="28">
        <v>2817</v>
      </c>
      <c r="K18" s="28">
        <v>5733</v>
      </c>
      <c r="L18" s="28">
        <v>2938</v>
      </c>
      <c r="M18" s="28">
        <v>2795</v>
      </c>
      <c r="N18" s="270">
        <v>575</v>
      </c>
      <c r="O18" s="271">
        <v>295</v>
      </c>
      <c r="P18" s="271">
        <v>280</v>
      </c>
      <c r="Q18" s="56"/>
      <c r="R18" s="28">
        <v>5777</v>
      </c>
      <c r="S18" s="28">
        <v>2960</v>
      </c>
      <c r="T18" s="28">
        <v>2817</v>
      </c>
      <c r="U18" s="28">
        <v>5733</v>
      </c>
      <c r="V18" s="28">
        <v>2938</v>
      </c>
      <c r="W18" s="72">
        <v>2795</v>
      </c>
    </row>
    <row r="19" spans="1:23" ht="13.5" customHeight="1">
      <c r="A19" s="96" t="s">
        <v>23</v>
      </c>
      <c r="B19" s="18"/>
      <c r="C19" s="83"/>
      <c r="D19" s="95">
        <v>604</v>
      </c>
      <c r="E19" s="19">
        <v>309</v>
      </c>
      <c r="F19" s="19">
        <v>295</v>
      </c>
      <c r="G19" s="56"/>
      <c r="H19" s="28">
        <v>6052</v>
      </c>
      <c r="I19" s="28">
        <v>3101</v>
      </c>
      <c r="J19" s="28">
        <v>2951</v>
      </c>
      <c r="K19" s="28">
        <v>5975</v>
      </c>
      <c r="L19" s="28">
        <v>3063</v>
      </c>
      <c r="M19" s="28">
        <v>2913</v>
      </c>
      <c r="N19" s="270">
        <v>604</v>
      </c>
      <c r="O19" s="271">
        <v>309</v>
      </c>
      <c r="P19" s="271">
        <v>295</v>
      </c>
      <c r="Q19" s="56"/>
      <c r="R19" s="28">
        <v>6052</v>
      </c>
      <c r="S19" s="28">
        <v>3101</v>
      </c>
      <c r="T19" s="28">
        <v>2951</v>
      </c>
      <c r="U19" s="28">
        <v>5976</v>
      </c>
      <c r="V19" s="28">
        <v>3063</v>
      </c>
      <c r="W19" s="72">
        <v>2913</v>
      </c>
    </row>
    <row r="20" spans="1:23" ht="13.5" customHeight="1">
      <c r="A20" s="96" t="s">
        <v>24</v>
      </c>
      <c r="B20" s="18"/>
      <c r="C20" s="83"/>
      <c r="D20" s="95">
        <v>618</v>
      </c>
      <c r="E20" s="19">
        <v>318</v>
      </c>
      <c r="F20" s="19">
        <v>301</v>
      </c>
      <c r="G20" s="56"/>
      <c r="H20" s="28">
        <v>6187</v>
      </c>
      <c r="I20" s="28">
        <v>3175</v>
      </c>
      <c r="J20" s="28">
        <v>3012</v>
      </c>
      <c r="K20" s="28">
        <v>5980</v>
      </c>
      <c r="L20" s="28">
        <v>3069</v>
      </c>
      <c r="M20" s="28">
        <v>2911</v>
      </c>
      <c r="N20" s="270">
        <v>618</v>
      </c>
      <c r="O20" s="271">
        <v>318</v>
      </c>
      <c r="P20" s="271">
        <v>301</v>
      </c>
      <c r="Q20" s="56"/>
      <c r="R20" s="28">
        <v>6187</v>
      </c>
      <c r="S20" s="28">
        <v>3175</v>
      </c>
      <c r="T20" s="28">
        <v>3012</v>
      </c>
      <c r="U20" s="28">
        <v>5980</v>
      </c>
      <c r="V20" s="28">
        <v>3069</v>
      </c>
      <c r="W20" s="72">
        <v>2911</v>
      </c>
    </row>
    <row r="21" spans="1:23" ht="20.25" customHeight="1">
      <c r="A21" s="96" t="s">
        <v>25</v>
      </c>
      <c r="B21" s="18"/>
      <c r="C21" s="83"/>
      <c r="D21" s="95">
        <v>677</v>
      </c>
      <c r="E21" s="19">
        <v>345</v>
      </c>
      <c r="F21" s="19">
        <v>331</v>
      </c>
      <c r="G21" s="56"/>
      <c r="H21" s="28">
        <v>6856</v>
      </c>
      <c r="I21" s="28">
        <v>3499</v>
      </c>
      <c r="J21" s="28">
        <v>3358</v>
      </c>
      <c r="K21" s="28">
        <v>6646</v>
      </c>
      <c r="L21" s="28">
        <v>3395</v>
      </c>
      <c r="M21" s="28">
        <v>3250</v>
      </c>
      <c r="N21" s="270">
        <v>677</v>
      </c>
      <c r="O21" s="271">
        <v>345</v>
      </c>
      <c r="P21" s="271">
        <v>331</v>
      </c>
      <c r="Q21" s="56"/>
      <c r="R21" s="28">
        <v>6857</v>
      </c>
      <c r="S21" s="28">
        <v>3499</v>
      </c>
      <c r="T21" s="28">
        <v>3358</v>
      </c>
      <c r="U21" s="28">
        <v>6646</v>
      </c>
      <c r="V21" s="28">
        <v>3395</v>
      </c>
      <c r="W21" s="72">
        <v>3251</v>
      </c>
    </row>
    <row r="22" spans="1:23" ht="13.5" customHeight="1">
      <c r="A22" s="96" t="s">
        <v>26</v>
      </c>
      <c r="B22" s="18"/>
      <c r="C22" s="83"/>
      <c r="D22" s="95">
        <v>752</v>
      </c>
      <c r="E22" s="19">
        <v>381</v>
      </c>
      <c r="F22" s="19">
        <v>371</v>
      </c>
      <c r="G22" s="56"/>
      <c r="H22" s="28">
        <v>7594</v>
      </c>
      <c r="I22" s="28">
        <v>3852</v>
      </c>
      <c r="J22" s="28">
        <v>3743</v>
      </c>
      <c r="K22" s="28">
        <v>7404</v>
      </c>
      <c r="L22" s="28">
        <v>3767</v>
      </c>
      <c r="M22" s="28">
        <v>3637</v>
      </c>
      <c r="N22" s="270">
        <v>752</v>
      </c>
      <c r="O22" s="271">
        <v>381</v>
      </c>
      <c r="P22" s="271">
        <v>371</v>
      </c>
      <c r="Q22" s="56"/>
      <c r="R22" s="28">
        <v>7595</v>
      </c>
      <c r="S22" s="28">
        <v>3852</v>
      </c>
      <c r="T22" s="28">
        <v>3743</v>
      </c>
      <c r="U22" s="28">
        <v>7405</v>
      </c>
      <c r="V22" s="28">
        <v>3767</v>
      </c>
      <c r="W22" s="72">
        <v>3638</v>
      </c>
    </row>
    <row r="23" spans="1:23" ht="13.5" customHeight="1">
      <c r="A23" s="96" t="s">
        <v>27</v>
      </c>
      <c r="B23" s="18"/>
      <c r="C23" s="83"/>
      <c r="D23" s="95">
        <v>882</v>
      </c>
      <c r="E23" s="19">
        <v>447</v>
      </c>
      <c r="F23" s="19">
        <v>435</v>
      </c>
      <c r="G23" s="56"/>
      <c r="H23" s="28">
        <v>9000</v>
      </c>
      <c r="I23" s="28">
        <v>4562</v>
      </c>
      <c r="J23" s="28">
        <v>4438</v>
      </c>
      <c r="K23" s="28">
        <v>8846</v>
      </c>
      <c r="L23" s="28">
        <v>4498</v>
      </c>
      <c r="M23" s="28">
        <v>4348</v>
      </c>
      <c r="N23" s="270">
        <v>882</v>
      </c>
      <c r="O23" s="271">
        <v>447</v>
      </c>
      <c r="P23" s="271">
        <v>435</v>
      </c>
      <c r="Q23" s="56"/>
      <c r="R23" s="28">
        <v>9001</v>
      </c>
      <c r="S23" s="28">
        <v>4563</v>
      </c>
      <c r="T23" s="28">
        <v>4438</v>
      </c>
      <c r="U23" s="28">
        <v>8847</v>
      </c>
      <c r="V23" s="28">
        <v>4498</v>
      </c>
      <c r="W23" s="72">
        <v>4349</v>
      </c>
    </row>
    <row r="24" spans="1:23" ht="13.5" customHeight="1">
      <c r="A24" s="96" t="s">
        <v>28</v>
      </c>
      <c r="B24" s="18"/>
      <c r="C24" s="83"/>
      <c r="D24" s="95">
        <v>971</v>
      </c>
      <c r="E24" s="19">
        <v>491</v>
      </c>
      <c r="F24" s="19">
        <v>480</v>
      </c>
      <c r="G24" s="56"/>
      <c r="H24" s="28">
        <v>9697</v>
      </c>
      <c r="I24" s="28">
        <v>4904</v>
      </c>
      <c r="J24" s="28">
        <v>4794</v>
      </c>
      <c r="K24" s="28">
        <v>9546</v>
      </c>
      <c r="L24" s="28">
        <v>4845</v>
      </c>
      <c r="M24" s="28">
        <v>4702</v>
      </c>
      <c r="N24" s="270">
        <v>971</v>
      </c>
      <c r="O24" s="271">
        <v>491</v>
      </c>
      <c r="P24" s="271">
        <v>480</v>
      </c>
      <c r="Q24" s="56"/>
      <c r="R24" s="28">
        <v>9698</v>
      </c>
      <c r="S24" s="28">
        <v>4904</v>
      </c>
      <c r="T24" s="28">
        <v>4794</v>
      </c>
      <c r="U24" s="28">
        <v>9547</v>
      </c>
      <c r="V24" s="28">
        <v>4845</v>
      </c>
      <c r="W24" s="72">
        <v>4702</v>
      </c>
    </row>
    <row r="25" spans="1:23" ht="13.5" customHeight="1">
      <c r="A25" s="96" t="s">
        <v>29</v>
      </c>
      <c r="B25" s="18"/>
      <c r="C25" s="83"/>
      <c r="D25" s="95">
        <v>852</v>
      </c>
      <c r="E25" s="19">
        <v>428</v>
      </c>
      <c r="F25" s="19">
        <v>424</v>
      </c>
      <c r="G25" s="56"/>
      <c r="H25" s="28">
        <v>8446</v>
      </c>
      <c r="I25" s="28">
        <v>4247</v>
      </c>
      <c r="J25" s="28">
        <v>4199</v>
      </c>
      <c r="K25" s="28">
        <v>8318</v>
      </c>
      <c r="L25" s="28">
        <v>4197</v>
      </c>
      <c r="M25" s="28">
        <v>4121</v>
      </c>
      <c r="N25" s="270">
        <v>852</v>
      </c>
      <c r="O25" s="271">
        <v>428</v>
      </c>
      <c r="P25" s="271">
        <v>424</v>
      </c>
      <c r="Q25" s="56"/>
      <c r="R25" s="28">
        <v>8447</v>
      </c>
      <c r="S25" s="28">
        <v>4248</v>
      </c>
      <c r="T25" s="28">
        <v>4199</v>
      </c>
      <c r="U25" s="28">
        <v>8318</v>
      </c>
      <c r="V25" s="28">
        <v>4197</v>
      </c>
      <c r="W25" s="72">
        <v>4121</v>
      </c>
    </row>
    <row r="26" spans="1:23" ht="20.25" customHeight="1">
      <c r="A26" s="96" t="s">
        <v>30</v>
      </c>
      <c r="B26" s="18"/>
      <c r="C26" s="83"/>
      <c r="D26" s="95">
        <v>772</v>
      </c>
      <c r="E26" s="19">
        <v>386</v>
      </c>
      <c r="F26" s="19">
        <v>385</v>
      </c>
      <c r="G26" s="56"/>
      <c r="H26" s="28">
        <v>7727</v>
      </c>
      <c r="I26" s="28">
        <v>3867</v>
      </c>
      <c r="J26" s="28">
        <v>3860</v>
      </c>
      <c r="K26" s="28">
        <v>7628</v>
      </c>
      <c r="L26" s="28">
        <v>3826</v>
      </c>
      <c r="M26" s="28">
        <v>3802</v>
      </c>
      <c r="N26" s="270">
        <v>772</v>
      </c>
      <c r="O26" s="271">
        <v>386</v>
      </c>
      <c r="P26" s="271">
        <v>385</v>
      </c>
      <c r="Q26" s="56"/>
      <c r="R26" s="28">
        <v>7727</v>
      </c>
      <c r="S26" s="28">
        <v>3867</v>
      </c>
      <c r="T26" s="28">
        <v>3860</v>
      </c>
      <c r="U26" s="28">
        <v>7629</v>
      </c>
      <c r="V26" s="28">
        <v>3827</v>
      </c>
      <c r="W26" s="72">
        <v>3802</v>
      </c>
    </row>
    <row r="27" spans="1:23" ht="13.5" customHeight="1">
      <c r="A27" s="96" t="s">
        <v>31</v>
      </c>
      <c r="B27" s="18"/>
      <c r="C27" s="83"/>
      <c r="D27" s="95">
        <v>769</v>
      </c>
      <c r="E27" s="19">
        <v>382</v>
      </c>
      <c r="F27" s="19">
        <v>387</v>
      </c>
      <c r="G27" s="56"/>
      <c r="H27" s="28">
        <v>7732</v>
      </c>
      <c r="I27" s="28">
        <v>3839</v>
      </c>
      <c r="J27" s="28">
        <v>3893</v>
      </c>
      <c r="K27" s="28">
        <v>7658</v>
      </c>
      <c r="L27" s="28">
        <v>3807</v>
      </c>
      <c r="M27" s="28">
        <v>3851</v>
      </c>
      <c r="N27" s="270">
        <v>769</v>
      </c>
      <c r="O27" s="271">
        <v>382</v>
      </c>
      <c r="P27" s="271">
        <v>387</v>
      </c>
      <c r="Q27" s="56"/>
      <c r="R27" s="28">
        <v>7732</v>
      </c>
      <c r="S27" s="28">
        <v>3839</v>
      </c>
      <c r="T27" s="28">
        <v>3893</v>
      </c>
      <c r="U27" s="28">
        <v>7658</v>
      </c>
      <c r="V27" s="28">
        <v>3807</v>
      </c>
      <c r="W27" s="72">
        <v>3851</v>
      </c>
    </row>
    <row r="28" spans="1:23" ht="13.5" customHeight="1">
      <c r="A28" s="96" t="s">
        <v>32</v>
      </c>
      <c r="B28" s="18"/>
      <c r="C28" s="83"/>
      <c r="D28" s="95">
        <v>925</v>
      </c>
      <c r="E28" s="19">
        <v>453</v>
      </c>
      <c r="F28" s="19">
        <v>471</v>
      </c>
      <c r="G28" s="56"/>
      <c r="H28" s="28">
        <v>9542</v>
      </c>
      <c r="I28" s="28">
        <v>4679</v>
      </c>
      <c r="J28" s="28">
        <v>4863</v>
      </c>
      <c r="K28" s="28">
        <v>9483</v>
      </c>
      <c r="L28" s="28">
        <v>4651</v>
      </c>
      <c r="M28" s="28">
        <v>4832</v>
      </c>
      <c r="N28" s="270">
        <v>925</v>
      </c>
      <c r="O28" s="271">
        <v>453</v>
      </c>
      <c r="P28" s="271">
        <v>471</v>
      </c>
      <c r="Q28" s="56"/>
      <c r="R28" s="28">
        <v>9543</v>
      </c>
      <c r="S28" s="28">
        <v>4679</v>
      </c>
      <c r="T28" s="28">
        <v>4863</v>
      </c>
      <c r="U28" s="28">
        <v>9484</v>
      </c>
      <c r="V28" s="28">
        <v>4652</v>
      </c>
      <c r="W28" s="72">
        <v>4832</v>
      </c>
    </row>
    <row r="29" spans="1:23" ht="13.5" customHeight="1">
      <c r="A29" s="96" t="s">
        <v>33</v>
      </c>
      <c r="B29" s="18"/>
      <c r="C29" s="83"/>
      <c r="D29" s="95">
        <v>893</v>
      </c>
      <c r="E29" s="19">
        <v>430</v>
      </c>
      <c r="F29" s="19">
        <v>463</v>
      </c>
      <c r="G29" s="56"/>
      <c r="H29" s="28">
        <v>8761</v>
      </c>
      <c r="I29" s="28">
        <v>4214</v>
      </c>
      <c r="J29" s="28">
        <v>4546</v>
      </c>
      <c r="K29" s="28">
        <v>8715</v>
      </c>
      <c r="L29" s="28">
        <v>4193</v>
      </c>
      <c r="M29" s="28">
        <v>4522</v>
      </c>
      <c r="N29" s="270">
        <v>893</v>
      </c>
      <c r="O29" s="271">
        <v>430</v>
      </c>
      <c r="P29" s="271">
        <v>463</v>
      </c>
      <c r="Q29" s="56"/>
      <c r="R29" s="28">
        <v>8761</v>
      </c>
      <c r="S29" s="28">
        <v>4214</v>
      </c>
      <c r="T29" s="28">
        <v>4546</v>
      </c>
      <c r="U29" s="28">
        <v>8715</v>
      </c>
      <c r="V29" s="28">
        <v>4193</v>
      </c>
      <c r="W29" s="72">
        <v>4523</v>
      </c>
    </row>
    <row r="30" spans="1:23" ht="13.5" customHeight="1">
      <c r="A30" s="96" t="s">
        <v>34</v>
      </c>
      <c r="B30" s="18"/>
      <c r="C30" s="83"/>
      <c r="D30" s="95">
        <v>783</v>
      </c>
      <c r="E30" s="19">
        <v>365</v>
      </c>
      <c r="F30" s="19">
        <v>418</v>
      </c>
      <c r="G30" s="56"/>
      <c r="H30" s="28">
        <v>7662</v>
      </c>
      <c r="I30" s="28">
        <v>3566</v>
      </c>
      <c r="J30" s="28">
        <v>4097</v>
      </c>
      <c r="K30" s="28">
        <v>7628</v>
      </c>
      <c r="L30" s="28">
        <v>3550</v>
      </c>
      <c r="M30" s="28">
        <v>4078</v>
      </c>
      <c r="N30" s="270">
        <v>783</v>
      </c>
      <c r="O30" s="271">
        <v>365</v>
      </c>
      <c r="P30" s="271">
        <v>418</v>
      </c>
      <c r="Q30" s="56"/>
      <c r="R30" s="28">
        <v>7663</v>
      </c>
      <c r="S30" s="28">
        <v>3566</v>
      </c>
      <c r="T30" s="28">
        <v>4097</v>
      </c>
      <c r="U30" s="28">
        <v>7628</v>
      </c>
      <c r="V30" s="28">
        <v>3551</v>
      </c>
      <c r="W30" s="72">
        <v>4078</v>
      </c>
    </row>
    <row r="31" spans="1:23" ht="20.25" customHeight="1">
      <c r="A31" s="241" t="s">
        <v>35</v>
      </c>
      <c r="B31" s="18"/>
      <c r="C31" s="83"/>
      <c r="D31" s="95">
        <v>627</v>
      </c>
      <c r="E31" s="19">
        <v>276</v>
      </c>
      <c r="F31" s="19">
        <v>350</v>
      </c>
      <c r="G31" s="56"/>
      <c r="H31" s="28">
        <v>6286</v>
      </c>
      <c r="I31" s="28">
        <v>2766</v>
      </c>
      <c r="J31" s="28">
        <v>3519</v>
      </c>
      <c r="K31" s="28">
        <v>6262</v>
      </c>
      <c r="L31" s="28">
        <v>2756</v>
      </c>
      <c r="M31" s="28">
        <v>3505</v>
      </c>
      <c r="N31" s="270">
        <v>627</v>
      </c>
      <c r="O31" s="271">
        <v>276</v>
      </c>
      <c r="P31" s="271">
        <v>350</v>
      </c>
      <c r="Q31" s="56"/>
      <c r="R31" s="28">
        <v>6286</v>
      </c>
      <c r="S31" s="28">
        <v>2766</v>
      </c>
      <c r="T31" s="28">
        <v>3519</v>
      </c>
      <c r="U31" s="28">
        <v>6262</v>
      </c>
      <c r="V31" s="28">
        <v>2756</v>
      </c>
      <c r="W31" s="72">
        <v>3505</v>
      </c>
    </row>
    <row r="32" spans="1:23" ht="13.5" customHeight="1">
      <c r="A32" s="241" t="s">
        <v>36</v>
      </c>
      <c r="B32" s="18"/>
      <c r="C32" s="82"/>
      <c r="D32" s="95">
        <v>483</v>
      </c>
      <c r="E32" s="19">
        <v>192</v>
      </c>
      <c r="F32" s="19">
        <v>290</v>
      </c>
      <c r="G32" s="56"/>
      <c r="H32" s="28">
        <v>4775</v>
      </c>
      <c r="I32" s="28">
        <v>1896</v>
      </c>
      <c r="J32" s="28">
        <v>2879</v>
      </c>
      <c r="K32" s="28">
        <v>4761</v>
      </c>
      <c r="L32" s="28">
        <v>1891</v>
      </c>
      <c r="M32" s="28">
        <v>2870</v>
      </c>
      <c r="N32" s="270">
        <v>483</v>
      </c>
      <c r="O32" s="271">
        <v>192</v>
      </c>
      <c r="P32" s="271">
        <v>290</v>
      </c>
      <c r="Q32" s="56"/>
      <c r="R32" s="28">
        <v>4775</v>
      </c>
      <c r="S32" s="28">
        <v>1896</v>
      </c>
      <c r="T32" s="28">
        <v>2879</v>
      </c>
      <c r="U32" s="28">
        <v>4761</v>
      </c>
      <c r="V32" s="28">
        <v>1891</v>
      </c>
      <c r="W32" s="72">
        <v>2871</v>
      </c>
    </row>
    <row r="33" spans="1:23" ht="13.5" customHeight="1">
      <c r="A33" s="241" t="s">
        <v>47</v>
      </c>
      <c r="B33" s="18"/>
      <c r="C33" s="82"/>
      <c r="D33" s="95">
        <v>302</v>
      </c>
      <c r="E33" s="19">
        <v>101</v>
      </c>
      <c r="F33" s="19">
        <v>201</v>
      </c>
      <c r="G33" s="56"/>
      <c r="H33" s="28">
        <v>2951</v>
      </c>
      <c r="I33" s="28">
        <v>982</v>
      </c>
      <c r="J33" s="28">
        <v>1969</v>
      </c>
      <c r="K33" s="28">
        <v>2943</v>
      </c>
      <c r="L33" s="28">
        <v>979</v>
      </c>
      <c r="M33" s="28">
        <v>1964</v>
      </c>
      <c r="N33" s="270">
        <v>302</v>
      </c>
      <c r="O33" s="271">
        <v>101</v>
      </c>
      <c r="P33" s="271">
        <v>201</v>
      </c>
      <c r="Q33" s="56"/>
      <c r="R33" s="28">
        <v>2951</v>
      </c>
      <c r="S33" s="28">
        <v>982</v>
      </c>
      <c r="T33" s="28">
        <v>1969</v>
      </c>
      <c r="U33" s="28">
        <v>2943</v>
      </c>
      <c r="V33" s="28">
        <v>979</v>
      </c>
      <c r="W33" s="72">
        <v>1964</v>
      </c>
    </row>
    <row r="34" spans="1:23" ht="13.5" customHeight="1">
      <c r="A34" s="241" t="s">
        <v>48</v>
      </c>
      <c r="B34" s="18"/>
      <c r="C34" s="82"/>
      <c r="D34" s="95">
        <v>129</v>
      </c>
      <c r="E34" s="19">
        <v>31</v>
      </c>
      <c r="F34" s="19">
        <v>98</v>
      </c>
      <c r="G34" s="56"/>
      <c r="H34" s="28">
        <v>1234</v>
      </c>
      <c r="I34" s="28">
        <v>290</v>
      </c>
      <c r="J34" s="28">
        <v>944</v>
      </c>
      <c r="K34" s="28">
        <v>1230</v>
      </c>
      <c r="L34" s="28">
        <v>289</v>
      </c>
      <c r="M34" s="28">
        <v>941</v>
      </c>
      <c r="N34" s="270">
        <v>129</v>
      </c>
      <c r="O34" s="271">
        <v>31</v>
      </c>
      <c r="P34" s="271">
        <v>98</v>
      </c>
      <c r="Q34" s="56"/>
      <c r="R34" s="28">
        <v>1234</v>
      </c>
      <c r="S34" s="28">
        <v>290</v>
      </c>
      <c r="T34" s="28">
        <v>944</v>
      </c>
      <c r="U34" s="28">
        <v>1230</v>
      </c>
      <c r="V34" s="28">
        <v>289</v>
      </c>
      <c r="W34" s="72">
        <v>941</v>
      </c>
    </row>
    <row r="35" spans="1:23" ht="13.5" customHeight="1">
      <c r="A35" s="241" t="s">
        <v>49</v>
      </c>
      <c r="B35" s="18"/>
      <c r="C35" s="82"/>
      <c r="D35" s="95">
        <v>35</v>
      </c>
      <c r="E35" s="19">
        <v>6</v>
      </c>
      <c r="F35" s="19">
        <v>29</v>
      </c>
      <c r="G35" s="56"/>
      <c r="H35" s="28">
        <v>345</v>
      </c>
      <c r="I35" s="28">
        <v>63</v>
      </c>
      <c r="J35" s="28">
        <v>283</v>
      </c>
      <c r="K35" s="28">
        <v>344</v>
      </c>
      <c r="L35" s="28">
        <v>62</v>
      </c>
      <c r="M35" s="28">
        <v>282</v>
      </c>
      <c r="N35" s="270">
        <v>35</v>
      </c>
      <c r="O35" s="271">
        <v>6</v>
      </c>
      <c r="P35" s="271">
        <v>29</v>
      </c>
      <c r="Q35" s="56"/>
      <c r="R35" s="28">
        <v>345</v>
      </c>
      <c r="S35" s="28">
        <v>63</v>
      </c>
      <c r="T35" s="28">
        <v>283</v>
      </c>
      <c r="U35" s="28">
        <v>344</v>
      </c>
      <c r="V35" s="28">
        <v>62</v>
      </c>
      <c r="W35" s="72">
        <v>282</v>
      </c>
    </row>
    <row r="36" spans="1:23" ht="19.5" customHeight="1">
      <c r="A36" s="96" t="s">
        <v>46</v>
      </c>
      <c r="B36" s="18"/>
      <c r="C36" s="82" t="s">
        <v>37</v>
      </c>
      <c r="D36" s="95">
        <v>6</v>
      </c>
      <c r="E36" s="19">
        <v>1</v>
      </c>
      <c r="F36" s="19">
        <v>5</v>
      </c>
      <c r="G36" s="56"/>
      <c r="H36" s="28">
        <v>57</v>
      </c>
      <c r="I36" s="28">
        <v>8</v>
      </c>
      <c r="J36" s="28">
        <v>49</v>
      </c>
      <c r="K36" s="28">
        <v>56</v>
      </c>
      <c r="L36" s="28">
        <v>8</v>
      </c>
      <c r="M36" s="28">
        <v>49</v>
      </c>
      <c r="N36" s="270">
        <v>6</v>
      </c>
      <c r="O36" s="271">
        <v>1</v>
      </c>
      <c r="P36" s="271">
        <v>5</v>
      </c>
      <c r="Q36" s="56"/>
      <c r="R36" s="28">
        <v>57</v>
      </c>
      <c r="S36" s="28">
        <v>8</v>
      </c>
      <c r="T36" s="28">
        <v>49</v>
      </c>
      <c r="U36" s="28">
        <v>56</v>
      </c>
      <c r="V36" s="28">
        <v>8</v>
      </c>
      <c r="W36" s="72">
        <v>49</v>
      </c>
    </row>
    <row r="37" spans="1:23" ht="20.25" customHeight="1">
      <c r="A37" s="96" t="s">
        <v>38</v>
      </c>
      <c r="B37" s="18"/>
      <c r="C37" s="82" t="s">
        <v>39</v>
      </c>
      <c r="D37" s="95" t="s">
        <v>40</v>
      </c>
      <c r="E37" s="19" t="s">
        <v>40</v>
      </c>
      <c r="F37" s="19" t="s">
        <v>40</v>
      </c>
      <c r="G37" s="56"/>
      <c r="H37" s="28"/>
      <c r="I37" s="28"/>
      <c r="J37" s="28"/>
      <c r="K37" s="28"/>
      <c r="L37" s="28"/>
      <c r="M37" s="28"/>
      <c r="N37" s="270" t="s">
        <v>40</v>
      </c>
      <c r="O37" s="271" t="s">
        <v>40</v>
      </c>
      <c r="P37" s="271" t="s">
        <v>40</v>
      </c>
      <c r="Q37" s="56"/>
      <c r="R37" s="28"/>
      <c r="S37" s="28"/>
      <c r="T37" s="28"/>
      <c r="U37" s="28"/>
      <c r="V37" s="28"/>
      <c r="W37" s="72"/>
    </row>
    <row r="38" spans="1:23" ht="13.5" customHeight="1">
      <c r="A38" s="242" t="s">
        <v>41</v>
      </c>
      <c r="B38" s="18"/>
      <c r="C38" s="82" t="s">
        <v>42</v>
      </c>
      <c r="D38" s="95">
        <v>1631</v>
      </c>
      <c r="E38" s="19">
        <v>835</v>
      </c>
      <c r="F38" s="19">
        <v>796</v>
      </c>
      <c r="G38" s="56"/>
      <c r="H38" s="28">
        <v>16368</v>
      </c>
      <c r="I38" s="28">
        <v>8384</v>
      </c>
      <c r="J38" s="28">
        <v>7985</v>
      </c>
      <c r="K38" s="28">
        <v>16228</v>
      </c>
      <c r="L38" s="28">
        <v>8311</v>
      </c>
      <c r="M38" s="28">
        <v>7917</v>
      </c>
      <c r="N38" s="270">
        <v>1631</v>
      </c>
      <c r="O38" s="271">
        <v>835</v>
      </c>
      <c r="P38" s="271">
        <v>796</v>
      </c>
      <c r="Q38" s="56"/>
      <c r="R38" s="28">
        <v>16369</v>
      </c>
      <c r="S38" s="28">
        <v>8384</v>
      </c>
      <c r="T38" s="28">
        <v>7985</v>
      </c>
      <c r="U38" s="28">
        <v>16229</v>
      </c>
      <c r="V38" s="28">
        <v>8312</v>
      </c>
      <c r="W38" s="72">
        <v>7917</v>
      </c>
    </row>
    <row r="39" spans="1:23" ht="13.5" customHeight="1">
      <c r="A39" s="96" t="s">
        <v>43</v>
      </c>
      <c r="B39" s="18"/>
      <c r="C39" s="82"/>
      <c r="D39" s="95">
        <v>7821</v>
      </c>
      <c r="E39" s="19">
        <v>3942</v>
      </c>
      <c r="F39" s="19">
        <v>3879</v>
      </c>
      <c r="G39" s="56"/>
      <c r="H39" s="28">
        <v>78834</v>
      </c>
      <c r="I39" s="28">
        <v>39724</v>
      </c>
      <c r="J39" s="28">
        <v>39110</v>
      </c>
      <c r="K39" s="28">
        <v>77485</v>
      </c>
      <c r="L39" s="28">
        <v>39118</v>
      </c>
      <c r="M39" s="28">
        <v>38367</v>
      </c>
      <c r="N39" s="270">
        <v>7821</v>
      </c>
      <c r="O39" s="271">
        <v>3942</v>
      </c>
      <c r="P39" s="271">
        <v>3879</v>
      </c>
      <c r="Q39" s="56"/>
      <c r="R39" s="28">
        <v>78837</v>
      </c>
      <c r="S39" s="28">
        <v>39726</v>
      </c>
      <c r="T39" s="28">
        <v>39111</v>
      </c>
      <c r="U39" s="28">
        <v>77489</v>
      </c>
      <c r="V39" s="28">
        <v>39120</v>
      </c>
      <c r="W39" s="72">
        <v>38369</v>
      </c>
    </row>
    <row r="40" spans="1:23" s="3" customFormat="1" ht="13.5" customHeight="1">
      <c r="A40" s="96" t="s">
        <v>44</v>
      </c>
      <c r="B40" s="18"/>
      <c r="C40" s="82" t="s">
        <v>37</v>
      </c>
      <c r="D40" s="96">
        <v>3258</v>
      </c>
      <c r="E40" s="18">
        <v>1403</v>
      </c>
      <c r="F40" s="18">
        <v>1855</v>
      </c>
      <c r="G40" s="57"/>
      <c r="H40" s="28">
        <v>32070</v>
      </c>
      <c r="I40" s="28">
        <v>13785</v>
      </c>
      <c r="J40" s="28">
        <v>18285</v>
      </c>
      <c r="K40" s="28">
        <v>31940</v>
      </c>
      <c r="L40" s="28">
        <v>13728</v>
      </c>
      <c r="M40" s="28">
        <v>18212</v>
      </c>
      <c r="N40" s="270">
        <v>3258</v>
      </c>
      <c r="O40" s="271">
        <v>1403</v>
      </c>
      <c r="P40" s="271">
        <v>1855</v>
      </c>
      <c r="Q40" s="57"/>
      <c r="R40" s="28">
        <v>32071</v>
      </c>
      <c r="S40" s="28">
        <v>13785</v>
      </c>
      <c r="T40" s="28">
        <v>18286</v>
      </c>
      <c r="U40" s="28">
        <v>31941</v>
      </c>
      <c r="V40" s="28">
        <v>13729</v>
      </c>
      <c r="W40" s="72">
        <v>18212</v>
      </c>
    </row>
    <row r="41" spans="1:23" ht="13.5" customHeight="1">
      <c r="A41" s="243" t="s">
        <v>45</v>
      </c>
      <c r="B41" s="18"/>
      <c r="C41" s="82" t="s">
        <v>37</v>
      </c>
      <c r="D41" s="96">
        <v>1582</v>
      </c>
      <c r="E41" s="18">
        <v>608</v>
      </c>
      <c r="F41" s="18">
        <v>974</v>
      </c>
      <c r="G41" s="57"/>
      <c r="H41" s="28">
        <v>15647</v>
      </c>
      <c r="I41" s="28">
        <v>6005</v>
      </c>
      <c r="J41" s="28">
        <v>9642</v>
      </c>
      <c r="K41" s="28">
        <v>15597</v>
      </c>
      <c r="L41" s="28">
        <v>5985</v>
      </c>
      <c r="M41" s="28">
        <v>9612</v>
      </c>
      <c r="N41" s="270">
        <v>1582</v>
      </c>
      <c r="O41" s="271">
        <v>608</v>
      </c>
      <c r="P41" s="271">
        <v>974</v>
      </c>
      <c r="Q41" s="57"/>
      <c r="R41" s="28">
        <v>15647</v>
      </c>
      <c r="S41" s="28">
        <v>6005</v>
      </c>
      <c r="T41" s="28">
        <v>9642</v>
      </c>
      <c r="U41" s="28">
        <v>15597</v>
      </c>
      <c r="V41" s="28">
        <v>5986</v>
      </c>
      <c r="W41" s="72">
        <v>9612</v>
      </c>
    </row>
    <row r="42" spans="1:23" ht="13.5" customHeight="1">
      <c r="A42" s="243" t="s">
        <v>50</v>
      </c>
      <c r="B42" s="18"/>
      <c r="C42" s="82" t="s">
        <v>37</v>
      </c>
      <c r="D42" s="96">
        <v>472</v>
      </c>
      <c r="E42" s="18">
        <v>139</v>
      </c>
      <c r="F42" s="18">
        <v>333</v>
      </c>
      <c r="G42" s="57"/>
      <c r="H42" s="28">
        <v>4586</v>
      </c>
      <c r="I42" s="28">
        <v>1342</v>
      </c>
      <c r="J42" s="28">
        <v>3244</v>
      </c>
      <c r="K42" s="28">
        <v>4574</v>
      </c>
      <c r="L42" s="28">
        <v>1338</v>
      </c>
      <c r="M42" s="28">
        <v>3236</v>
      </c>
      <c r="N42" s="270">
        <v>472</v>
      </c>
      <c r="O42" s="271">
        <v>139</v>
      </c>
      <c r="P42" s="271">
        <v>333</v>
      </c>
      <c r="Q42" s="57"/>
      <c r="R42" s="28">
        <v>4586</v>
      </c>
      <c r="S42" s="28">
        <v>1342</v>
      </c>
      <c r="T42" s="28">
        <v>3244</v>
      </c>
      <c r="U42" s="28">
        <v>4574</v>
      </c>
      <c r="V42" s="28">
        <v>1338</v>
      </c>
      <c r="W42" s="72">
        <v>3236</v>
      </c>
    </row>
    <row r="43" spans="1:23" s="31" customFormat="1" ht="9" customHeight="1">
      <c r="A43" s="244"/>
      <c r="B43" s="32"/>
      <c r="C43" s="84"/>
      <c r="D43" s="97"/>
      <c r="E43" s="34"/>
      <c r="F43" s="34"/>
      <c r="G43" s="38"/>
      <c r="H43" s="33"/>
      <c r="I43" s="33"/>
      <c r="J43" s="33"/>
      <c r="K43" s="33"/>
      <c r="L43" s="33"/>
      <c r="M43" s="33"/>
      <c r="N43" s="260"/>
      <c r="O43" s="34"/>
      <c r="P43" s="34"/>
      <c r="Q43" s="38"/>
      <c r="R43" s="33"/>
      <c r="S43" s="33"/>
      <c r="T43" s="33"/>
      <c r="U43" s="33"/>
      <c r="V43" s="33"/>
      <c r="W43" s="73"/>
    </row>
    <row r="44" spans="1:23" ht="18" customHeight="1">
      <c r="A44" s="96"/>
      <c r="B44" s="18"/>
      <c r="C44" s="83"/>
      <c r="D44" s="98" t="s">
        <v>55</v>
      </c>
      <c r="E44" s="8"/>
      <c r="F44" s="88"/>
      <c r="G44" s="89"/>
      <c r="H44" s="8"/>
      <c r="I44" s="8"/>
      <c r="J44" s="8"/>
      <c r="K44" s="8"/>
      <c r="L44" s="8"/>
      <c r="M44" s="8"/>
      <c r="N44" s="261" t="s">
        <v>55</v>
      </c>
      <c r="O44" s="8"/>
      <c r="P44" s="88"/>
      <c r="Q44" s="8"/>
      <c r="R44" s="266"/>
      <c r="S44" s="8"/>
      <c r="T44" s="8"/>
      <c r="U44" s="8"/>
      <c r="V44" s="8"/>
      <c r="W44" s="89"/>
    </row>
    <row r="45" spans="1:23" ht="13.5" customHeight="1">
      <c r="A45" s="96" t="s">
        <v>41</v>
      </c>
      <c r="B45" s="18"/>
      <c r="C45" s="82" t="s">
        <v>42</v>
      </c>
      <c r="D45" s="99">
        <v>12.8</v>
      </c>
      <c r="E45" s="23">
        <v>13.5</v>
      </c>
      <c r="F45" s="23">
        <v>12.2</v>
      </c>
      <c r="G45" s="58"/>
      <c r="H45" s="23">
        <v>12.9</v>
      </c>
      <c r="I45" s="23">
        <v>13.5</v>
      </c>
      <c r="J45" s="23">
        <v>12.2</v>
      </c>
      <c r="K45" s="23">
        <v>12.9</v>
      </c>
      <c r="L45" s="23">
        <v>13.6</v>
      </c>
      <c r="M45" s="23">
        <v>12.3</v>
      </c>
      <c r="N45" s="262">
        <v>12.8</v>
      </c>
      <c r="O45" s="23">
        <v>13.5</v>
      </c>
      <c r="P45" s="23">
        <v>12.2</v>
      </c>
      <c r="Q45" s="23"/>
      <c r="R45" s="99">
        <v>12.9</v>
      </c>
      <c r="S45" s="23">
        <v>13.5</v>
      </c>
      <c r="T45" s="23">
        <v>12.2</v>
      </c>
      <c r="U45" s="23">
        <v>12.9</v>
      </c>
      <c r="V45" s="23">
        <v>13.6</v>
      </c>
      <c r="W45" s="58">
        <v>12.3</v>
      </c>
    </row>
    <row r="46" spans="1:23" ht="13.5" customHeight="1">
      <c r="A46" s="96" t="s">
        <v>43</v>
      </c>
      <c r="B46" s="18"/>
      <c r="C46" s="82"/>
      <c r="D46" s="99">
        <v>61.5</v>
      </c>
      <c r="E46" s="23">
        <v>63.8</v>
      </c>
      <c r="F46" s="23">
        <v>59.4</v>
      </c>
      <c r="G46" s="58"/>
      <c r="H46" s="23">
        <v>61.9</v>
      </c>
      <c r="I46" s="23">
        <v>64.2</v>
      </c>
      <c r="J46" s="23">
        <v>59.8</v>
      </c>
      <c r="K46" s="23">
        <v>61.7</v>
      </c>
      <c r="L46" s="23">
        <v>64</v>
      </c>
      <c r="M46" s="23">
        <v>59.5</v>
      </c>
      <c r="N46" s="262">
        <v>61.5</v>
      </c>
      <c r="O46" s="23">
        <v>63.8</v>
      </c>
      <c r="P46" s="23">
        <v>59.4</v>
      </c>
      <c r="Q46" s="23"/>
      <c r="R46" s="99">
        <v>61.9</v>
      </c>
      <c r="S46" s="23">
        <v>64.2</v>
      </c>
      <c r="T46" s="23">
        <v>59.8</v>
      </c>
      <c r="U46" s="23">
        <v>61.7</v>
      </c>
      <c r="V46" s="23">
        <v>64</v>
      </c>
      <c r="W46" s="58">
        <v>59.5</v>
      </c>
    </row>
    <row r="47" spans="1:23" ht="13.5" customHeight="1">
      <c r="A47" s="245" t="s">
        <v>44</v>
      </c>
      <c r="B47" s="18"/>
      <c r="C47" s="82" t="s">
        <v>37</v>
      </c>
      <c r="D47" s="99">
        <v>25.6</v>
      </c>
      <c r="E47" s="23">
        <v>22.7</v>
      </c>
      <c r="F47" s="23">
        <v>28.4</v>
      </c>
      <c r="G47" s="58"/>
      <c r="H47" s="23">
        <v>25.2</v>
      </c>
      <c r="I47" s="23">
        <v>22.3</v>
      </c>
      <c r="J47" s="23">
        <v>28</v>
      </c>
      <c r="K47" s="23">
        <v>25.4</v>
      </c>
      <c r="L47" s="23">
        <v>22.4</v>
      </c>
      <c r="M47" s="23">
        <v>28.2</v>
      </c>
      <c r="N47" s="262">
        <v>25.6</v>
      </c>
      <c r="O47" s="23">
        <v>22.7</v>
      </c>
      <c r="P47" s="23">
        <v>28.4</v>
      </c>
      <c r="Q47" s="23"/>
      <c r="R47" s="99">
        <v>25.2</v>
      </c>
      <c r="S47" s="23">
        <v>22.3</v>
      </c>
      <c r="T47" s="23">
        <v>28</v>
      </c>
      <c r="U47" s="23">
        <v>25.4</v>
      </c>
      <c r="V47" s="23">
        <v>22.4</v>
      </c>
      <c r="W47" s="58">
        <v>28.2</v>
      </c>
    </row>
    <row r="48" spans="1:23" ht="13.5" customHeight="1">
      <c r="A48" s="243" t="s">
        <v>45</v>
      </c>
      <c r="B48" s="3"/>
      <c r="C48" s="82" t="s">
        <v>37</v>
      </c>
      <c r="D48" s="99">
        <v>12.4</v>
      </c>
      <c r="E48" s="23">
        <v>9.8</v>
      </c>
      <c r="F48" s="23">
        <v>14.9</v>
      </c>
      <c r="G48" s="58"/>
      <c r="H48" s="23">
        <v>12.3</v>
      </c>
      <c r="I48" s="23">
        <v>9.7</v>
      </c>
      <c r="J48" s="23">
        <v>14.7</v>
      </c>
      <c r="K48" s="23">
        <v>12.4</v>
      </c>
      <c r="L48" s="23">
        <v>9.8</v>
      </c>
      <c r="M48" s="23">
        <v>14.9</v>
      </c>
      <c r="N48" s="262">
        <v>12.4</v>
      </c>
      <c r="O48" s="23">
        <v>9.8</v>
      </c>
      <c r="P48" s="23">
        <v>14.9</v>
      </c>
      <c r="Q48" s="23"/>
      <c r="R48" s="99">
        <v>12.3</v>
      </c>
      <c r="S48" s="23">
        <v>9.7</v>
      </c>
      <c r="T48" s="23">
        <v>14.7</v>
      </c>
      <c r="U48" s="23">
        <v>12.4</v>
      </c>
      <c r="V48" s="23">
        <v>9.8</v>
      </c>
      <c r="W48" s="58">
        <v>14.9</v>
      </c>
    </row>
    <row r="49" spans="1:23" ht="13.5" customHeight="1">
      <c r="A49" s="246" t="s">
        <v>50</v>
      </c>
      <c r="B49" s="247"/>
      <c r="C49" s="248" t="s">
        <v>37</v>
      </c>
      <c r="D49" s="249">
        <v>3.7</v>
      </c>
      <c r="E49" s="250">
        <v>2.3</v>
      </c>
      <c r="F49" s="250">
        <v>5.1</v>
      </c>
      <c r="G49" s="251"/>
      <c r="H49" s="250">
        <v>3.6</v>
      </c>
      <c r="I49" s="250">
        <v>2.2</v>
      </c>
      <c r="J49" s="250">
        <v>5</v>
      </c>
      <c r="K49" s="250">
        <v>3.6</v>
      </c>
      <c r="L49" s="250">
        <v>2.2</v>
      </c>
      <c r="M49" s="250">
        <v>5</v>
      </c>
      <c r="N49" s="263">
        <v>3.7</v>
      </c>
      <c r="O49" s="250">
        <v>2.3</v>
      </c>
      <c r="P49" s="250">
        <v>5.1</v>
      </c>
      <c r="Q49" s="250"/>
      <c r="R49" s="249">
        <v>3.6</v>
      </c>
      <c r="S49" s="250">
        <v>2.2</v>
      </c>
      <c r="T49" s="250">
        <v>5</v>
      </c>
      <c r="U49" s="250">
        <v>3.6</v>
      </c>
      <c r="V49" s="250">
        <v>2.2</v>
      </c>
      <c r="W49" s="251">
        <v>5</v>
      </c>
    </row>
    <row r="50" spans="1:23" ht="13.5" customHeight="1">
      <c r="A50" s="13"/>
      <c r="B50" s="40"/>
      <c r="C50" s="42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</row>
    <row r="51" spans="1:3" ht="14.25">
      <c r="A51" s="13"/>
      <c r="B51" s="40"/>
      <c r="C51" s="39"/>
    </row>
    <row r="52" spans="1:3" ht="12.75" customHeight="1">
      <c r="A52" s="13"/>
      <c r="B52" s="40"/>
      <c r="C52" s="42"/>
    </row>
    <row r="53" spans="1:3" ht="12.75" customHeight="1">
      <c r="A53" s="20"/>
      <c r="B53" s="40"/>
      <c r="C53" s="41"/>
    </row>
    <row r="54" spans="2:3" ht="12.75" customHeight="1">
      <c r="B54" s="40"/>
      <c r="C54" s="41"/>
    </row>
    <row r="55" spans="1:3" ht="12.75" customHeight="1">
      <c r="A55" s="20"/>
      <c r="B55" s="40"/>
      <c r="C55" s="41"/>
    </row>
    <row r="56" spans="1:3" ht="13.5" customHeight="1">
      <c r="A56" s="60"/>
      <c r="B56" s="40"/>
      <c r="C56" s="41"/>
    </row>
    <row r="59" ht="14.25">
      <c r="A59" s="59"/>
    </row>
    <row r="60" ht="14.25">
      <c r="A60" s="60"/>
    </row>
    <row r="61" ht="14.25">
      <c r="A61" s="60"/>
    </row>
  </sheetData>
  <sheetProtection/>
  <mergeCells count="2">
    <mergeCell ref="N6:W6"/>
    <mergeCell ref="D6:M6"/>
  </mergeCells>
  <conditionalFormatting sqref="R15">
    <cfRule type="cellIs" priority="7" dxfId="0" operator="notEqual" stopIfTrue="1">
      <formula>H15</formula>
    </cfRule>
  </conditionalFormatting>
  <conditionalFormatting sqref="R16:R42">
    <cfRule type="cellIs" priority="6" dxfId="0" operator="notEqual" stopIfTrue="1">
      <formula>H16</formula>
    </cfRule>
  </conditionalFormatting>
  <conditionalFormatting sqref="S15:W42">
    <cfRule type="cellIs" priority="5" dxfId="0" operator="notEqual" stopIfTrue="1">
      <formula>I15</formula>
    </cfRule>
  </conditionalFormatting>
  <conditionalFormatting sqref="N15:P42">
    <cfRule type="cellIs" priority="4" dxfId="0" operator="notEqual" stopIfTrue="1">
      <formula>D15</formula>
    </cfRule>
  </conditionalFormatting>
  <conditionalFormatting sqref="N45">
    <cfRule type="cellIs" priority="3" dxfId="0" operator="notEqual" stopIfTrue="1">
      <formula>D45</formula>
    </cfRule>
  </conditionalFormatting>
  <conditionalFormatting sqref="N46:N49">
    <cfRule type="cellIs" priority="2" dxfId="0" operator="notEqual" stopIfTrue="1">
      <formula>D46</formula>
    </cfRule>
  </conditionalFormatting>
  <conditionalFormatting sqref="O45:W49">
    <cfRule type="cellIs" priority="1" dxfId="0" operator="notEqual" stopIfTrue="1">
      <formula>E45</formula>
    </cfRule>
  </conditionalFormatting>
  <printOptions/>
  <pageMargins left="0.7874015748031497" right="0.4724409448818898" top="0.5511811023622047" bottom="0.5905511811023623" header="0.2755905511811024" footer="0.35"/>
  <pageSetup fitToHeight="1" fitToWidth="1" horizontalDpi="600" verticalDpi="600" orientation="landscape" paperSize="9" scale="75" r:id="rId1"/>
  <headerFooter alignWithMargins="0">
    <oddHeader>&amp;R人口推計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showGridLines="0" zoomScaleSheetLayoutView="70" zoomScalePageLayoutView="0" workbookViewId="0" topLeftCell="A25">
      <selection activeCell="A25" sqref="A25"/>
    </sheetView>
  </sheetViews>
  <sheetFormatPr defaultColWidth="9" defaultRowHeight="15"/>
  <cols>
    <col min="1" max="1" width="9" style="102" customWidth="1"/>
    <col min="2" max="2" width="9.796875" style="101" customWidth="1"/>
    <col min="3" max="3" width="5" style="101" bestFit="1" customWidth="1"/>
    <col min="4" max="4" width="2" style="101" customWidth="1"/>
    <col min="5" max="5" width="13.3984375" style="101" customWidth="1"/>
    <col min="6" max="6" width="2.09765625" style="102" customWidth="1"/>
    <col min="7" max="7" width="11.3984375" style="101" customWidth="1"/>
    <col min="8" max="8" width="7.69921875" style="101" customWidth="1"/>
    <col min="9" max="9" width="10.69921875" style="101" customWidth="1"/>
    <col min="10" max="10" width="9.8984375" style="101" customWidth="1"/>
    <col min="11" max="11" width="9.5" style="101" customWidth="1"/>
    <col min="12" max="13" width="11" style="101" customWidth="1"/>
    <col min="14" max="14" width="9.5" style="101" customWidth="1"/>
    <col min="15" max="15" width="12.69921875" style="102" bestFit="1" customWidth="1"/>
    <col min="16" max="16" width="3.8984375" style="102" customWidth="1"/>
    <col min="17" max="16384" width="9" style="102" customWidth="1"/>
  </cols>
  <sheetData>
    <row r="1" ht="14.25">
      <c r="A1" s="61" t="s">
        <v>124</v>
      </c>
    </row>
    <row r="3" spans="1:9" ht="14.25">
      <c r="A3" s="265" t="s">
        <v>113</v>
      </c>
      <c r="I3" s="103"/>
    </row>
    <row r="4" spans="1:13" ht="19.5" customHeight="1">
      <c r="A4" s="264" t="s">
        <v>114</v>
      </c>
      <c r="E4" s="105"/>
      <c r="I4" s="103"/>
      <c r="K4" s="103"/>
      <c r="L4" s="103"/>
      <c r="M4" s="104"/>
    </row>
    <row r="5" ht="9" customHeight="1"/>
    <row r="6" spans="2:14" ht="27.75" customHeight="1">
      <c r="B6" s="166"/>
      <c r="C6" s="166"/>
      <c r="D6" s="166"/>
      <c r="E6" s="166"/>
      <c r="F6" s="159"/>
      <c r="G6" s="167" t="s">
        <v>58</v>
      </c>
      <c r="H6" s="167"/>
      <c r="I6" s="166"/>
      <c r="J6" s="168" t="s">
        <v>59</v>
      </c>
      <c r="K6" s="166"/>
      <c r="L6" s="166"/>
      <c r="M6" s="166"/>
      <c r="N6" s="166"/>
    </row>
    <row r="7" spans="1:15" ht="15">
      <c r="A7" s="213"/>
      <c r="B7" s="169"/>
      <c r="C7" s="170"/>
      <c r="D7" s="171"/>
      <c r="E7" s="172"/>
      <c r="F7" s="173"/>
      <c r="G7" s="174"/>
      <c r="H7" s="175" t="s">
        <v>62</v>
      </c>
      <c r="I7" s="175"/>
      <c r="J7" s="176"/>
      <c r="K7" s="177" t="s">
        <v>63</v>
      </c>
      <c r="L7" s="175"/>
      <c r="M7" s="175"/>
      <c r="N7" s="178"/>
      <c r="O7" s="109"/>
    </row>
    <row r="8" spans="1:15" ht="15">
      <c r="A8" s="214"/>
      <c r="B8" s="179" t="s">
        <v>64</v>
      </c>
      <c r="C8" s="180"/>
      <c r="D8" s="277" t="s">
        <v>65</v>
      </c>
      <c r="E8" s="278"/>
      <c r="F8" s="279"/>
      <c r="G8" s="181" t="s">
        <v>66</v>
      </c>
      <c r="H8" s="111"/>
      <c r="I8" s="182"/>
      <c r="J8" s="181" t="s">
        <v>67</v>
      </c>
      <c r="K8" s="112"/>
      <c r="L8" s="181" t="s">
        <v>68</v>
      </c>
      <c r="M8" s="183"/>
      <c r="N8" s="111"/>
      <c r="O8" s="109"/>
    </row>
    <row r="9" spans="1:15" ht="14.25">
      <c r="A9" s="214"/>
      <c r="B9" s="184"/>
      <c r="C9" s="106"/>
      <c r="D9" s="107"/>
      <c r="E9" s="108"/>
      <c r="F9" s="114"/>
      <c r="G9" s="115" t="s">
        <v>71</v>
      </c>
      <c r="H9" s="116"/>
      <c r="I9" s="115" t="s">
        <v>72</v>
      </c>
      <c r="J9" s="117"/>
      <c r="K9" s="116"/>
      <c r="L9" s="115" t="s">
        <v>73</v>
      </c>
      <c r="M9" s="118"/>
      <c r="N9" s="116"/>
      <c r="O9" s="119"/>
    </row>
    <row r="10" spans="1:15" ht="15">
      <c r="A10" s="214"/>
      <c r="B10" s="185"/>
      <c r="C10" s="122"/>
      <c r="D10" s="123"/>
      <c r="E10" s="126"/>
      <c r="F10" s="114"/>
      <c r="G10" s="124" t="s">
        <v>76</v>
      </c>
      <c r="H10" s="125" t="s">
        <v>77</v>
      </c>
      <c r="I10" s="124" t="s">
        <v>78</v>
      </c>
      <c r="J10" s="124" t="s">
        <v>79</v>
      </c>
      <c r="K10" s="124" t="s">
        <v>80</v>
      </c>
      <c r="L10" s="124" t="s">
        <v>81</v>
      </c>
      <c r="M10" s="124" t="s">
        <v>82</v>
      </c>
      <c r="N10" s="124" t="s">
        <v>83</v>
      </c>
      <c r="O10" s="109"/>
    </row>
    <row r="11" spans="1:16" ht="15">
      <c r="A11" s="214"/>
      <c r="B11" s="186" t="s">
        <v>85</v>
      </c>
      <c r="C11" s="127"/>
      <c r="D11" s="280" t="s">
        <v>86</v>
      </c>
      <c r="E11" s="281"/>
      <c r="F11" s="282"/>
      <c r="G11" s="127"/>
      <c r="H11" s="127"/>
      <c r="I11" s="127"/>
      <c r="J11" s="127"/>
      <c r="K11" s="130" t="s">
        <v>87</v>
      </c>
      <c r="L11" s="127"/>
      <c r="M11" s="127"/>
      <c r="N11" s="129" t="s">
        <v>88</v>
      </c>
      <c r="O11" s="131"/>
      <c r="P11" s="132"/>
    </row>
    <row r="12" spans="1:15" ht="14.25">
      <c r="A12" s="214"/>
      <c r="B12" s="187"/>
      <c r="C12" s="133"/>
      <c r="D12" s="283" t="s">
        <v>91</v>
      </c>
      <c r="E12" s="284"/>
      <c r="F12" s="285"/>
      <c r="G12" s="136" t="s">
        <v>92</v>
      </c>
      <c r="H12" s="136" t="s">
        <v>93</v>
      </c>
      <c r="I12" s="135" t="s">
        <v>94</v>
      </c>
      <c r="J12" s="135" t="s">
        <v>95</v>
      </c>
      <c r="K12" s="136" t="s">
        <v>96</v>
      </c>
      <c r="L12" s="135" t="s">
        <v>97</v>
      </c>
      <c r="M12" s="135" t="s">
        <v>98</v>
      </c>
      <c r="N12" s="135" t="s">
        <v>99</v>
      </c>
      <c r="O12" s="119"/>
    </row>
    <row r="13" spans="1:15" ht="14.25">
      <c r="A13" s="214"/>
      <c r="B13" s="143"/>
      <c r="C13" s="121"/>
      <c r="D13" s="120"/>
      <c r="E13" s="137"/>
      <c r="F13" s="138"/>
      <c r="G13" s="139" t="s">
        <v>101</v>
      </c>
      <c r="H13" s="140" t="s">
        <v>102</v>
      </c>
      <c r="I13" s="141"/>
      <c r="J13" s="141"/>
      <c r="K13" s="139" t="s">
        <v>103</v>
      </c>
      <c r="L13" s="141"/>
      <c r="M13" s="141"/>
      <c r="N13" s="139" t="s">
        <v>104</v>
      </c>
      <c r="O13" s="119"/>
    </row>
    <row r="14" spans="1:15" ht="14.25">
      <c r="A14" s="215"/>
      <c r="B14" s="188"/>
      <c r="C14" s="145"/>
      <c r="D14" s="146"/>
      <c r="E14" s="147" t="str">
        <f>"       (1)"</f>
        <v>       (1)</v>
      </c>
      <c r="F14" s="148"/>
      <c r="G14" s="149" t="str">
        <f>"(2)"</f>
        <v>(2)</v>
      </c>
      <c r="H14" s="149" t="str">
        <f>"(3)"</f>
        <v>(3)</v>
      </c>
      <c r="I14" s="149" t="str">
        <f>"(4)"</f>
        <v>(4)</v>
      </c>
      <c r="J14" s="149" t="str">
        <f>"(5)"</f>
        <v>(5)</v>
      </c>
      <c r="K14" s="149" t="str">
        <f>"(6)"</f>
        <v>(6)</v>
      </c>
      <c r="L14" s="149" t="str">
        <f>"(7)"</f>
        <v>(7)</v>
      </c>
      <c r="M14" s="149" t="str">
        <f>"(8)"</f>
        <v>(8)</v>
      </c>
      <c r="N14" s="149" t="str">
        <f>"(9)"</f>
        <v>(9)</v>
      </c>
      <c r="O14" s="119"/>
    </row>
    <row r="15" spans="1:15" ht="6.75" customHeight="1">
      <c r="A15" s="213"/>
      <c r="B15" s="143"/>
      <c r="C15" s="121"/>
      <c r="D15" s="120"/>
      <c r="E15" s="153"/>
      <c r="F15" s="154"/>
      <c r="G15" s="155"/>
      <c r="H15" s="155"/>
      <c r="I15" s="155"/>
      <c r="J15" s="155"/>
      <c r="K15" s="155"/>
      <c r="L15" s="155"/>
      <c r="M15" s="155"/>
      <c r="N15" s="189"/>
      <c r="O15" s="119"/>
    </row>
    <row r="16" spans="1:15" ht="14.25">
      <c r="A16" s="214"/>
      <c r="B16" s="184" t="s">
        <v>122</v>
      </c>
      <c r="C16" s="232">
        <v>2013</v>
      </c>
      <c r="D16" s="120"/>
      <c r="E16" s="153"/>
      <c r="F16" s="231"/>
      <c r="G16" s="155"/>
      <c r="H16" s="155"/>
      <c r="I16" s="155"/>
      <c r="J16" s="155"/>
      <c r="K16" s="155"/>
      <c r="L16" s="155"/>
      <c r="M16" s="155"/>
      <c r="N16" s="189"/>
      <c r="O16" s="119"/>
    </row>
    <row r="17" spans="1:14" s="159" customFormat="1" ht="17.25" customHeight="1">
      <c r="A17" s="233" t="s">
        <v>56</v>
      </c>
      <c r="B17" s="190" t="s">
        <v>111</v>
      </c>
      <c r="C17" s="163" t="s">
        <v>112</v>
      </c>
      <c r="D17" s="162"/>
      <c r="E17" s="161">
        <v>127294532</v>
      </c>
      <c r="F17" s="157"/>
      <c r="G17" s="161">
        <v>-17973</v>
      </c>
      <c r="H17" s="267">
        <v>-0.14</v>
      </c>
      <c r="I17" s="161">
        <v>84293</v>
      </c>
      <c r="J17" s="161">
        <v>109279</v>
      </c>
      <c r="K17" s="161">
        <v>-24986</v>
      </c>
      <c r="L17" s="161">
        <v>180049</v>
      </c>
      <c r="M17" s="161">
        <v>173036</v>
      </c>
      <c r="N17" s="191">
        <v>7013</v>
      </c>
    </row>
    <row r="18" spans="1:14" s="159" customFormat="1" ht="17.25" customHeight="1">
      <c r="A18" s="233"/>
      <c r="B18" s="190" t="s">
        <v>109</v>
      </c>
      <c r="C18" s="163" t="s">
        <v>110</v>
      </c>
      <c r="D18" s="162"/>
      <c r="E18" s="161">
        <v>127276559</v>
      </c>
      <c r="F18" s="157"/>
      <c r="G18" s="161"/>
      <c r="H18" s="160"/>
      <c r="I18" s="158"/>
      <c r="J18" s="158"/>
      <c r="K18" s="158"/>
      <c r="L18" s="158"/>
      <c r="M18" s="158"/>
      <c r="N18" s="191"/>
    </row>
    <row r="19" spans="1:14" ht="8.25" customHeight="1">
      <c r="A19" s="215"/>
      <c r="B19" s="192"/>
      <c r="C19" s="193"/>
      <c r="D19" s="194"/>
      <c r="E19" s="195"/>
      <c r="F19" s="196"/>
      <c r="G19" s="197"/>
      <c r="H19" s="197"/>
      <c r="I19" s="197"/>
      <c r="J19" s="197"/>
      <c r="K19" s="197"/>
      <c r="L19" s="197"/>
      <c r="M19" s="197"/>
      <c r="N19" s="198"/>
    </row>
    <row r="20" spans="1:15" ht="6.75" customHeight="1">
      <c r="A20" s="214"/>
      <c r="B20" s="143"/>
      <c r="C20" s="121"/>
      <c r="D20" s="120"/>
      <c r="E20" s="153"/>
      <c r="F20" s="154"/>
      <c r="G20" s="155"/>
      <c r="H20" s="155"/>
      <c r="I20" s="155"/>
      <c r="J20" s="155"/>
      <c r="K20" s="155"/>
      <c r="L20" s="155"/>
      <c r="M20" s="155"/>
      <c r="N20" s="189"/>
      <c r="O20" s="119"/>
    </row>
    <row r="21" spans="1:15" ht="14.25">
      <c r="A21" s="214"/>
      <c r="B21" s="184" t="s">
        <v>122</v>
      </c>
      <c r="C21" s="232">
        <v>2013</v>
      </c>
      <c r="D21" s="120"/>
      <c r="E21" s="153"/>
      <c r="F21" s="231"/>
      <c r="G21" s="155"/>
      <c r="H21" s="155"/>
      <c r="I21" s="155"/>
      <c r="J21" s="155"/>
      <c r="K21" s="155"/>
      <c r="L21" s="155"/>
      <c r="M21" s="155"/>
      <c r="N21" s="189"/>
      <c r="O21" s="119"/>
    </row>
    <row r="22" spans="1:14" s="159" customFormat="1" ht="17.25" customHeight="1">
      <c r="A22" s="233" t="s">
        <v>57</v>
      </c>
      <c r="B22" s="190" t="s">
        <v>111</v>
      </c>
      <c r="C22" s="163" t="s">
        <v>112</v>
      </c>
      <c r="D22" s="162"/>
      <c r="E22" s="161">
        <v>127294532</v>
      </c>
      <c r="F22" s="157"/>
      <c r="G22" s="161">
        <v>-22369</v>
      </c>
      <c r="H22" s="160">
        <v>-0.18</v>
      </c>
      <c r="I22" s="158">
        <v>84293</v>
      </c>
      <c r="J22" s="158">
        <v>109279</v>
      </c>
      <c r="K22" s="158">
        <v>-24986</v>
      </c>
      <c r="L22" s="158">
        <v>180049</v>
      </c>
      <c r="M22" s="158">
        <v>177432</v>
      </c>
      <c r="N22" s="191">
        <v>2617</v>
      </c>
    </row>
    <row r="23" spans="1:14" s="159" customFormat="1" ht="17.25" customHeight="1">
      <c r="A23" s="235"/>
      <c r="B23" s="190" t="s">
        <v>109</v>
      </c>
      <c r="C23" s="163" t="s">
        <v>110</v>
      </c>
      <c r="D23" s="162"/>
      <c r="E23" s="161">
        <v>127272163</v>
      </c>
      <c r="F23" s="157"/>
      <c r="G23" s="161"/>
      <c r="H23" s="160"/>
      <c r="I23" s="158"/>
      <c r="J23" s="158"/>
      <c r="K23" s="158"/>
      <c r="L23" s="158"/>
      <c r="M23" s="158"/>
      <c r="N23" s="191"/>
    </row>
    <row r="24" spans="1:14" ht="8.25" customHeight="1">
      <c r="A24" s="215"/>
      <c r="B24" s="192"/>
      <c r="C24" s="193"/>
      <c r="D24" s="194"/>
      <c r="E24" s="195"/>
      <c r="F24" s="196"/>
      <c r="G24" s="197"/>
      <c r="H24" s="197"/>
      <c r="I24" s="197"/>
      <c r="J24" s="197"/>
      <c r="K24" s="197"/>
      <c r="L24" s="197"/>
      <c r="M24" s="197"/>
      <c r="N24" s="198"/>
    </row>
    <row r="25" ht="14.25">
      <c r="G25" s="165"/>
    </row>
    <row r="26" spans="6:15" ht="14.25">
      <c r="F26" s="101"/>
      <c r="O26" s="101"/>
    </row>
    <row r="27" spans="2:15" ht="15.75">
      <c r="B27" s="166"/>
      <c r="C27" s="166"/>
      <c r="D27" s="166"/>
      <c r="E27" s="166"/>
      <c r="F27" s="166"/>
      <c r="G27" s="167" t="s">
        <v>60</v>
      </c>
      <c r="H27" s="167"/>
      <c r="I27" s="166"/>
      <c r="J27" s="166"/>
      <c r="K27" s="168" t="s">
        <v>61</v>
      </c>
      <c r="L27" s="166"/>
      <c r="M27" s="166"/>
      <c r="N27" s="166"/>
      <c r="O27" s="101"/>
    </row>
    <row r="28" spans="1:15" ht="15">
      <c r="A28" s="213"/>
      <c r="B28" s="169"/>
      <c r="C28" s="216"/>
      <c r="D28" s="217"/>
      <c r="E28" s="172"/>
      <c r="F28" s="199"/>
      <c r="G28" s="218"/>
      <c r="H28" s="218" t="s">
        <v>62</v>
      </c>
      <c r="I28" s="218"/>
      <c r="J28" s="218"/>
      <c r="K28" s="177" t="s">
        <v>115</v>
      </c>
      <c r="L28" s="200"/>
      <c r="M28" s="200"/>
      <c r="N28" s="218"/>
      <c r="O28" s="199"/>
    </row>
    <row r="29" spans="1:15" ht="15">
      <c r="A29" s="214"/>
      <c r="B29" s="179" t="s">
        <v>69</v>
      </c>
      <c r="C29" s="113"/>
      <c r="D29" s="277" t="s">
        <v>116</v>
      </c>
      <c r="E29" s="278"/>
      <c r="F29" s="279"/>
      <c r="G29" s="181" t="s">
        <v>66</v>
      </c>
      <c r="H29" s="111"/>
      <c r="I29" s="181" t="s">
        <v>117</v>
      </c>
      <c r="J29" s="229"/>
      <c r="K29" s="228"/>
      <c r="L29" s="181" t="s">
        <v>118</v>
      </c>
      <c r="M29" s="183"/>
      <c r="N29" s="181"/>
      <c r="O29" s="201" t="s">
        <v>70</v>
      </c>
    </row>
    <row r="30" spans="1:15" ht="14.25">
      <c r="A30" s="214"/>
      <c r="B30" s="143"/>
      <c r="C30" s="189"/>
      <c r="D30" s="110"/>
      <c r="E30" s="120"/>
      <c r="F30" s="121"/>
      <c r="G30" s="115" t="s">
        <v>119</v>
      </c>
      <c r="H30" s="116"/>
      <c r="I30" s="115" t="s">
        <v>72</v>
      </c>
      <c r="J30" s="117"/>
      <c r="K30" s="116"/>
      <c r="L30" s="115" t="s">
        <v>74</v>
      </c>
      <c r="M30" s="118"/>
      <c r="N30" s="117"/>
      <c r="O30" s="202" t="s">
        <v>75</v>
      </c>
    </row>
    <row r="31" spans="1:29" s="101" customFormat="1" ht="15.75">
      <c r="A31" s="230"/>
      <c r="B31" s="185"/>
      <c r="C31" s="219"/>
      <c r="D31" s="190"/>
      <c r="E31" s="126"/>
      <c r="F31" s="114"/>
      <c r="G31" s="124" t="s">
        <v>76</v>
      </c>
      <c r="H31" s="125" t="s">
        <v>77</v>
      </c>
      <c r="I31" s="124" t="s">
        <v>78</v>
      </c>
      <c r="J31" s="124" t="s">
        <v>79</v>
      </c>
      <c r="K31" s="124" t="s">
        <v>80</v>
      </c>
      <c r="L31" s="124" t="s">
        <v>81</v>
      </c>
      <c r="M31" s="124" t="s">
        <v>82</v>
      </c>
      <c r="N31" s="203" t="s">
        <v>83</v>
      </c>
      <c r="O31" s="204" t="s">
        <v>84</v>
      </c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</row>
    <row r="32" spans="1:15" ht="14.25">
      <c r="A32" s="214"/>
      <c r="B32" s="186" t="s">
        <v>89</v>
      </c>
      <c r="C32" s="127"/>
      <c r="D32" s="280" t="s">
        <v>86</v>
      </c>
      <c r="E32" s="281"/>
      <c r="F32" s="282"/>
      <c r="G32" s="127"/>
      <c r="H32" s="127"/>
      <c r="I32" s="127"/>
      <c r="J32" s="127"/>
      <c r="K32" s="129" t="s">
        <v>87</v>
      </c>
      <c r="L32" s="127"/>
      <c r="M32" s="127"/>
      <c r="N32" s="128" t="s">
        <v>88</v>
      </c>
      <c r="O32" s="205" t="s">
        <v>90</v>
      </c>
    </row>
    <row r="33" spans="1:15" ht="14.25">
      <c r="A33" s="214"/>
      <c r="B33" s="187"/>
      <c r="C33" s="133"/>
      <c r="D33" s="283" t="s">
        <v>120</v>
      </c>
      <c r="E33" s="284"/>
      <c r="F33" s="285"/>
      <c r="G33" s="135" t="s">
        <v>92</v>
      </c>
      <c r="H33" s="135" t="s">
        <v>93</v>
      </c>
      <c r="I33" s="135" t="s">
        <v>94</v>
      </c>
      <c r="J33" s="135" t="s">
        <v>95</v>
      </c>
      <c r="K33" s="135" t="s">
        <v>121</v>
      </c>
      <c r="L33" s="135" t="s">
        <v>97</v>
      </c>
      <c r="M33" s="135" t="s">
        <v>98</v>
      </c>
      <c r="N33" s="134" t="s">
        <v>99</v>
      </c>
      <c r="O33" s="205" t="s">
        <v>100</v>
      </c>
    </row>
    <row r="34" spans="1:15" ht="14.25">
      <c r="A34" s="214"/>
      <c r="B34" s="143"/>
      <c r="C34" s="121"/>
      <c r="D34" s="143"/>
      <c r="E34" s="144"/>
      <c r="F34" s="141"/>
      <c r="G34" s="139" t="s">
        <v>105</v>
      </c>
      <c r="H34" s="140" t="s">
        <v>102</v>
      </c>
      <c r="I34" s="141"/>
      <c r="J34" s="141"/>
      <c r="K34" s="139" t="s">
        <v>106</v>
      </c>
      <c r="L34" s="141"/>
      <c r="M34" s="141"/>
      <c r="N34" s="142" t="s">
        <v>107</v>
      </c>
      <c r="O34" s="206" t="s">
        <v>108</v>
      </c>
    </row>
    <row r="35" spans="1:15" ht="14.25">
      <c r="A35" s="214"/>
      <c r="B35" s="188"/>
      <c r="C35" s="145"/>
      <c r="D35" s="151"/>
      <c r="E35" s="147" t="str">
        <f>"       (10)"</f>
        <v>       (10)</v>
      </c>
      <c r="F35" s="152"/>
      <c r="G35" s="149" t="str">
        <f>"(11)"</f>
        <v>(11)</v>
      </c>
      <c r="H35" s="149" t="str">
        <f>"(12)"</f>
        <v>(12)</v>
      </c>
      <c r="I35" s="149" t="str">
        <f>"(13)"</f>
        <v>(13)</v>
      </c>
      <c r="J35" s="149" t="str">
        <f>"(14)"</f>
        <v>(14)</v>
      </c>
      <c r="K35" s="149" t="str">
        <f>"(15)"</f>
        <v>(15)</v>
      </c>
      <c r="L35" s="149" t="str">
        <f>"(16)"</f>
        <v>(16)</v>
      </c>
      <c r="M35" s="149" t="str">
        <f>"(17)"</f>
        <v>(17)</v>
      </c>
      <c r="N35" s="150" t="str">
        <f>"(18)"</f>
        <v>(18)</v>
      </c>
      <c r="O35" s="207" t="str">
        <f>"(19)"</f>
        <v>(19)</v>
      </c>
    </row>
    <row r="36" spans="1:15" ht="7.5" customHeight="1">
      <c r="A36" s="213"/>
      <c r="B36" s="143"/>
      <c r="C36" s="121"/>
      <c r="D36" s="120"/>
      <c r="E36" s="153"/>
      <c r="F36" s="156"/>
      <c r="G36" s="155"/>
      <c r="H36" s="155"/>
      <c r="I36" s="155"/>
      <c r="J36" s="155"/>
      <c r="K36" s="155"/>
      <c r="L36" s="155"/>
      <c r="M36" s="155"/>
      <c r="N36" s="155"/>
      <c r="O36" s="189"/>
    </row>
    <row r="37" spans="1:15" ht="14.25">
      <c r="A37" s="214"/>
      <c r="B37" s="184" t="s">
        <v>122</v>
      </c>
      <c r="C37" s="232">
        <v>2013</v>
      </c>
      <c r="D37" s="120"/>
      <c r="E37" s="153"/>
      <c r="F37" s="231"/>
      <c r="G37" s="155"/>
      <c r="H37" s="155"/>
      <c r="I37" s="155"/>
      <c r="J37" s="155"/>
      <c r="K37" s="155"/>
      <c r="L37" s="155"/>
      <c r="M37" s="155"/>
      <c r="N37" s="155"/>
      <c r="O37" s="234"/>
    </row>
    <row r="38" spans="1:15" ht="15">
      <c r="A38" s="233" t="s">
        <v>56</v>
      </c>
      <c r="B38" s="190" t="s">
        <v>111</v>
      </c>
      <c r="C38" s="163" t="s">
        <v>112</v>
      </c>
      <c r="D38" s="162"/>
      <c r="E38" s="158">
        <v>125683793</v>
      </c>
      <c r="F38" s="157"/>
      <c r="G38" s="158">
        <v>-25559</v>
      </c>
      <c r="H38" s="160">
        <v>-0.2</v>
      </c>
      <c r="I38" s="158">
        <v>83155</v>
      </c>
      <c r="J38" s="158">
        <v>108725</v>
      </c>
      <c r="K38" s="158">
        <v>-25570</v>
      </c>
      <c r="L38" s="158">
        <v>51416</v>
      </c>
      <c r="M38" s="158">
        <v>52201</v>
      </c>
      <c r="N38" s="158">
        <v>-785</v>
      </c>
      <c r="O38" s="209">
        <v>796</v>
      </c>
    </row>
    <row r="39" spans="1:15" ht="15">
      <c r="A39" s="235"/>
      <c r="B39" s="190" t="s">
        <v>109</v>
      </c>
      <c r="C39" s="163" t="s">
        <v>110</v>
      </c>
      <c r="D39" s="162"/>
      <c r="E39" s="158">
        <v>125658234</v>
      </c>
      <c r="F39" s="157"/>
      <c r="G39" s="161"/>
      <c r="H39" s="208"/>
      <c r="I39" s="158"/>
      <c r="J39" s="158"/>
      <c r="K39" s="158"/>
      <c r="L39" s="158"/>
      <c r="M39" s="158"/>
      <c r="N39" s="158"/>
      <c r="O39" s="209"/>
    </row>
    <row r="40" spans="1:15" ht="7.5" customHeight="1">
      <c r="A40" s="215"/>
      <c r="B40" s="110"/>
      <c r="C40" s="220"/>
      <c r="D40" s="221"/>
      <c r="E40" s="126"/>
      <c r="F40" s="126"/>
      <c r="G40" s="164"/>
      <c r="H40" s="164"/>
      <c r="I40" s="164"/>
      <c r="J40" s="164"/>
      <c r="K40" s="164"/>
      <c r="L40" s="164"/>
      <c r="M40" s="164"/>
      <c r="N40" s="164"/>
      <c r="O40" s="222"/>
    </row>
    <row r="41" spans="1:15" ht="7.5" customHeight="1">
      <c r="A41" s="214"/>
      <c r="B41" s="223"/>
      <c r="C41" s="224"/>
      <c r="D41" s="225"/>
      <c r="E41" s="156"/>
      <c r="F41" s="156"/>
      <c r="G41" s="226"/>
      <c r="H41" s="226"/>
      <c r="I41" s="226"/>
      <c r="J41" s="226"/>
      <c r="K41" s="226"/>
      <c r="L41" s="226"/>
      <c r="M41" s="226"/>
      <c r="N41" s="226"/>
      <c r="O41" s="227"/>
    </row>
    <row r="42" spans="1:15" ht="14.25">
      <c r="A42" s="214"/>
      <c r="B42" s="184" t="s">
        <v>122</v>
      </c>
      <c r="C42" s="232">
        <v>2013</v>
      </c>
      <c r="D42" s="120"/>
      <c r="E42" s="153"/>
      <c r="F42" s="231"/>
      <c r="G42" s="155"/>
      <c r="H42" s="155"/>
      <c r="I42" s="155"/>
      <c r="J42" s="155"/>
      <c r="K42" s="155"/>
      <c r="L42" s="155"/>
      <c r="M42" s="155"/>
      <c r="N42" s="155"/>
      <c r="O42" s="234"/>
    </row>
    <row r="43" spans="1:15" ht="15">
      <c r="A43" s="233" t="s">
        <v>57</v>
      </c>
      <c r="B43" s="190" t="s">
        <v>111</v>
      </c>
      <c r="C43" s="163" t="s">
        <v>112</v>
      </c>
      <c r="D43" s="162"/>
      <c r="E43" s="158">
        <v>125683793</v>
      </c>
      <c r="F43" s="157"/>
      <c r="G43" s="161">
        <v>-29955</v>
      </c>
      <c r="H43" s="208">
        <v>-0.24</v>
      </c>
      <c r="I43" s="158">
        <v>83155</v>
      </c>
      <c r="J43" s="158">
        <v>108725</v>
      </c>
      <c r="K43" s="158">
        <v>-25570</v>
      </c>
      <c r="L43" s="158">
        <v>51416</v>
      </c>
      <c r="M43" s="158">
        <v>56597</v>
      </c>
      <c r="N43" s="158">
        <v>-5181</v>
      </c>
      <c r="O43" s="209">
        <v>796</v>
      </c>
    </row>
    <row r="44" spans="1:15" ht="15">
      <c r="A44" s="233"/>
      <c r="B44" s="190" t="s">
        <v>109</v>
      </c>
      <c r="C44" s="163" t="s">
        <v>110</v>
      </c>
      <c r="D44" s="162"/>
      <c r="E44" s="158">
        <v>125653838</v>
      </c>
      <c r="F44" s="157"/>
      <c r="G44" s="161"/>
      <c r="H44" s="208"/>
      <c r="I44" s="158"/>
      <c r="J44" s="158"/>
      <c r="K44" s="158"/>
      <c r="L44" s="158"/>
      <c r="M44" s="158"/>
      <c r="N44" s="158"/>
      <c r="O44" s="209"/>
    </row>
    <row r="45" spans="1:15" ht="7.5" customHeight="1">
      <c r="A45" s="215"/>
      <c r="B45" s="192"/>
      <c r="C45" s="193"/>
      <c r="D45" s="194"/>
      <c r="E45" s="210"/>
      <c r="F45" s="210"/>
      <c r="G45" s="211"/>
      <c r="H45" s="211"/>
      <c r="I45" s="211"/>
      <c r="J45" s="211"/>
      <c r="K45" s="211"/>
      <c r="L45" s="211"/>
      <c r="M45" s="211"/>
      <c r="N45" s="211"/>
      <c r="O45" s="212"/>
    </row>
  </sheetData>
  <sheetProtection/>
  <mergeCells count="6">
    <mergeCell ref="D29:F29"/>
    <mergeCell ref="D32:F32"/>
    <mergeCell ref="D33:F33"/>
    <mergeCell ref="D8:F8"/>
    <mergeCell ref="D11:F11"/>
    <mergeCell ref="D12:F12"/>
  </mergeCells>
  <conditionalFormatting sqref="E17">
    <cfRule type="cellIs" priority="6" dxfId="0" operator="notEqual" stopIfTrue="1">
      <formula>E22</formula>
    </cfRule>
  </conditionalFormatting>
  <conditionalFormatting sqref="E18">
    <cfRule type="cellIs" priority="5" dxfId="0" operator="notEqual" stopIfTrue="1">
      <formula>E23</formula>
    </cfRule>
  </conditionalFormatting>
  <conditionalFormatting sqref="G17:N17">
    <cfRule type="cellIs" priority="4" dxfId="0" operator="notEqual" stopIfTrue="1">
      <formula>G22</formula>
    </cfRule>
  </conditionalFormatting>
  <conditionalFormatting sqref="E38">
    <cfRule type="cellIs" priority="3" dxfId="0" operator="notEqual" stopIfTrue="1">
      <formula>E43</formula>
    </cfRule>
  </conditionalFormatting>
  <conditionalFormatting sqref="E39">
    <cfRule type="cellIs" priority="2" dxfId="0" operator="notEqual" stopIfTrue="1">
      <formula>E44</formula>
    </cfRule>
  </conditionalFormatting>
  <conditionalFormatting sqref="G38:O38">
    <cfRule type="cellIs" priority="1" dxfId="0" operator="notEqual" stopIfTrue="1">
      <formula>G43</formula>
    </cfRule>
  </conditionalFormatting>
  <printOptions/>
  <pageMargins left="0.3937007874015748" right="0.2755905511811024" top="0.6299212598425197" bottom="0.47" header="0.31496062992125984" footer="0.21"/>
  <pageSetup fitToHeight="1" fitToWidth="1" horizontalDpi="600" verticalDpi="600" orientation="landscape" paperSize="9" scale="86" r:id="rId1"/>
  <headerFooter alignWithMargins="0">
    <oddHeader>&amp;R人口推計　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dcterms:created xsi:type="dcterms:W3CDTF">2014-01-14T09:41:58Z</dcterms:created>
  <dcterms:modified xsi:type="dcterms:W3CDTF">2014-07-18T00:54:12Z</dcterms:modified>
  <cp:category/>
  <cp:version/>
  <cp:contentType/>
  <cp:contentStatus/>
</cp:coreProperties>
</file>