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96" windowHeight="10896" activeTab="0"/>
  </bookViews>
  <sheets>
    <sheet name="表１－１" sheetId="1" r:id="rId1"/>
    <sheet name="表１－２" sheetId="2" r:id="rId2"/>
    <sheet name="表２" sheetId="3" r:id="rId3"/>
    <sheet name="表３－１" sheetId="4" r:id="rId4"/>
    <sheet name="表３－２" sheetId="5" r:id="rId5"/>
    <sheet name="表４－１" sheetId="6" r:id="rId6"/>
    <sheet name="表４－２" sheetId="7" r:id="rId7"/>
    <sheet name="表５－１" sheetId="8" r:id="rId8"/>
    <sheet name="表５－２" sheetId="9" r:id="rId9"/>
    <sheet name="参考表１" sheetId="10" r:id="rId10"/>
    <sheet name="参考表2-1" sheetId="11" r:id="rId11"/>
    <sheet name="参考表2-2" sheetId="12" r:id="rId12"/>
    <sheet name="参考表2-3" sheetId="13" r:id="rId13"/>
    <sheet name="参考表2-4" sheetId="14" r:id="rId14"/>
  </sheets>
  <definedNames>
    <definedName name="_xlnm.Print_Area" localSheetId="9">'参考表１'!$A$1:$G$62</definedName>
    <definedName name="_xlnm.Print_Area" localSheetId="13">'参考表2-4'!$A$25:$M$47</definedName>
    <definedName name="_xlnm.Print_Area" localSheetId="0">'表１－１'!$J$1:$P$33</definedName>
    <definedName name="_xlnm.Print_Area" localSheetId="1">'表１－２'!$I$1:$O$32</definedName>
    <definedName name="_xlnm.Print_Area" localSheetId="2">'表２'!$J$1:$P$33</definedName>
    <definedName name="_xlnm.Print_Area" localSheetId="3">'表３－１'!$N$1:$Y$33</definedName>
    <definedName name="_xlnm.Print_Area" localSheetId="4">'表３－２'!$I$1:$O$34</definedName>
    <definedName name="_xlnm.Print_Area" localSheetId="5">'表４－１'!$N$1:$Y$40</definedName>
    <definedName name="_xlnm.Print_Area" localSheetId="6">'表４－２'!$K$1:$S$43</definedName>
    <definedName name="_xlnm.Print_Area" localSheetId="7">'表５－１'!$N$1:$Y$38</definedName>
    <definedName name="_xlnm.Print_Area" localSheetId="8">'表５－２'!$K$1:$S$41</definedName>
  </definedNames>
  <calcPr fullCalcOnLoad="1"/>
</workbook>
</file>

<file path=xl/sharedStrings.xml><?xml version="1.0" encoding="utf-8"?>
<sst xmlns="http://schemas.openxmlformats.org/spreadsheetml/2006/main" count="1758" uniqueCount="271">
  <si>
    <t>総　数</t>
  </si>
  <si>
    <t>持ち家</t>
  </si>
  <si>
    <t>不詳</t>
  </si>
  <si>
    <t>資料出所：　2008年住宅・土地統計調査から特別に集計した結果、　総務省統計研修所</t>
  </si>
  <si>
    <t>主世帯</t>
  </si>
  <si>
    <t>100万円未満</t>
  </si>
  <si>
    <t>100～200</t>
  </si>
  <si>
    <t>200～300</t>
  </si>
  <si>
    <t>不詳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</si>
  <si>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</si>
  <si>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</si>
  <si>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</si>
  <si>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</si>
  <si>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</si>
  <si>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</si>
  <si>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１９歳以下</t>
  </si>
  <si>
    <t>２０～２４歳</t>
  </si>
  <si>
    <t>２５～２９歳</t>
  </si>
  <si>
    <t>６５歳以上</t>
  </si>
  <si>
    <t>６０～６４歳</t>
  </si>
  <si>
    <t>夫婦のみの世帯</t>
  </si>
  <si>
    <t>男親と子供の世帯</t>
  </si>
  <si>
    <t>夫婦と子供の世帯</t>
  </si>
  <si>
    <t>女親と子供の世帯</t>
  </si>
  <si>
    <t>非親族世帯</t>
  </si>
  <si>
    <t>単独世帯</t>
  </si>
  <si>
    <t>その他の世帯</t>
  </si>
  <si>
    <t>世帯の家族類型（７区分）</t>
  </si>
  <si>
    <t xml:space="preserve">1) 上表には、住宅以外の建物に住む世帯、すなわち、会社等の独身寮や学生寮・寄宿舎等は含まれていない。
</t>
  </si>
  <si>
    <t>世帯の種類（３区分）</t>
  </si>
  <si>
    <t>2008年</t>
  </si>
  <si>
    <t>（世帯）</t>
  </si>
  <si>
    <t>（人）</t>
  </si>
  <si>
    <t>住宅内世帯数</t>
  </si>
  <si>
    <t>２世帯</t>
  </si>
  <si>
    <t>３</t>
  </si>
  <si>
    <t>４</t>
  </si>
  <si>
    <t>５</t>
  </si>
  <si>
    <t>６</t>
  </si>
  <si>
    <t>７</t>
  </si>
  <si>
    <t xml:space="preserve">８世帯以上 </t>
  </si>
  <si>
    <t xml:space="preserve">（再掲）３世帯以上 </t>
  </si>
  <si>
    <t>（再掲）３世帯以上</t>
  </si>
  <si>
    <t xml:space="preserve">注） 上表には、住宅以外の建物に住む世帯、すなわち、会社等の独身寮や学生寮・寄宿舎等は含まれていない。
</t>
  </si>
  <si>
    <t>注） 上表には、住宅以外の建物に住む世帯、すなわち、会社等の独身寮や学生寮・寄宿舎等は含まれていない。</t>
  </si>
  <si>
    <t xml:space="preserve">（再掲）       ３世帯以上 </t>
  </si>
  <si>
    <t>（再掲）       ３世帯以上</t>
  </si>
  <si>
    <t>（1,000世帯）</t>
  </si>
  <si>
    <t>（1,000人）</t>
  </si>
  <si>
    <t>世帯の種類（３区分）</t>
  </si>
  <si>
    <t>住宅内世帯数　　　　　　　（７区分）</t>
  </si>
  <si>
    <t>表２　住宅内世帯数（７区分）、世帯の種類（３区分）別　シェアハウスの世帯人員</t>
  </si>
  <si>
    <t>世帯の家族類型（７区分）</t>
  </si>
  <si>
    <t>家計を主に支える者の年齢（11区分）</t>
  </si>
  <si>
    <t>不　詳</t>
  </si>
  <si>
    <t>2008年</t>
  </si>
  <si>
    <t>500～700</t>
  </si>
  <si>
    <t>700～1000</t>
  </si>
  <si>
    <t>1000～1500</t>
  </si>
  <si>
    <t>2000万円以上</t>
  </si>
  <si>
    <t>1500～2000</t>
  </si>
  <si>
    <t>家計主が男</t>
  </si>
  <si>
    <t>家計主が女</t>
  </si>
  <si>
    <t>表４－２　家計を主に支える者の年齢（11区分）･男女、世帯の家族類型（２区分）別　シェアハウスの世帯数</t>
  </si>
  <si>
    <t>世帯の家族類型（２区分）</t>
  </si>
  <si>
    <t>その他の世帯･不詳</t>
  </si>
  <si>
    <t>世帯の種類（３区分）</t>
  </si>
  <si>
    <t>表７　世帯の家族類型（７区分）、世帯の種類（３区分）別　</t>
  </si>
  <si>
    <t>表１－１　住宅内世帯数（７区分）、世帯の種類（３区分）別　シェアハウスの世帯数</t>
  </si>
  <si>
    <t>表３－１　世帯の家族類型（７区分）、住宅内世帯数（７区分）別　シェアハウスの世帯数</t>
  </si>
  <si>
    <t>表３－２　世帯の家族類型（７区分）、世帯の種類（３区分）別　</t>
  </si>
  <si>
    <t>世帯の家族類型　　（７区分）</t>
  </si>
  <si>
    <t>都道府県</t>
  </si>
  <si>
    <t>世帯数</t>
  </si>
  <si>
    <t>00　  全　　　　　　　国</t>
  </si>
  <si>
    <t>01　  北　　　海　　　道</t>
  </si>
  <si>
    <t>02　  青　　  森　　  県</t>
  </si>
  <si>
    <t>03　  岩　　  手　　  県</t>
  </si>
  <si>
    <t>04　  宮　　  城　　  県</t>
  </si>
  <si>
    <t>05　  秋　　  田　　  県</t>
  </si>
  <si>
    <t>06　  山　　  形　　  県</t>
  </si>
  <si>
    <t>07　  福　　  島　　  県</t>
  </si>
  <si>
    <t>08　  茨　　  城　　  県</t>
  </si>
  <si>
    <t>09　  栃　　  木　　  県</t>
  </si>
  <si>
    <t>10　  群　　  馬　　  県</t>
  </si>
  <si>
    <t>11　  埼　　  玉　　  県</t>
  </si>
  <si>
    <t>12　  千　　  葉　　  県</t>
  </si>
  <si>
    <t>13　  東　　  京　　  都</t>
  </si>
  <si>
    <t>14　  神　 奈　 川　  県</t>
  </si>
  <si>
    <t>15　  新　　  潟　　  県</t>
  </si>
  <si>
    <t>16　  富　　  山　　  県</t>
  </si>
  <si>
    <t>17　  石　　  川　　  県</t>
  </si>
  <si>
    <t>18　  福　　  井　　  県</t>
  </si>
  <si>
    <t>19　  山　　  梨　　  県</t>
  </si>
  <si>
    <t>20　  長　　  野　　  県</t>
  </si>
  <si>
    <t>21　  岐　　  阜　　  県</t>
  </si>
  <si>
    <t>22　  静　　  岡　　  県</t>
  </si>
  <si>
    <t>23　  愛　　  知　　  県</t>
  </si>
  <si>
    <t>24　  三　　  重　　  県</t>
  </si>
  <si>
    <t>25　  滋　　  賀　　  県</t>
  </si>
  <si>
    <t>26　  京　　  都　　  府</t>
  </si>
  <si>
    <t>27　  大　　  阪　　  府</t>
  </si>
  <si>
    <t>28　  兵　　  庫　　  県</t>
  </si>
  <si>
    <t>29　  奈　　  良　　  県</t>
  </si>
  <si>
    <t>30　  和　 歌　 山　  県</t>
  </si>
  <si>
    <t>31　  鳥　　  取　　  県</t>
  </si>
  <si>
    <t>32　  島　　  根　　  県</t>
  </si>
  <si>
    <t>33　  岡　　  山　　  県</t>
  </si>
  <si>
    <t>34　  広　　  島　　  県</t>
  </si>
  <si>
    <t>35　  山　　  口　　  県</t>
  </si>
  <si>
    <t>36　  徳　　  島　　  県</t>
  </si>
  <si>
    <t>37　  香　　  川　　  県</t>
  </si>
  <si>
    <t>38　  愛　　  媛　　  県</t>
  </si>
  <si>
    <t>39　  高　　  知　　  県</t>
  </si>
  <si>
    <t>40　  福　　  岡　　  県</t>
  </si>
  <si>
    <t>41　  佐　　  賀　　  県</t>
  </si>
  <si>
    <t>42　  長　　  崎　　  県</t>
  </si>
  <si>
    <t>43　  熊　　  本　　  県</t>
  </si>
  <si>
    <t>44　  大　　  分　　  県</t>
  </si>
  <si>
    <t>45　  宮　　  崎　　  県</t>
  </si>
  <si>
    <t>46　  鹿　 児　 島　  県</t>
  </si>
  <si>
    <t>47　  沖　　  縄　　  県</t>
  </si>
  <si>
    <t>（住宅）</t>
  </si>
  <si>
    <t>住宅数</t>
  </si>
  <si>
    <t>2) 住宅数は、居住者のいる住宅のみを合計したものであり、空家は含まれていない。</t>
  </si>
  <si>
    <t>3) 上表は、研究目的のために公表した参考表であり、結果数値のうち、百以下の位の利用にあたっては、</t>
  </si>
  <si>
    <t>　　標本誤差が大きくなっていることを考慮する必要がある。</t>
  </si>
  <si>
    <t>表１　住宅内世帯数、世帯の種類（３区分）別　シェアハウスの世帯数　―　全国（2013年、2008年）</t>
  </si>
  <si>
    <t>　　　　　　　―　全国（2013年、2008年）</t>
  </si>
  <si>
    <t>2013年</t>
  </si>
  <si>
    <t>資料出所：　2013年、2008年住宅・土地統計調査から特別に集計した結果、　総務省統計研修所</t>
  </si>
  <si>
    <t>　　　　―　全国（2013年、2008年）</t>
  </si>
  <si>
    <t>2013年</t>
  </si>
  <si>
    <t>表２　住宅内世帯数、世帯の種類（３区分）別　シェアハウスの世帯人員　―　全国（2013年、2008年）</t>
  </si>
  <si>
    <t>2013年</t>
  </si>
  <si>
    <t>表３　世帯の家族類型（７区分）、住宅内世帯数別　シェアハウスの世帯数　―　全国（2013年、2008年）</t>
  </si>
  <si>
    <t>　        　　 ―　全国（2013年、2008年）</t>
  </si>
  <si>
    <t>　　　　２世帯が同居するシェアハウスの世帯数　―　全国（2013年、2008年）</t>
  </si>
  <si>
    <t>　　　　　　　２世帯が同居するシェアハウスの世帯数　―　全国（2013年、2008年）</t>
  </si>
  <si>
    <t>表４－１　家計を主に支える者の年齢（11区分）、世帯の家族類型（７区分）別　シェアハウスの世帯数　―　全国（2013年、2008年）</t>
  </si>
  <si>
    <t>表４－１　家計を主に支える者の年齢（11区分）、世帯の家族類型（７区分）別　シェアハウスの世帯数　―　全国（2013年、2008年）</t>
  </si>
  <si>
    <t>　　　　　　　シェアハウスの世帯数　―　全国（2013年、2008年）</t>
  </si>
  <si>
    <t>参考表１　都道府県別　シェアハウスの住宅数及び世帯数　―　全国（2013年、2008年）</t>
  </si>
  <si>
    <t>民営の賃貸住宅</t>
  </si>
  <si>
    <t>公社等の賃貸住宅</t>
  </si>
  <si>
    <t>県営・市営等の賃貸住宅</t>
  </si>
  <si>
    <t>給与住宅</t>
  </si>
  <si>
    <t>間借</t>
  </si>
  <si>
    <t>同居世帯　　（２人以上の世帯）</t>
  </si>
  <si>
    <t>同居世帯　　（１人世帯）</t>
  </si>
  <si>
    <t>持ち家・借家の別　　　（６区分）</t>
  </si>
  <si>
    <t>表１－２　持ち家・借家の別（６区分）、世帯の種類（３区分）別　シェアハウスの世帯数</t>
  </si>
  <si>
    <t>表６　持ち家・借家の別（６区分）、世帯の種類（３区分）別　シェアハウスの世帯数</t>
  </si>
  <si>
    <t>住宅内世帯数</t>
  </si>
  <si>
    <t>住宅内世帯数（７区分）</t>
  </si>
  <si>
    <t>世帯の家族類型（７区分）</t>
  </si>
  <si>
    <t>３</t>
  </si>
  <si>
    <t>４</t>
  </si>
  <si>
    <t>５</t>
  </si>
  <si>
    <t>６</t>
  </si>
  <si>
    <t>世帯の家族類型　　　　　（７区分）</t>
  </si>
  <si>
    <t>３</t>
  </si>
  <si>
    <t>４</t>
  </si>
  <si>
    <t>５</t>
  </si>
  <si>
    <t>６</t>
  </si>
  <si>
    <t>７</t>
  </si>
  <si>
    <t>住宅内世帯数（７区分）</t>
  </si>
  <si>
    <t>世帯の家族類型（７区分）</t>
  </si>
  <si>
    <t>７</t>
  </si>
  <si>
    <t>世帯の家族類型　　　　　（７区分）</t>
  </si>
  <si>
    <t>４</t>
  </si>
  <si>
    <t>５</t>
  </si>
  <si>
    <t>2013年</t>
  </si>
  <si>
    <t>資料出所：　2013年、2008年住宅・土地統計調査から特別に集計した結果、　総務省統計研修所</t>
  </si>
  <si>
    <t>300～400</t>
  </si>
  <si>
    <t>400～500</t>
  </si>
  <si>
    <t>500～700</t>
  </si>
  <si>
    <t>表５－１　世帯の年間収入（１０区分）、世帯の家族類型（７区分）別　シェアハウスの世帯数　―　全国（2013年、2008年）</t>
  </si>
  <si>
    <t>世帯の年間収入　　　（10区分）</t>
  </si>
  <si>
    <t>世帯の年間収入　　　（10区分）</t>
  </si>
  <si>
    <t>世帯の年間収入　　　（10区分）</t>
  </si>
  <si>
    <t>表５－２　世帯の年間収入（10区分）、家計を主に支える者の男女、世帯の家族類型（２区分）別　</t>
  </si>
  <si>
    <t>世帯の年間収入　　　（10区分）</t>
  </si>
  <si>
    <t>参考表 2-1　世帯の年間収入階級（10区分）、男女別　シェアハウスに住む単独世帯の「第１次ベビーブーム世代」及び「第２次ベビーブーム世代」数　　―　全国（2013年）</t>
  </si>
  <si>
    <t>実　数　（世帯または人）</t>
  </si>
  <si>
    <t>構成比（％）</t>
  </si>
  <si>
    <t>世帯の</t>
  </si>
  <si>
    <t>単独世帯</t>
  </si>
  <si>
    <t>うちシェアハウスに住む者</t>
  </si>
  <si>
    <t>年間収入階級</t>
  </si>
  <si>
    <r>
      <t>第２次</t>
    </r>
    <r>
      <rPr>
        <vertAlign val="superscript"/>
        <sz val="11"/>
        <rFont val="ＭＳ Ｐ明朝"/>
        <family val="1"/>
      </rPr>
      <t>＊</t>
    </r>
  </si>
  <si>
    <r>
      <t>第１次</t>
    </r>
    <r>
      <rPr>
        <vertAlign val="superscript"/>
        <sz val="11"/>
        <rFont val="ＭＳ Ｐ明朝"/>
        <family val="1"/>
      </rPr>
      <t>＊</t>
    </r>
  </si>
  <si>
    <t>（10区分）</t>
  </si>
  <si>
    <t>39-42歳</t>
  </si>
  <si>
    <t>64-66歳</t>
  </si>
  <si>
    <t>T</t>
  </si>
  <si>
    <t>01</t>
  </si>
  <si>
    <t>02</t>
  </si>
  <si>
    <t>100～200</t>
  </si>
  <si>
    <t>03</t>
  </si>
  <si>
    <t>200～300</t>
  </si>
  <si>
    <t>04</t>
  </si>
  <si>
    <t>300～400</t>
  </si>
  <si>
    <t>05</t>
  </si>
  <si>
    <t>400～500</t>
  </si>
  <si>
    <t>06</t>
  </si>
  <si>
    <t>500～700</t>
  </si>
  <si>
    <t>07</t>
  </si>
  <si>
    <t>700～1000</t>
  </si>
  <si>
    <t>08</t>
  </si>
  <si>
    <t>1000～1500</t>
  </si>
  <si>
    <t>09</t>
  </si>
  <si>
    <t>1500～2000</t>
  </si>
  <si>
    <t>10</t>
  </si>
  <si>
    <t>VV</t>
  </si>
  <si>
    <t>不　詳</t>
  </si>
  <si>
    <t>男</t>
  </si>
  <si>
    <r>
      <t>第２次</t>
    </r>
    <r>
      <rPr>
        <vertAlign val="superscript"/>
        <sz val="11"/>
        <rFont val="ＭＳ Ｐ明朝"/>
        <family val="1"/>
      </rPr>
      <t>＊</t>
    </r>
  </si>
  <si>
    <r>
      <t>第１次</t>
    </r>
    <r>
      <rPr>
        <vertAlign val="superscript"/>
        <sz val="11"/>
        <rFont val="ＭＳ Ｐ明朝"/>
        <family val="1"/>
      </rPr>
      <t>＊</t>
    </r>
  </si>
  <si>
    <t>T</t>
  </si>
  <si>
    <t>女</t>
  </si>
  <si>
    <t>男の割合（男／総数×100）</t>
  </si>
  <si>
    <t>割合　（％）</t>
  </si>
  <si>
    <t>男の割合</t>
  </si>
  <si>
    <t>-</t>
  </si>
  <si>
    <t>増加数及び増加率（2008年～2013年）　　総　数</t>
  </si>
  <si>
    <t>増加数（2008年～2013年）　　　（世帯または人）</t>
  </si>
  <si>
    <t>増加率（2008年～2013年）　　　（％）</t>
  </si>
  <si>
    <t>増加数及び増加率（2008年～2013年）　　男</t>
  </si>
  <si>
    <t>増加数及び増加率（2008年～2013年）　　女</t>
  </si>
  <si>
    <t>世帯の年間収入の各階級の増加率への寄与度（2008年～2013年）　　総　数</t>
  </si>
  <si>
    <t>寄与度（2008年～2013年）　　　（％）</t>
  </si>
  <si>
    <t>世帯の年間収入の各階級の増加率への寄与度（2008年～2013年）　　男</t>
  </si>
  <si>
    <t>世帯の年間収入の各階級の増加率への寄与度（2008年～2013年）　　女</t>
  </si>
  <si>
    <t>資料出所：　2013年住宅・土地統計調査から特別に集計した結果、　総務省統計研修所</t>
  </si>
  <si>
    <t>* 「第１次」は、「第１次ベビーブーム世代」を指し、「第２次」は、「第２次ベビーブーム世代」を指す。</t>
  </si>
  <si>
    <t>参考表 2-2　世帯の年間収入階級（13区分）、男女別　シェアハウスに住む単独世帯の「第１次ベビーブーム世代」及び「第２次ベビーブーム」数　　―　全国（2008年）</t>
  </si>
  <si>
    <r>
      <t>第２次</t>
    </r>
    <r>
      <rPr>
        <vertAlign val="superscript"/>
        <sz val="11"/>
        <rFont val="ＭＳ Ｐ明朝"/>
        <family val="1"/>
      </rPr>
      <t>＊</t>
    </r>
  </si>
  <si>
    <r>
      <t>第１次</t>
    </r>
    <r>
      <rPr>
        <vertAlign val="superscript"/>
        <sz val="11"/>
        <rFont val="ＭＳ Ｐ明朝"/>
        <family val="1"/>
      </rPr>
      <t>＊</t>
    </r>
  </si>
  <si>
    <t>（13区分）</t>
  </si>
  <si>
    <t>34-37歳</t>
  </si>
  <si>
    <t>59-61歳</t>
  </si>
  <si>
    <t>T</t>
  </si>
  <si>
    <t>100万円未満</t>
  </si>
  <si>
    <t>500～600</t>
  </si>
  <si>
    <t>600～700</t>
  </si>
  <si>
    <t>700～800</t>
  </si>
  <si>
    <t>800～900</t>
  </si>
  <si>
    <t>900～1000</t>
  </si>
  <si>
    <t>11</t>
  </si>
  <si>
    <t>12</t>
  </si>
  <si>
    <t>13</t>
  </si>
  <si>
    <t>2000万円以上</t>
  </si>
  <si>
    <t>11</t>
  </si>
  <si>
    <t>12</t>
  </si>
  <si>
    <t>13</t>
  </si>
  <si>
    <t>（13区分）</t>
  </si>
  <si>
    <t>参考表 2-3　世帯の年間収入階級（13区分）、年齢別　シェアハウスに住む単独世帯数　　―　全国（2008年）</t>
  </si>
  <si>
    <t>【参考表 2-1 との時系列比較用】</t>
  </si>
  <si>
    <t>T</t>
  </si>
  <si>
    <t>11</t>
  </si>
  <si>
    <t>12</t>
  </si>
  <si>
    <t>13</t>
  </si>
  <si>
    <t>参考表 2-1　世帯の年間収入階級（10区分）、男女別　シェアハウスに住む単独世帯の「第１次ベビーブーム世代」及び「第２次ベビーブーム」数　　―　全国（2013年）</t>
  </si>
  <si>
    <r>
      <t>第２次</t>
    </r>
    <r>
      <rPr>
        <vertAlign val="superscript"/>
        <sz val="11"/>
        <rFont val="ＭＳ Ｐ明朝"/>
        <family val="1"/>
      </rPr>
      <t>*</t>
    </r>
  </si>
  <si>
    <r>
      <t>第１次</t>
    </r>
    <r>
      <rPr>
        <vertAlign val="superscript"/>
        <sz val="11"/>
        <rFont val="ＭＳ Ｐ明朝"/>
        <family val="1"/>
      </rPr>
      <t>*</t>
    </r>
  </si>
  <si>
    <t>T</t>
  </si>
  <si>
    <t>参考表 2-4　世帯の年間収入階級（10区分）、年齢別　シェアハウスに住む単独世帯の増加数及び増加率　　―　全国（2008年～2013年）</t>
  </si>
  <si>
    <t>T</t>
  </si>
  <si>
    <t>資料出所：　住宅・土地統計調査（2013年、2008年）から特別に集計した結果、　総務省統計研修所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</si>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</sst>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_ "/>
    <numFmt numFmtId="180" formatCode="#,##0.000_ ;[Red]\-#,##0.000\ 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0"/>
      <color indexed="36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明朝"/>
      <family val="1"/>
    </font>
    <font>
      <sz val="11"/>
      <name val="明朝"/>
      <family val="1"/>
    </font>
    <font>
      <vertAlign val="superscript"/>
      <sz val="11"/>
      <name val="ＭＳ Ｐ明朝"/>
      <family val="1"/>
    </font>
    <font>
      <sz val="11"/>
      <name val="Arial Unicode MS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9"/>
      <color indexed="8"/>
      <name val="ＭＳ Ｐ明朝"/>
      <family val="1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  <font>
      <sz val="11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/>
      <bottom style="thin"/>
    </border>
    <border>
      <left>
        <color indexed="63"/>
      </left>
      <right style="dotted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</borders>
  <cellStyleXfs count="1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54" fillId="2" borderId="0" applyNumberFormat="0" applyBorder="0" applyAlignment="0" applyProtection="0"/>
    <xf numFmtId="0" fontId="0" fillId="3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4" borderId="0" applyNumberFormat="0" applyBorder="0" applyAlignment="0" applyProtection="0"/>
    <xf numFmtId="0" fontId="0" fillId="5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6" borderId="0" applyNumberFormat="0" applyBorder="0" applyAlignment="0" applyProtection="0"/>
    <xf numFmtId="0" fontId="0" fillId="7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8" borderId="0" applyNumberFormat="0" applyBorder="0" applyAlignment="0" applyProtection="0"/>
    <xf numFmtId="0" fontId="0" fillId="9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31" borderId="4" applyNumberFormat="0" applyAlignment="0" applyProtection="0"/>
    <xf numFmtId="0" fontId="7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270">
    <xf numFmtId="0" fontId="0" fillId="0" borderId="0" xfId="0" applyFont="1" applyAlignment="1">
      <alignment vertical="center"/>
    </xf>
    <xf numFmtId="0" fontId="88" fillId="0" borderId="0" xfId="0" applyFont="1" applyAlignment="1">
      <alignment horizontal="right" vertical="center"/>
    </xf>
    <xf numFmtId="0" fontId="88" fillId="0" borderId="10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176" fontId="88" fillId="0" borderId="0" xfId="0" applyNumberFormat="1" applyFont="1" applyFill="1" applyAlignment="1">
      <alignment vertical="center"/>
    </xf>
    <xf numFmtId="0" fontId="88" fillId="0" borderId="0" xfId="0" applyFont="1" applyAlignment="1">
      <alignment vertical="center"/>
    </xf>
    <xf numFmtId="0" fontId="3" fillId="0" borderId="12" xfId="10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49" fontId="6" fillId="0" borderId="0" xfId="100" applyNumberFormat="1" applyFont="1" applyFill="1" applyBorder="1" applyAlignment="1">
      <alignment vertical="center" wrapText="1"/>
      <protection/>
    </xf>
    <xf numFmtId="176" fontId="88" fillId="0" borderId="0" xfId="0" applyNumberFormat="1" applyFont="1" applyAlignment="1">
      <alignment vertical="center"/>
    </xf>
    <xf numFmtId="49" fontId="6" fillId="0" borderId="13" xfId="100" applyNumberFormat="1" applyFont="1" applyFill="1" applyBorder="1" applyAlignment="1">
      <alignment horizontal="center" vertical="center" wrapText="1"/>
      <protection/>
    </xf>
    <xf numFmtId="176" fontId="3" fillId="0" borderId="10" xfId="103" applyNumberFormat="1" applyFont="1" applyFill="1" applyBorder="1" applyAlignment="1">
      <alignment vertical="center"/>
      <protection/>
    </xf>
    <xf numFmtId="176" fontId="3" fillId="0" borderId="11" xfId="103" applyNumberFormat="1" applyFont="1" applyFill="1" applyBorder="1" applyAlignment="1">
      <alignment vertical="center"/>
      <protection/>
    </xf>
    <xf numFmtId="0" fontId="3" fillId="0" borderId="11" xfId="104" applyFont="1" applyFill="1" applyBorder="1" applyAlignment="1">
      <alignment horizontal="center" vertical="center" wrapText="1"/>
      <protection/>
    </xf>
    <xf numFmtId="176" fontId="6" fillId="0" borderId="14" xfId="100" applyNumberFormat="1" applyFont="1" applyFill="1" applyBorder="1" applyAlignment="1">
      <alignment vertical="center"/>
      <protection/>
    </xf>
    <xf numFmtId="176" fontId="6" fillId="0" borderId="15" xfId="100" applyNumberFormat="1" applyFont="1" applyFill="1" applyBorder="1" applyAlignment="1">
      <alignment vertical="center"/>
      <protection/>
    </xf>
    <xf numFmtId="176" fontId="3" fillId="0" borderId="16" xfId="104" applyNumberFormat="1" applyFont="1" applyFill="1" applyBorder="1" applyAlignment="1">
      <alignment vertical="center"/>
      <protection/>
    </xf>
    <xf numFmtId="176" fontId="6" fillId="0" borderId="17" xfId="100" applyNumberFormat="1" applyFont="1" applyFill="1" applyBorder="1" applyAlignment="1">
      <alignment vertical="center"/>
      <protection/>
    </xf>
    <xf numFmtId="176" fontId="6" fillId="0" borderId="10" xfId="100" applyNumberFormat="1" applyFont="1" applyFill="1" applyBorder="1" applyAlignment="1">
      <alignment vertical="center"/>
      <protection/>
    </xf>
    <xf numFmtId="176" fontId="6" fillId="0" borderId="11" xfId="100" applyNumberFormat="1" applyFont="1" applyFill="1" applyBorder="1" applyAlignment="1">
      <alignment vertical="center"/>
      <protection/>
    </xf>
    <xf numFmtId="176" fontId="3" fillId="0" borderId="18" xfId="104" applyNumberFormat="1" applyFont="1" applyFill="1" applyBorder="1" applyAlignment="1">
      <alignment vertical="center"/>
      <protection/>
    </xf>
    <xf numFmtId="0" fontId="3" fillId="0" borderId="12" xfId="103" applyFont="1" applyFill="1" applyBorder="1" applyAlignment="1">
      <alignment horizontal="center" vertical="center" wrapText="1"/>
      <protection/>
    </xf>
    <xf numFmtId="49" fontId="6" fillId="0" borderId="14" xfId="100" applyNumberFormat="1" applyFont="1" applyFill="1" applyBorder="1" applyAlignment="1">
      <alignment horizontal="left" vertical="center" wrapText="1"/>
      <protection/>
    </xf>
    <xf numFmtId="49" fontId="6" fillId="0" borderId="15" xfId="100" applyNumberFormat="1" applyFont="1" applyFill="1" applyBorder="1" applyAlignment="1">
      <alignment horizontal="left" vertical="center" wrapText="1"/>
      <protection/>
    </xf>
    <xf numFmtId="49" fontId="6" fillId="0" borderId="11" xfId="100" applyNumberFormat="1" applyFont="1" applyFill="1" applyBorder="1" applyAlignment="1">
      <alignment horizontal="center" vertical="center" wrapText="1"/>
      <protection/>
    </xf>
    <xf numFmtId="176" fontId="3" fillId="0" borderId="0" xfId="103" applyNumberFormat="1" applyFont="1" applyFill="1" applyBorder="1" applyAlignment="1">
      <alignment vertical="center"/>
      <protection/>
    </xf>
    <xf numFmtId="176" fontId="3" fillId="0" borderId="16" xfId="103" applyNumberFormat="1" applyFont="1" applyFill="1" applyBorder="1" applyAlignment="1">
      <alignment vertical="center"/>
      <protection/>
    </xf>
    <xf numFmtId="176" fontId="3" fillId="0" borderId="19" xfId="103" applyNumberFormat="1" applyFont="1" applyFill="1" applyBorder="1" applyAlignment="1">
      <alignment vertical="center"/>
      <protection/>
    </xf>
    <xf numFmtId="176" fontId="3" fillId="0" borderId="18" xfId="103" applyNumberFormat="1" applyFont="1" applyFill="1" applyBorder="1" applyAlignment="1">
      <alignment vertical="center"/>
      <protection/>
    </xf>
    <xf numFmtId="176" fontId="3" fillId="0" borderId="0" xfId="104" applyNumberFormat="1" applyFont="1" applyFill="1" applyBorder="1" applyAlignment="1">
      <alignment vertical="center"/>
      <protection/>
    </xf>
    <xf numFmtId="176" fontId="3" fillId="0" borderId="19" xfId="104" applyNumberFormat="1" applyFont="1" applyFill="1" applyBorder="1" applyAlignment="1">
      <alignment vertical="center"/>
      <protection/>
    </xf>
    <xf numFmtId="0" fontId="3" fillId="0" borderId="14" xfId="104" applyFont="1" applyFill="1" applyBorder="1" applyAlignment="1">
      <alignment horizontal="left" vertical="center" wrapText="1"/>
      <protection/>
    </xf>
    <xf numFmtId="49" fontId="6" fillId="0" borderId="14" xfId="100" applyNumberFormat="1" applyFont="1" applyFill="1" applyBorder="1" applyAlignment="1">
      <alignment vertical="center" wrapText="1"/>
      <protection/>
    </xf>
    <xf numFmtId="0" fontId="3" fillId="0" borderId="13" xfId="104" applyFont="1" applyFill="1" applyBorder="1" applyAlignment="1">
      <alignment horizontal="center" vertical="center" wrapText="1"/>
      <protection/>
    </xf>
    <xf numFmtId="49" fontId="6" fillId="0" borderId="15" xfId="100" applyNumberFormat="1" applyFont="1" applyFill="1" applyBorder="1" applyAlignment="1">
      <alignment vertical="center" wrapText="1"/>
      <protection/>
    </xf>
    <xf numFmtId="49" fontId="7" fillId="0" borderId="0" xfId="100" applyNumberFormat="1" applyFont="1" applyFill="1" applyBorder="1" applyAlignment="1">
      <alignment horizontal="center" vertical="center" wrapText="1"/>
      <protection/>
    </xf>
    <xf numFmtId="176" fontId="6" fillId="0" borderId="17" xfId="103" applyNumberFormat="1" applyFont="1" applyFill="1" applyBorder="1" applyAlignment="1">
      <alignment vertical="center"/>
      <protection/>
    </xf>
    <xf numFmtId="0" fontId="89" fillId="0" borderId="0" xfId="0" applyFont="1" applyAlignment="1">
      <alignment vertical="center"/>
    </xf>
    <xf numFmtId="0" fontId="3" fillId="0" borderId="14" xfId="104" applyFont="1" applyFill="1" applyBorder="1" applyAlignment="1">
      <alignment horizontal="left" vertical="center"/>
      <protection/>
    </xf>
    <xf numFmtId="49" fontId="6" fillId="0" borderId="20" xfId="100" applyNumberFormat="1" applyFont="1" applyFill="1" applyBorder="1" applyAlignment="1">
      <alignment horizontal="left" vertical="top"/>
      <protection/>
    </xf>
    <xf numFmtId="49" fontId="6" fillId="0" borderId="12" xfId="100" applyNumberFormat="1" applyFont="1" applyFill="1" applyBorder="1" applyAlignment="1">
      <alignment horizontal="left" vertical="top"/>
      <protection/>
    </xf>
    <xf numFmtId="49" fontId="9" fillId="0" borderId="13" xfId="100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Border="1" applyAlignment="1">
      <alignment vertical="center"/>
    </xf>
    <xf numFmtId="0" fontId="8" fillId="0" borderId="0" xfId="106" applyFont="1" applyFill="1" applyBorder="1" applyAlignment="1">
      <alignment wrapText="1"/>
      <protection/>
    </xf>
    <xf numFmtId="0" fontId="8" fillId="0" borderId="0" xfId="106" applyFont="1" applyFill="1" applyBorder="1" applyAlignment="1">
      <alignment horizontal="right" wrapText="1"/>
      <protection/>
    </xf>
    <xf numFmtId="0" fontId="8" fillId="0" borderId="0" xfId="106" applyFont="1" applyFill="1" applyBorder="1" applyAlignment="1">
      <alignment horizontal="center"/>
      <protection/>
    </xf>
    <xf numFmtId="0" fontId="1" fillId="0" borderId="0" xfId="106" applyFill="1" applyBorder="1">
      <alignment/>
      <protection/>
    </xf>
    <xf numFmtId="0" fontId="88" fillId="0" borderId="10" xfId="0" applyFont="1" applyFill="1" applyBorder="1" applyAlignment="1">
      <alignment vertical="center"/>
    </xf>
    <xf numFmtId="0" fontId="88" fillId="0" borderId="11" xfId="0" applyFont="1" applyFill="1" applyBorder="1" applyAlignment="1">
      <alignment vertical="center"/>
    </xf>
    <xf numFmtId="49" fontId="6" fillId="0" borderId="21" xfId="100" applyNumberFormat="1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49" fontId="6" fillId="0" borderId="17" xfId="100" applyNumberFormat="1" applyFont="1" applyFill="1" applyBorder="1" applyAlignment="1">
      <alignment horizontal="center" vertical="center" wrapText="1"/>
      <protection/>
    </xf>
    <xf numFmtId="176" fontId="3" fillId="0" borderId="0" xfId="106" applyNumberFormat="1" applyFont="1" applyFill="1" applyBorder="1" applyAlignment="1">
      <alignment vertical="center"/>
      <protection/>
    </xf>
    <xf numFmtId="176" fontId="3" fillId="0" borderId="19" xfId="106" applyNumberFormat="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8" fillId="0" borderId="0" xfId="0" applyFont="1" applyFill="1" applyAlignment="1">
      <alignment horizontal="right" vertical="center"/>
    </xf>
    <xf numFmtId="0" fontId="88" fillId="0" borderId="0" xfId="0" applyFont="1" applyFill="1" applyAlignment="1">
      <alignment vertical="center"/>
    </xf>
    <xf numFmtId="176" fontId="6" fillId="0" borderId="0" xfId="100" applyNumberFormat="1" applyFont="1" applyFill="1" applyBorder="1" applyAlignment="1">
      <alignment vertical="center"/>
      <protection/>
    </xf>
    <xf numFmtId="176" fontId="6" fillId="0" borderId="16" xfId="100" applyNumberFormat="1" applyFont="1" applyFill="1" applyBorder="1" applyAlignment="1">
      <alignment vertical="center"/>
      <protection/>
    </xf>
    <xf numFmtId="176" fontId="6" fillId="0" borderId="19" xfId="100" applyNumberFormat="1" applyFont="1" applyFill="1" applyBorder="1" applyAlignment="1">
      <alignment vertical="center"/>
      <protection/>
    </xf>
    <xf numFmtId="176" fontId="6" fillId="0" borderId="18" xfId="100" applyNumberFormat="1" applyFont="1" applyFill="1" applyBorder="1" applyAlignment="1">
      <alignment vertical="center"/>
      <protection/>
    </xf>
    <xf numFmtId="0" fontId="89" fillId="0" borderId="13" xfId="0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104" applyFont="1" applyFill="1" applyBorder="1" applyAlignment="1">
      <alignment horizontal="center" vertical="center" wrapText="1"/>
      <protection/>
    </xf>
    <xf numFmtId="0" fontId="6" fillId="0" borderId="13" xfId="104" applyFont="1" applyFill="1" applyBorder="1" applyAlignment="1">
      <alignment horizontal="center" vertical="center" wrapText="1"/>
      <protection/>
    </xf>
    <xf numFmtId="0" fontId="6" fillId="0" borderId="14" xfId="104" applyFont="1" applyFill="1" applyBorder="1" applyAlignment="1">
      <alignment horizontal="left" vertical="center" wrapText="1"/>
      <protection/>
    </xf>
    <xf numFmtId="176" fontId="6" fillId="0" borderId="0" xfId="104" applyNumberFormat="1" applyFont="1" applyFill="1" applyBorder="1" applyAlignment="1">
      <alignment vertical="center"/>
      <protection/>
    </xf>
    <xf numFmtId="176" fontId="6" fillId="0" borderId="16" xfId="104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49" fontId="9" fillId="0" borderId="15" xfId="100" applyNumberFormat="1" applyFont="1" applyFill="1" applyBorder="1" applyAlignment="1">
      <alignment horizontal="left" vertical="center" wrapText="1"/>
      <protection/>
    </xf>
    <xf numFmtId="176" fontId="6" fillId="0" borderId="19" xfId="104" applyNumberFormat="1" applyFont="1" applyFill="1" applyBorder="1" applyAlignment="1">
      <alignment vertical="center"/>
      <protection/>
    </xf>
    <xf numFmtId="176" fontId="6" fillId="0" borderId="18" xfId="104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2" xfId="103" applyFont="1" applyFill="1" applyBorder="1" applyAlignment="1">
      <alignment horizontal="center" vertical="center" wrapText="1"/>
      <protection/>
    </xf>
    <xf numFmtId="176" fontId="6" fillId="0" borderId="10" xfId="103" applyNumberFormat="1" applyFont="1" applyFill="1" applyBorder="1" applyAlignment="1">
      <alignment vertical="center"/>
      <protection/>
    </xf>
    <xf numFmtId="176" fontId="6" fillId="0" borderId="11" xfId="103" applyNumberFormat="1" applyFont="1" applyFill="1" applyBorder="1" applyAlignment="1">
      <alignment vertical="center"/>
      <protection/>
    </xf>
    <xf numFmtId="177" fontId="6" fillId="0" borderId="0" xfId="103" applyNumberFormat="1" applyFont="1" applyFill="1" applyBorder="1" applyAlignment="1">
      <alignment vertical="center"/>
      <protection/>
    </xf>
    <xf numFmtId="176" fontId="6" fillId="0" borderId="0" xfId="103" applyNumberFormat="1" applyFont="1" applyFill="1" applyBorder="1" applyAlignment="1">
      <alignment vertical="center"/>
      <protection/>
    </xf>
    <xf numFmtId="176" fontId="6" fillId="0" borderId="16" xfId="103" applyNumberFormat="1" applyFont="1" applyFill="1" applyBorder="1" applyAlignment="1">
      <alignment vertical="center"/>
      <protection/>
    </xf>
    <xf numFmtId="176" fontId="6" fillId="0" borderId="19" xfId="103" applyNumberFormat="1" applyFont="1" applyFill="1" applyBorder="1" applyAlignment="1">
      <alignment vertical="center"/>
      <protection/>
    </xf>
    <xf numFmtId="0" fontId="14" fillId="0" borderId="0" xfId="107" applyFont="1" applyFill="1" applyBorder="1" applyAlignment="1">
      <alignment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18" xfId="103" applyNumberFormat="1" applyFont="1" applyFill="1" applyBorder="1" applyAlignment="1">
      <alignment vertical="center"/>
      <protection/>
    </xf>
    <xf numFmtId="0" fontId="90" fillId="0" borderId="0" xfId="0" applyFont="1" applyFill="1" applyAlignment="1">
      <alignment horizontal="left" vertical="center"/>
    </xf>
    <xf numFmtId="0" fontId="89" fillId="0" borderId="0" xfId="0" applyFont="1" applyFill="1" applyBorder="1" applyAlignment="1">
      <alignment vertical="center"/>
    </xf>
    <xf numFmtId="176" fontId="6" fillId="0" borderId="14" xfId="103" applyNumberFormat="1" applyFont="1" applyFill="1" applyBorder="1" applyAlignment="1">
      <alignment vertical="center"/>
      <protection/>
    </xf>
    <xf numFmtId="176" fontId="6" fillId="0" borderId="15" xfId="10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104" applyFont="1" applyFill="1" applyBorder="1" applyAlignment="1">
      <alignment horizontal="center" vertical="center" wrapText="1"/>
      <protection/>
    </xf>
    <xf numFmtId="0" fontId="14" fillId="0" borderId="0" xfId="106" applyFont="1" applyFill="1" applyBorder="1" applyAlignment="1">
      <alignment horizontal="center"/>
      <protection/>
    </xf>
    <xf numFmtId="0" fontId="6" fillId="0" borderId="14" xfId="104" applyFont="1" applyFill="1" applyBorder="1" applyAlignment="1">
      <alignment horizontal="left" vertical="center"/>
      <protection/>
    </xf>
    <xf numFmtId="0" fontId="14" fillId="0" borderId="0" xfId="106" applyFont="1" applyFill="1" applyBorder="1" applyAlignment="1">
      <alignment horizontal="right" wrapText="1"/>
      <protection/>
    </xf>
    <xf numFmtId="176" fontId="6" fillId="0" borderId="0" xfId="106" applyNumberFormat="1" applyFont="1" applyFill="1" applyBorder="1" applyAlignment="1">
      <alignment vertical="center"/>
      <protection/>
    </xf>
    <xf numFmtId="176" fontId="6" fillId="0" borderId="19" xfId="106" applyNumberFormat="1" applyFont="1" applyFill="1" applyBorder="1" applyAlignment="1">
      <alignment vertical="center"/>
      <protection/>
    </xf>
    <xf numFmtId="0" fontId="14" fillId="0" borderId="0" xfId="106" applyFont="1" applyFill="1" applyBorder="1" applyAlignment="1">
      <alignment wrapText="1"/>
      <protection/>
    </xf>
    <xf numFmtId="0" fontId="4" fillId="0" borderId="0" xfId="106" applyFont="1" applyFill="1" applyBorder="1">
      <alignment/>
      <protection/>
    </xf>
    <xf numFmtId="0" fontId="88" fillId="0" borderId="10" xfId="0" applyFont="1" applyFill="1" applyBorder="1" applyAlignment="1">
      <alignment horizontal="right" vertical="center"/>
    </xf>
    <xf numFmtId="176" fontId="88" fillId="0" borderId="0" xfId="0" applyNumberFormat="1" applyFont="1" applyFill="1" applyBorder="1" applyAlignment="1">
      <alignment vertical="center"/>
    </xf>
    <xf numFmtId="176" fontId="88" fillId="0" borderId="1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49" fontId="9" fillId="0" borderId="21" xfId="100" applyNumberFormat="1" applyFont="1" applyFill="1" applyBorder="1" applyAlignment="1">
      <alignment horizontal="left" vertical="center" wrapText="1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49" fontId="6" fillId="0" borderId="14" xfId="100" applyNumberFormat="1" applyFont="1" applyFill="1" applyBorder="1" applyAlignment="1">
      <alignment horizontal="left" vertical="top"/>
      <protection/>
    </xf>
    <xf numFmtId="49" fontId="6" fillId="0" borderId="15" xfId="100" applyNumberFormat="1" applyFont="1" applyFill="1" applyBorder="1" applyAlignment="1">
      <alignment horizontal="left" vertical="top"/>
      <protection/>
    </xf>
    <xf numFmtId="0" fontId="15" fillId="0" borderId="12" xfId="104" applyFont="1" applyFill="1" applyBorder="1" applyAlignment="1">
      <alignment horizontal="center" vertical="center" wrapText="1"/>
      <protection/>
    </xf>
    <xf numFmtId="49" fontId="9" fillId="0" borderId="21" xfId="100" applyNumberFormat="1" applyFont="1" applyFill="1" applyBorder="1" applyAlignment="1">
      <alignment horizontal="center" vertical="center" wrapText="1"/>
      <protection/>
    </xf>
    <xf numFmtId="0" fontId="9" fillId="0" borderId="12" xfId="104" applyFont="1" applyFill="1" applyBorder="1" applyAlignment="1">
      <alignment horizontal="center" vertical="center" wrapText="1"/>
      <protection/>
    </xf>
    <xf numFmtId="176" fontId="89" fillId="0" borderId="0" xfId="0" applyNumberFormat="1" applyFont="1" applyFill="1" applyAlignment="1">
      <alignment vertical="center"/>
    </xf>
    <xf numFmtId="177" fontId="89" fillId="0" borderId="0" xfId="0" applyNumberFormat="1" applyFont="1" applyFill="1" applyAlignment="1">
      <alignment vertical="center"/>
    </xf>
    <xf numFmtId="0" fontId="14" fillId="0" borderId="0" xfId="107" applyFont="1" applyFill="1" applyBorder="1" applyAlignment="1">
      <alignment horizontal="center"/>
      <protection/>
    </xf>
    <xf numFmtId="0" fontId="14" fillId="0" borderId="0" xfId="107" applyFont="1" applyFill="1" applyBorder="1" applyAlignment="1">
      <alignment horizontal="right" wrapText="1"/>
      <protection/>
    </xf>
    <xf numFmtId="177" fontId="14" fillId="0" borderId="0" xfId="107" applyNumberFormat="1" applyFont="1" applyFill="1" applyBorder="1" applyAlignment="1">
      <alignment horizontal="right" wrapText="1"/>
      <protection/>
    </xf>
    <xf numFmtId="0" fontId="13" fillId="0" borderId="13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22" xfId="104" applyFont="1" applyFill="1" applyBorder="1" applyAlignment="1">
      <alignment horizontal="center" vertical="center" wrapText="1"/>
      <protection/>
    </xf>
    <xf numFmtId="49" fontId="6" fillId="0" borderId="22" xfId="100" applyNumberFormat="1" applyFont="1" applyFill="1" applyBorder="1" applyAlignment="1">
      <alignment horizontal="center" vertical="top" wrapText="1"/>
      <protection/>
    </xf>
    <xf numFmtId="49" fontId="6" fillId="0" borderId="23" xfId="100" applyNumberFormat="1" applyFont="1" applyFill="1" applyBorder="1" applyAlignment="1">
      <alignment horizontal="center" vertical="top" wrapText="1"/>
      <protection/>
    </xf>
    <xf numFmtId="49" fontId="6" fillId="0" borderId="24" xfId="100" applyNumberFormat="1" applyFont="1" applyFill="1" applyBorder="1" applyAlignment="1">
      <alignment horizontal="center" vertical="top" wrapText="1"/>
      <protection/>
    </xf>
    <xf numFmtId="49" fontId="6" fillId="0" borderId="22" xfId="100" applyNumberFormat="1" applyFont="1" applyFill="1" applyBorder="1" applyAlignment="1">
      <alignment horizontal="center" vertical="center" wrapText="1"/>
      <protection/>
    </xf>
    <xf numFmtId="49" fontId="6" fillId="0" borderId="23" xfId="100" applyNumberFormat="1" applyFont="1" applyFill="1" applyBorder="1" applyAlignment="1">
      <alignment horizontal="center" vertical="center" wrapText="1"/>
      <protection/>
    </xf>
    <xf numFmtId="49" fontId="6" fillId="0" borderId="24" xfId="100" applyNumberFormat="1" applyFont="1" applyFill="1" applyBorder="1" applyAlignment="1">
      <alignment horizontal="center" vertical="center" wrapText="1"/>
      <protection/>
    </xf>
    <xf numFmtId="49" fontId="6" fillId="0" borderId="10" xfId="100" applyNumberFormat="1" applyFont="1" applyFill="1" applyBorder="1" applyAlignment="1">
      <alignment horizontal="center" vertical="center" wrapText="1"/>
      <protection/>
    </xf>
    <xf numFmtId="49" fontId="6" fillId="0" borderId="0" xfId="100" applyNumberFormat="1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89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16" fillId="0" borderId="14" xfId="100" applyNumberFormat="1" applyFont="1" applyFill="1" applyBorder="1" applyAlignment="1">
      <alignment horizontal="left" vertical="center"/>
      <protection/>
    </xf>
    <xf numFmtId="0" fontId="6" fillId="0" borderId="11" xfId="10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49" fontId="7" fillId="0" borderId="20" xfId="108" applyNumberFormat="1" applyFont="1" applyFill="1" applyBorder="1" applyAlignment="1">
      <alignment horizontal="left" vertical="center"/>
      <protection/>
    </xf>
    <xf numFmtId="49" fontId="7" fillId="0" borderId="0" xfId="108" applyNumberFormat="1" applyFont="1" applyFill="1" applyBorder="1" applyAlignment="1">
      <alignment horizontal="left" vertical="center"/>
      <protection/>
    </xf>
    <xf numFmtId="49" fontId="7" fillId="0" borderId="12" xfId="108" applyNumberFormat="1" applyFont="1" applyFill="1" applyBorder="1" applyAlignment="1">
      <alignment horizontal="left" vertical="center"/>
      <protection/>
    </xf>
    <xf numFmtId="176" fontId="6" fillId="0" borderId="16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6" fillId="0" borderId="20" xfId="101" applyFont="1" applyFill="1" applyBorder="1" applyAlignment="1">
      <alignment horizontal="center" vertical="center"/>
      <protection/>
    </xf>
    <xf numFmtId="0" fontId="89" fillId="0" borderId="13" xfId="0" applyFont="1" applyBorder="1" applyAlignment="1">
      <alignment vertical="center"/>
    </xf>
    <xf numFmtId="0" fontId="6" fillId="0" borderId="12" xfId="101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6" fillId="0" borderId="22" xfId="104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176" fontId="88" fillId="0" borderId="16" xfId="0" applyNumberFormat="1" applyFont="1" applyBorder="1" applyAlignment="1">
      <alignment vertical="center"/>
    </xf>
    <xf numFmtId="176" fontId="54" fillId="0" borderId="16" xfId="0" applyNumberFormat="1" applyFont="1" applyBorder="1" applyAlignment="1">
      <alignment vertical="center"/>
    </xf>
    <xf numFmtId="176" fontId="54" fillId="0" borderId="18" xfId="0" applyNumberFormat="1" applyFont="1" applyBorder="1" applyAlignment="1">
      <alignment vertical="center"/>
    </xf>
    <xf numFmtId="177" fontId="88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4" xfId="102" applyNumberFormat="1" applyFont="1" applyFill="1" applyBorder="1" applyAlignment="1">
      <alignment horizontal="right" wrapText="1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9" xfId="0" applyFont="1" applyFill="1" applyBorder="1" applyAlignment="1" quotePrefix="1">
      <alignment horizontal="center" vertical="center"/>
    </xf>
    <xf numFmtId="0" fontId="9" fillId="0" borderId="18" xfId="0" applyFont="1" applyFill="1" applyBorder="1" applyAlignment="1" quotePrefix="1">
      <alignment horizontal="center" vertical="center"/>
    </xf>
    <xf numFmtId="0" fontId="9" fillId="0" borderId="30" xfId="0" applyFont="1" applyFill="1" applyBorder="1" applyAlignment="1" quotePrefix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76" fontId="18" fillId="0" borderId="14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16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16" xfId="0" applyNumberFormat="1" applyFont="1" applyFill="1" applyBorder="1" applyAlignment="1">
      <alignment vertical="center"/>
    </xf>
    <xf numFmtId="0" fontId="4" fillId="0" borderId="0" xfId="105" applyFont="1" applyFill="1" applyBorder="1" applyAlignment="1">
      <alignment horizontal="center"/>
      <protection/>
    </xf>
    <xf numFmtId="0" fontId="9" fillId="0" borderId="32" xfId="0" applyFont="1" applyFill="1" applyBorder="1" applyAlignment="1">
      <alignment vertical="center"/>
    </xf>
    <xf numFmtId="0" fontId="4" fillId="0" borderId="0" xfId="105" applyFont="1" applyFill="1" applyBorder="1" applyAlignment="1">
      <alignment wrapText="1"/>
      <protection/>
    </xf>
    <xf numFmtId="0" fontId="4" fillId="0" borderId="0" xfId="105" applyFont="1" applyFill="1" applyBorder="1" applyAlignment="1">
      <alignment horizontal="right" wrapText="1"/>
      <protection/>
    </xf>
    <xf numFmtId="0" fontId="9" fillId="0" borderId="3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76" fontId="18" fillId="0" borderId="15" xfId="0" applyNumberFormat="1" applyFont="1" applyFill="1" applyBorder="1" applyAlignment="1">
      <alignment vertical="center"/>
    </xf>
    <xf numFmtId="176" fontId="18" fillId="0" borderId="19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vertical="center"/>
    </xf>
    <xf numFmtId="177" fontId="18" fillId="0" borderId="19" xfId="0" applyNumberFormat="1" applyFont="1" applyFill="1" applyBorder="1" applyAlignment="1">
      <alignment vertical="center"/>
    </xf>
    <xf numFmtId="177" fontId="18" fillId="0" borderId="18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76" fontId="18" fillId="0" borderId="11" xfId="0" applyNumberFormat="1" applyFont="1" applyFill="1" applyBorder="1" applyAlignment="1">
      <alignment vertical="center"/>
    </xf>
    <xf numFmtId="177" fontId="18" fillId="0" borderId="15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177" fontId="18" fillId="0" borderId="14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 quotePrefix="1">
      <alignment horizontal="right" vertical="center"/>
    </xf>
    <xf numFmtId="0" fontId="9" fillId="0" borderId="28" xfId="0" applyFont="1" applyFill="1" applyBorder="1" applyAlignment="1" quotePrefix="1">
      <alignment horizontal="center" vertical="center"/>
    </xf>
    <xf numFmtId="0" fontId="9" fillId="0" borderId="16" xfId="0" applyFont="1" applyFill="1" applyBorder="1" applyAlignment="1" quotePrefix="1">
      <alignment horizontal="center" vertical="center"/>
    </xf>
    <xf numFmtId="0" fontId="9" fillId="0" borderId="34" xfId="0" applyFont="1" applyFill="1" applyBorder="1" applyAlignment="1" quotePrefix="1">
      <alignment horizontal="center" vertical="center"/>
    </xf>
    <xf numFmtId="176" fontId="18" fillId="0" borderId="17" xfId="0" applyNumberFormat="1" applyFont="1" applyFill="1" applyBorder="1" applyAlignment="1" quotePrefix="1">
      <alignment vertical="center"/>
    </xf>
    <xf numFmtId="176" fontId="18" fillId="0" borderId="10" xfId="0" applyNumberFormat="1" applyFont="1" applyFill="1" applyBorder="1" applyAlignment="1" quotePrefix="1">
      <alignment vertical="center"/>
    </xf>
    <xf numFmtId="177" fontId="18" fillId="0" borderId="17" xfId="0" applyNumberFormat="1" applyFont="1" applyFill="1" applyBorder="1" applyAlignment="1">
      <alignment vertical="center"/>
    </xf>
    <xf numFmtId="177" fontId="18" fillId="0" borderId="10" xfId="0" applyNumberFormat="1" applyFont="1" applyFill="1" applyBorder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176" fontId="18" fillId="0" borderId="14" xfId="0" applyNumberFormat="1" applyFont="1" applyFill="1" applyBorder="1" applyAlignment="1" quotePrefix="1">
      <alignment vertical="center"/>
    </xf>
    <xf numFmtId="176" fontId="18" fillId="0" borderId="0" xfId="0" applyNumberFormat="1" applyFont="1" applyFill="1" applyBorder="1" applyAlignment="1" quotePrefix="1">
      <alignment vertical="center"/>
    </xf>
    <xf numFmtId="177" fontId="18" fillId="0" borderId="16" xfId="0" applyNumberFormat="1" applyFont="1" applyFill="1" applyBorder="1" applyAlignment="1" quotePrefix="1">
      <alignment horizontal="right" vertical="center"/>
    </xf>
    <xf numFmtId="176" fontId="18" fillId="0" borderId="15" xfId="0" applyNumberFormat="1" applyFont="1" applyFill="1" applyBorder="1" applyAlignment="1" quotePrefix="1">
      <alignment vertical="center"/>
    </xf>
    <xf numFmtId="176" fontId="18" fillId="0" borderId="19" xfId="0" applyNumberFormat="1" applyFont="1" applyFill="1" applyBorder="1" applyAlignment="1" quotePrefix="1">
      <alignment vertical="center"/>
    </xf>
    <xf numFmtId="177" fontId="18" fillId="0" borderId="17" xfId="0" applyNumberFormat="1" applyFont="1" applyFill="1" applyBorder="1" applyAlignment="1" quotePrefix="1">
      <alignment vertical="center"/>
    </xf>
    <xf numFmtId="177" fontId="18" fillId="0" borderId="10" xfId="0" applyNumberFormat="1" applyFont="1" applyFill="1" applyBorder="1" applyAlignment="1" quotePrefix="1">
      <alignment vertical="center"/>
    </xf>
    <xf numFmtId="180" fontId="18" fillId="0" borderId="10" xfId="0" applyNumberFormat="1" applyFont="1" applyFill="1" applyBorder="1" applyAlignment="1" quotePrefix="1">
      <alignment vertical="center"/>
    </xf>
    <xf numFmtId="180" fontId="18" fillId="0" borderId="11" xfId="0" applyNumberFormat="1" applyFont="1" applyFill="1" applyBorder="1" applyAlignment="1" quotePrefix="1">
      <alignment vertical="center"/>
    </xf>
    <xf numFmtId="177" fontId="18" fillId="0" borderId="14" xfId="0" applyNumberFormat="1" applyFont="1" applyFill="1" applyBorder="1" applyAlignment="1" quotePrefix="1">
      <alignment vertical="center"/>
    </xf>
    <xf numFmtId="177" fontId="18" fillId="0" borderId="0" xfId="0" applyNumberFormat="1" applyFont="1" applyFill="1" applyBorder="1" applyAlignment="1" quotePrefix="1">
      <alignment vertical="center"/>
    </xf>
    <xf numFmtId="180" fontId="18" fillId="0" borderId="0" xfId="0" applyNumberFormat="1" applyFont="1" applyFill="1" applyBorder="1" applyAlignment="1" quotePrefix="1">
      <alignment vertical="center"/>
    </xf>
    <xf numFmtId="180" fontId="18" fillId="0" borderId="16" xfId="0" applyNumberFormat="1" applyFont="1" applyFill="1" applyBorder="1" applyAlignment="1" quotePrefix="1">
      <alignment vertical="center"/>
    </xf>
    <xf numFmtId="0" fontId="9" fillId="0" borderId="19" xfId="0" applyFont="1" applyFill="1" applyBorder="1" applyAlignment="1">
      <alignment vertical="center"/>
    </xf>
    <xf numFmtId="177" fontId="18" fillId="0" borderId="15" xfId="0" applyNumberFormat="1" applyFont="1" applyFill="1" applyBorder="1" applyAlignment="1" quotePrefix="1">
      <alignment vertical="center"/>
    </xf>
    <xf numFmtId="177" fontId="18" fillId="0" borderId="19" xfId="0" applyNumberFormat="1" applyFont="1" applyFill="1" applyBorder="1" applyAlignment="1" quotePrefix="1">
      <alignment vertical="center"/>
    </xf>
    <xf numFmtId="180" fontId="18" fillId="0" borderId="19" xfId="0" applyNumberFormat="1" applyFont="1" applyFill="1" applyBorder="1" applyAlignment="1" quotePrefix="1">
      <alignment vertical="center"/>
    </xf>
    <xf numFmtId="180" fontId="18" fillId="0" borderId="18" xfId="0" applyNumberFormat="1" applyFont="1" applyFill="1" applyBorder="1" applyAlignment="1" quotePrefix="1">
      <alignment vertical="center"/>
    </xf>
    <xf numFmtId="0" fontId="9" fillId="0" borderId="35" xfId="0" applyFont="1" applyFill="1" applyBorder="1" applyAlignment="1">
      <alignment vertical="center"/>
    </xf>
    <xf numFmtId="176" fontId="18" fillId="0" borderId="17" xfId="0" applyNumberFormat="1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49" fontId="9" fillId="0" borderId="36" xfId="100" applyNumberFormat="1" applyFont="1" applyFill="1" applyBorder="1" applyAlignment="1">
      <alignment horizontal="left" vertical="top" wrapText="1"/>
      <protection/>
    </xf>
    <xf numFmtId="0" fontId="9" fillId="0" borderId="14" xfId="0" applyFont="1" applyFill="1" applyBorder="1" applyAlignment="1" quotePrefix="1">
      <alignment vertical="center"/>
    </xf>
    <xf numFmtId="0" fontId="9" fillId="0" borderId="15" xfId="0" applyFont="1" applyFill="1" applyBorder="1" applyAlignment="1">
      <alignment vertical="center"/>
    </xf>
    <xf numFmtId="49" fontId="9" fillId="0" borderId="37" xfId="100" applyNumberFormat="1" applyFont="1" applyFill="1" applyBorder="1" applyAlignment="1">
      <alignment horizontal="left" vertical="top" wrapText="1"/>
      <protection/>
    </xf>
    <xf numFmtId="0" fontId="9" fillId="0" borderId="34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0" fontId="88" fillId="0" borderId="22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9" fillId="0" borderId="26" xfId="102" applyNumberFormat="1" applyFont="1" applyFill="1" applyBorder="1" applyAlignment="1">
      <alignment horizontal="center" vertical="center"/>
      <protection/>
    </xf>
    <xf numFmtId="176" fontId="9" fillId="0" borderId="0" xfId="102" applyNumberFormat="1" applyFont="1" applyFill="1" applyBorder="1" applyAlignment="1">
      <alignment horizontal="center" vertical="center"/>
      <protection/>
    </xf>
    <xf numFmtId="176" fontId="9" fillId="0" borderId="27" xfId="102" applyNumberFormat="1" applyFont="1" applyFill="1" applyBorder="1" applyAlignment="1">
      <alignment horizontal="center" vertical="center"/>
      <protection/>
    </xf>
    <xf numFmtId="176" fontId="9" fillId="0" borderId="38" xfId="102" applyNumberFormat="1" applyFont="1" applyFill="1" applyBorder="1" applyAlignment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_Prototype39" xfId="100"/>
    <cellStyle name="標準_Sheet1" xfId="101"/>
    <cellStyle name="標準_Sheet1_1" xfId="102"/>
    <cellStyle name="標準_Sheet2" xfId="103"/>
    <cellStyle name="標準_Sheet3" xfId="104"/>
    <cellStyle name="標準_参考表I" xfId="105"/>
    <cellStyle name="標準_第１１－３表" xfId="106"/>
    <cellStyle name="標準_第１３表" xfId="107"/>
    <cellStyle name="標準_平成15年確報集計字種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32"/>
  <sheetViews>
    <sheetView tabSelected="1" zoomScalePageLayoutView="0" workbookViewId="0" topLeftCell="J1">
      <selection activeCell="J1" sqref="J1"/>
    </sheetView>
  </sheetViews>
  <sheetFormatPr defaultColWidth="9.00390625" defaultRowHeight="15"/>
  <cols>
    <col min="1" max="1" width="4.7109375" style="58" customWidth="1"/>
    <col min="2" max="2" width="4.140625" style="58" customWidth="1"/>
    <col min="3" max="3" width="25.7109375" style="58" customWidth="1"/>
    <col min="4" max="7" width="10.7109375" style="58" customWidth="1"/>
    <col min="8" max="8" width="9.00390625" style="58" customWidth="1"/>
    <col min="9" max="9" width="9.421875" style="58" bestFit="1" customWidth="1"/>
    <col min="10" max="10" width="4.140625" style="58" customWidth="1"/>
    <col min="11" max="11" width="22.28125" style="58" customWidth="1"/>
    <col min="12" max="15" width="12.7109375" style="58" customWidth="1"/>
    <col min="16" max="16" width="10.7109375" style="58" customWidth="1"/>
    <col min="17" max="17" width="3.421875" style="58" customWidth="1"/>
    <col min="18" max="16384" width="9.00390625" style="58" customWidth="1"/>
  </cols>
  <sheetData>
    <row r="1" spans="3:17" ht="19.5" customHeight="1">
      <c r="C1" s="56"/>
      <c r="D1" s="56"/>
      <c r="E1" s="56"/>
      <c r="F1" s="57"/>
      <c r="G1" s="57"/>
      <c r="H1" s="57"/>
      <c r="I1" s="57"/>
      <c r="K1" s="56"/>
      <c r="L1" s="56"/>
      <c r="M1" s="56"/>
      <c r="N1" s="57"/>
      <c r="O1" s="57"/>
      <c r="P1" s="57"/>
      <c r="Q1" s="57"/>
    </row>
    <row r="2" spans="3:17" ht="19.5" customHeight="1">
      <c r="C2" s="59" t="s">
        <v>127</v>
      </c>
      <c r="D2" s="60"/>
      <c r="E2" s="56"/>
      <c r="F2" s="57"/>
      <c r="G2" s="57"/>
      <c r="H2" s="57"/>
      <c r="I2" s="57"/>
      <c r="K2" s="59" t="s">
        <v>68</v>
      </c>
      <c r="L2" s="60"/>
      <c r="M2" s="56"/>
      <c r="N2" s="57"/>
      <c r="O2" s="57"/>
      <c r="P2" s="57"/>
      <c r="Q2" s="57"/>
    </row>
    <row r="3" spans="3:17" ht="19.5" customHeight="1">
      <c r="C3" s="60"/>
      <c r="D3" s="60"/>
      <c r="E3" s="56"/>
      <c r="F3" s="57"/>
      <c r="G3" s="57"/>
      <c r="H3" s="57"/>
      <c r="I3" s="57"/>
      <c r="K3" s="59" t="s">
        <v>128</v>
      </c>
      <c r="L3" s="60"/>
      <c r="M3" s="56"/>
      <c r="N3" s="57"/>
      <c r="O3" s="57"/>
      <c r="P3" s="57"/>
      <c r="Q3" s="57"/>
    </row>
    <row r="4" spans="7:15" ht="19.5" customHeight="1">
      <c r="G4" s="61" t="s">
        <v>31</v>
      </c>
      <c r="O4" s="61" t="s">
        <v>47</v>
      </c>
    </row>
    <row r="5" spans="3:17" s="68" customFormat="1" ht="19.5" customHeight="1">
      <c r="C5" s="62" t="s">
        <v>129</v>
      </c>
      <c r="D5" s="63"/>
      <c r="E5" s="64" t="s">
        <v>29</v>
      </c>
      <c r="F5" s="64"/>
      <c r="G5" s="65"/>
      <c r="H5" s="66"/>
      <c r="I5" s="67"/>
      <c r="K5" s="62" t="s">
        <v>129</v>
      </c>
      <c r="L5" s="63"/>
      <c r="M5" s="134" t="s">
        <v>49</v>
      </c>
      <c r="N5" s="64"/>
      <c r="O5" s="65"/>
      <c r="P5" s="66"/>
      <c r="Q5" s="67"/>
    </row>
    <row r="6" spans="3:15" s="68" customFormat="1" ht="49.5" customHeight="1">
      <c r="C6" s="6" t="s">
        <v>33</v>
      </c>
      <c r="D6" s="33" t="s">
        <v>0</v>
      </c>
      <c r="E6" s="10" t="s">
        <v>4</v>
      </c>
      <c r="F6" s="10" t="s">
        <v>148</v>
      </c>
      <c r="G6" s="10" t="s">
        <v>149</v>
      </c>
      <c r="K6" s="6" t="s">
        <v>50</v>
      </c>
      <c r="L6" s="33" t="s">
        <v>0</v>
      </c>
      <c r="M6" s="10" t="s">
        <v>4</v>
      </c>
      <c r="N6" s="10" t="s">
        <v>148</v>
      </c>
      <c r="O6" s="10" t="s">
        <v>149</v>
      </c>
    </row>
    <row r="7" spans="3:22" s="68" customFormat="1" ht="19.5" customHeight="1">
      <c r="C7" s="31" t="s">
        <v>0</v>
      </c>
      <c r="D7" s="17">
        <f>SUM(D8:D14)</f>
        <v>190812.0659856798</v>
      </c>
      <c r="E7" s="18">
        <f>SUM(E8:E14)</f>
        <v>86732.55024509992</v>
      </c>
      <c r="F7" s="18">
        <f>SUM(F8:F14)</f>
        <v>5569.892548819998</v>
      </c>
      <c r="G7" s="19">
        <f>SUM(G8:G14)</f>
        <v>98509.62319175989</v>
      </c>
      <c r="K7" s="31" t="s">
        <v>0</v>
      </c>
      <c r="L7" s="17">
        <f>D7/1000</f>
        <v>190.8120659856798</v>
      </c>
      <c r="M7" s="18">
        <f>E7/1000</f>
        <v>86.73255024509992</v>
      </c>
      <c r="N7" s="18">
        <f>F7/1000</f>
        <v>5.569892548819999</v>
      </c>
      <c r="O7" s="19">
        <f>G7/1000</f>
        <v>98.50962319175989</v>
      </c>
      <c r="R7" s="4"/>
      <c r="S7" s="180"/>
      <c r="T7" s="4"/>
      <c r="U7" s="4"/>
      <c r="V7" s="4"/>
    </row>
    <row r="8" spans="3:22" s="68" customFormat="1" ht="19.5" customHeight="1">
      <c r="C8" s="22" t="s">
        <v>34</v>
      </c>
      <c r="D8" s="14">
        <f>SUM(E8:G8)</f>
        <v>150445.3686091398</v>
      </c>
      <c r="E8" s="29">
        <v>75222.6843045699</v>
      </c>
      <c r="F8" s="29"/>
      <c r="G8" s="16">
        <v>75222.6843045699</v>
      </c>
      <c r="I8" s="4"/>
      <c r="K8" s="22" t="s">
        <v>34</v>
      </c>
      <c r="L8" s="14">
        <f aca="true" t="shared" si="0" ref="L8:O15">D8/1000</f>
        <v>150.44536860913982</v>
      </c>
      <c r="M8" s="69">
        <f t="shared" si="0"/>
        <v>75.22268430456991</v>
      </c>
      <c r="N8" s="69">
        <f t="shared" si="0"/>
        <v>0</v>
      </c>
      <c r="O8" s="70">
        <f t="shared" si="0"/>
        <v>75.22268430456991</v>
      </c>
      <c r="Q8" s="4"/>
      <c r="T8" s="4"/>
      <c r="U8" s="4"/>
      <c r="V8" s="4"/>
    </row>
    <row r="9" spans="3:22" s="68" customFormat="1" ht="19.5" customHeight="1">
      <c r="C9" s="22" t="s">
        <v>35</v>
      </c>
      <c r="D9" s="14">
        <f aca="true" t="shared" si="1" ref="D9:D15">SUM(E9:G9)</f>
        <v>25901.138575379984</v>
      </c>
      <c r="E9" s="29">
        <v>8633.71285846</v>
      </c>
      <c r="F9" s="29">
        <v>5381.723721069999</v>
      </c>
      <c r="G9" s="16">
        <v>11885.701995849988</v>
      </c>
      <c r="K9" s="22" t="s">
        <v>35</v>
      </c>
      <c r="L9" s="14">
        <f t="shared" si="0"/>
        <v>25.901138575379985</v>
      </c>
      <c r="M9" s="69">
        <f t="shared" si="0"/>
        <v>8.63371285846</v>
      </c>
      <c r="N9" s="69">
        <f t="shared" si="0"/>
        <v>5.381723721069998</v>
      </c>
      <c r="O9" s="70">
        <f t="shared" si="0"/>
        <v>11.885701995849988</v>
      </c>
      <c r="T9" s="4"/>
      <c r="U9" s="4"/>
      <c r="V9" s="4"/>
    </row>
    <row r="10" spans="3:22" s="68" customFormat="1" ht="19.5" customHeight="1">
      <c r="C10" s="22" t="s">
        <v>36</v>
      </c>
      <c r="D10" s="14">
        <f t="shared" si="1"/>
        <v>6828.928825640001</v>
      </c>
      <c r="E10" s="29">
        <v>1707.2322064100008</v>
      </c>
      <c r="F10" s="29">
        <v>149.19214459</v>
      </c>
      <c r="G10" s="16">
        <v>4972.504474640001</v>
      </c>
      <c r="K10" s="22" t="s">
        <v>36</v>
      </c>
      <c r="L10" s="14">
        <f t="shared" si="0"/>
        <v>6.828928825640001</v>
      </c>
      <c r="M10" s="69">
        <f t="shared" si="0"/>
        <v>1.7072322064100007</v>
      </c>
      <c r="N10" s="69">
        <f t="shared" si="0"/>
        <v>0.14919214459</v>
      </c>
      <c r="O10" s="70">
        <f t="shared" si="0"/>
        <v>4.972504474640001</v>
      </c>
      <c r="T10" s="4"/>
      <c r="U10" s="4"/>
      <c r="V10" s="4"/>
    </row>
    <row r="11" spans="3:22" s="68" customFormat="1" ht="19.5" customHeight="1">
      <c r="C11" s="22" t="s">
        <v>37</v>
      </c>
      <c r="D11" s="14">
        <f t="shared" si="1"/>
        <v>1770.5896499500004</v>
      </c>
      <c r="E11" s="29">
        <v>354.11792999</v>
      </c>
      <c r="F11" s="29"/>
      <c r="G11" s="16">
        <v>1416.4717199600004</v>
      </c>
      <c r="K11" s="22" t="s">
        <v>37</v>
      </c>
      <c r="L11" s="14">
        <f t="shared" si="0"/>
        <v>1.7705896499500005</v>
      </c>
      <c r="M11" s="69">
        <f t="shared" si="0"/>
        <v>0.35411792998999997</v>
      </c>
      <c r="N11" s="69">
        <f t="shared" si="0"/>
        <v>0</v>
      </c>
      <c r="O11" s="70">
        <f t="shared" si="0"/>
        <v>1.4164717199600003</v>
      </c>
      <c r="T11" s="4"/>
      <c r="U11" s="4"/>
      <c r="V11" s="4"/>
    </row>
    <row r="12" spans="3:22" s="68" customFormat="1" ht="19.5" customHeight="1">
      <c r="C12" s="22" t="s">
        <v>38</v>
      </c>
      <c r="D12" s="14">
        <f t="shared" si="1"/>
        <v>2399.4723658199987</v>
      </c>
      <c r="E12" s="29">
        <v>399.9120609699999</v>
      </c>
      <c r="F12" s="29">
        <v>16.38217698</v>
      </c>
      <c r="G12" s="16">
        <v>1983.178127869999</v>
      </c>
      <c r="K12" s="22" t="s">
        <v>38</v>
      </c>
      <c r="L12" s="14">
        <f t="shared" si="0"/>
        <v>2.3994723658199986</v>
      </c>
      <c r="M12" s="69">
        <f t="shared" si="0"/>
        <v>0.3999120609699999</v>
      </c>
      <c r="N12" s="69">
        <f t="shared" si="0"/>
        <v>0.01638217698</v>
      </c>
      <c r="O12" s="70">
        <f t="shared" si="0"/>
        <v>1.983178127869999</v>
      </c>
      <c r="T12" s="4"/>
      <c r="U12" s="4"/>
      <c r="V12" s="4"/>
    </row>
    <row r="13" spans="3:22" s="68" customFormat="1" ht="19.5" customHeight="1">
      <c r="C13" s="22" t="s">
        <v>39</v>
      </c>
      <c r="D13" s="14">
        <f t="shared" si="1"/>
        <v>963.8783978599998</v>
      </c>
      <c r="E13" s="29">
        <v>137.69691398</v>
      </c>
      <c r="F13" s="29"/>
      <c r="G13" s="16">
        <v>826.1814838799999</v>
      </c>
      <c r="K13" s="22" t="s">
        <v>39</v>
      </c>
      <c r="L13" s="14">
        <f t="shared" si="0"/>
        <v>0.9638783978599998</v>
      </c>
      <c r="M13" s="69">
        <f t="shared" si="0"/>
        <v>0.13769691398</v>
      </c>
      <c r="N13" s="69">
        <f t="shared" si="0"/>
        <v>0</v>
      </c>
      <c r="O13" s="70">
        <f t="shared" si="0"/>
        <v>0.8261814838799999</v>
      </c>
      <c r="T13" s="4"/>
      <c r="U13" s="4"/>
      <c r="V13" s="4"/>
    </row>
    <row r="14" spans="3:22" s="68" customFormat="1" ht="19.5" customHeight="1">
      <c r="C14" s="32" t="s">
        <v>40</v>
      </c>
      <c r="D14" s="14">
        <f t="shared" si="1"/>
        <v>2502.6895618900007</v>
      </c>
      <c r="E14" s="29">
        <v>277.19397072</v>
      </c>
      <c r="F14" s="29">
        <v>22.59450618</v>
      </c>
      <c r="G14" s="16">
        <v>2202.9010849900005</v>
      </c>
      <c r="K14" s="32" t="s">
        <v>40</v>
      </c>
      <c r="L14" s="14">
        <f t="shared" si="0"/>
        <v>2.502689561890001</v>
      </c>
      <c r="M14" s="69">
        <f t="shared" si="0"/>
        <v>0.27719397071999996</v>
      </c>
      <c r="N14" s="69">
        <f t="shared" si="0"/>
        <v>0.02259450618</v>
      </c>
      <c r="O14" s="70">
        <f t="shared" si="0"/>
        <v>2.2029010849900006</v>
      </c>
      <c r="T14" s="4"/>
      <c r="U14" s="4"/>
      <c r="V14" s="4"/>
    </row>
    <row r="15" spans="3:15" s="68" customFormat="1" ht="19.5" customHeight="1">
      <c r="C15" s="23" t="s">
        <v>41</v>
      </c>
      <c r="D15" s="15">
        <f t="shared" si="1"/>
        <v>40366.69737653999</v>
      </c>
      <c r="E15" s="30">
        <f>SUM(E9:E14)</f>
        <v>11509.86594053</v>
      </c>
      <c r="F15" s="30">
        <f>SUM(F9:F14)</f>
        <v>5569.892548819998</v>
      </c>
      <c r="G15" s="20">
        <f>SUM(G9:G14)</f>
        <v>23286.93888718999</v>
      </c>
      <c r="K15" s="23" t="s">
        <v>41</v>
      </c>
      <c r="L15" s="15">
        <f t="shared" si="0"/>
        <v>40.36669737653999</v>
      </c>
      <c r="M15" s="71">
        <f t="shared" si="0"/>
        <v>11.50986594053</v>
      </c>
      <c r="N15" s="71">
        <f t="shared" si="0"/>
        <v>5.569892548819999</v>
      </c>
      <c r="O15" s="72">
        <f t="shared" si="0"/>
        <v>23.28693888718999</v>
      </c>
    </row>
    <row r="18" spans="3:17" ht="19.5" customHeight="1">
      <c r="C18" s="57"/>
      <c r="D18" s="57"/>
      <c r="E18" s="57"/>
      <c r="F18" s="57"/>
      <c r="G18" s="61" t="s">
        <v>31</v>
      </c>
      <c r="H18" s="57"/>
      <c r="I18" s="61"/>
      <c r="K18" s="57"/>
      <c r="L18" s="57"/>
      <c r="M18" s="57"/>
      <c r="N18" s="57"/>
      <c r="O18" s="61" t="s">
        <v>47</v>
      </c>
      <c r="P18" s="57"/>
      <c r="Q18" s="61"/>
    </row>
    <row r="19" spans="3:17" ht="19.5" customHeight="1">
      <c r="C19" s="73" t="s">
        <v>30</v>
      </c>
      <c r="D19" s="74"/>
      <c r="E19" s="75" t="s">
        <v>29</v>
      </c>
      <c r="F19" s="75"/>
      <c r="G19" s="76"/>
      <c r="H19" s="57"/>
      <c r="I19" s="61"/>
      <c r="K19" s="73" t="s">
        <v>30</v>
      </c>
      <c r="L19" s="74"/>
      <c r="M19" s="135" t="s">
        <v>29</v>
      </c>
      <c r="N19" s="75"/>
      <c r="O19" s="76"/>
      <c r="P19" s="57"/>
      <c r="Q19" s="61"/>
    </row>
    <row r="20" spans="3:15" ht="49.5" customHeight="1">
      <c r="C20" s="77" t="s">
        <v>33</v>
      </c>
      <c r="D20" s="78" t="s">
        <v>0</v>
      </c>
      <c r="E20" s="10" t="s">
        <v>4</v>
      </c>
      <c r="F20" s="10" t="s">
        <v>148</v>
      </c>
      <c r="G20" s="10" t="s">
        <v>149</v>
      </c>
      <c r="K20" s="6" t="s">
        <v>50</v>
      </c>
      <c r="L20" s="78" t="s">
        <v>0</v>
      </c>
      <c r="M20" s="10" t="s">
        <v>4</v>
      </c>
      <c r="N20" s="10" t="s">
        <v>148</v>
      </c>
      <c r="O20" s="10" t="s">
        <v>149</v>
      </c>
    </row>
    <row r="21" spans="3:15" ht="19.5" customHeight="1">
      <c r="C21" s="79" t="s">
        <v>0</v>
      </c>
      <c r="D21" s="17">
        <f>SUM(D22:D28)</f>
        <v>209439.7917688798</v>
      </c>
      <c r="E21" s="18">
        <f>SUM(E22:E28)</f>
        <v>94562.89390955988</v>
      </c>
      <c r="F21" s="18">
        <f>SUM(F22:F28)</f>
        <v>3352.6445037199987</v>
      </c>
      <c r="G21" s="19">
        <f>SUM(G22:G28)</f>
        <v>111524.2533555999</v>
      </c>
      <c r="K21" s="79" t="s">
        <v>0</v>
      </c>
      <c r="L21" s="17">
        <f>D21/1000</f>
        <v>209.43979176887981</v>
      </c>
      <c r="M21" s="18">
        <f>E21/1000</f>
        <v>94.56289390955988</v>
      </c>
      <c r="N21" s="18">
        <f>F21/1000</f>
        <v>3.352644503719999</v>
      </c>
      <c r="O21" s="19">
        <f>G21/1000</f>
        <v>111.5242533555999</v>
      </c>
    </row>
    <row r="22" spans="3:17" ht="19.5" customHeight="1">
      <c r="C22" s="22" t="s">
        <v>34</v>
      </c>
      <c r="D22" s="14">
        <f aca="true" t="shared" si="2" ref="D22:D29">SUM(E22:G22)</f>
        <v>163590.32902279976</v>
      </c>
      <c r="E22" s="80">
        <v>81795.16451139988</v>
      </c>
      <c r="F22" s="80"/>
      <c r="G22" s="81">
        <v>81795.16451139988</v>
      </c>
      <c r="I22" s="82"/>
      <c r="K22" s="22" t="s">
        <v>34</v>
      </c>
      <c r="L22" s="14">
        <f aca="true" t="shared" si="3" ref="L22:O29">D22/1000</f>
        <v>163.59032902279975</v>
      </c>
      <c r="M22" s="69">
        <f t="shared" si="3"/>
        <v>81.79516451139988</v>
      </c>
      <c r="N22" s="69">
        <f t="shared" si="3"/>
        <v>0</v>
      </c>
      <c r="O22" s="70">
        <f t="shared" si="3"/>
        <v>81.79516451139988</v>
      </c>
      <c r="Q22" s="82"/>
    </row>
    <row r="23" spans="3:15" ht="19.5" customHeight="1">
      <c r="C23" s="22" t="s">
        <v>35</v>
      </c>
      <c r="D23" s="14">
        <f t="shared" si="2"/>
        <v>25823.83946205003</v>
      </c>
      <c r="E23" s="80">
        <v>8607.94648735</v>
      </c>
      <c r="F23" s="80">
        <v>3198.021208569999</v>
      </c>
      <c r="G23" s="81">
        <v>14017.87176613003</v>
      </c>
      <c r="K23" s="22" t="s">
        <v>35</v>
      </c>
      <c r="L23" s="14">
        <f t="shared" si="3"/>
        <v>25.823839462050028</v>
      </c>
      <c r="M23" s="69">
        <f t="shared" si="3"/>
        <v>8.60794648735</v>
      </c>
      <c r="N23" s="69">
        <f t="shared" si="3"/>
        <v>3.1980212085699993</v>
      </c>
      <c r="O23" s="70">
        <f t="shared" si="3"/>
        <v>14.01787176613003</v>
      </c>
    </row>
    <row r="24" spans="3:15" ht="19.5" customHeight="1">
      <c r="C24" s="22" t="s">
        <v>36</v>
      </c>
      <c r="D24" s="14">
        <f t="shared" si="2"/>
        <v>9362.614546119989</v>
      </c>
      <c r="E24" s="80">
        <v>2340.65363653</v>
      </c>
      <c r="F24" s="80">
        <v>126.10835147999998</v>
      </c>
      <c r="G24" s="81">
        <v>6895.852558109988</v>
      </c>
      <c r="K24" s="22" t="s">
        <v>36</v>
      </c>
      <c r="L24" s="14">
        <f t="shared" si="3"/>
        <v>9.362614546119989</v>
      </c>
      <c r="M24" s="69">
        <f t="shared" si="3"/>
        <v>2.34065363653</v>
      </c>
      <c r="N24" s="69">
        <f t="shared" si="3"/>
        <v>0.12610835148</v>
      </c>
      <c r="O24" s="70">
        <f t="shared" si="3"/>
        <v>6.895852558109988</v>
      </c>
    </row>
    <row r="25" spans="3:15" ht="19.5" customHeight="1">
      <c r="C25" s="22" t="s">
        <v>37</v>
      </c>
      <c r="D25" s="14">
        <f t="shared" si="2"/>
        <v>4935.255576299999</v>
      </c>
      <c r="E25" s="80">
        <v>987.0511152600003</v>
      </c>
      <c r="F25" s="80">
        <v>18.04373065</v>
      </c>
      <c r="G25" s="81">
        <v>3930.1607303899987</v>
      </c>
      <c r="K25" s="22" t="s">
        <v>37</v>
      </c>
      <c r="L25" s="14">
        <f t="shared" si="3"/>
        <v>4.9352555762999994</v>
      </c>
      <c r="M25" s="69">
        <f t="shared" si="3"/>
        <v>0.9870511152600003</v>
      </c>
      <c r="N25" s="69">
        <f t="shared" si="3"/>
        <v>0.01804373065</v>
      </c>
      <c r="O25" s="70">
        <f t="shared" si="3"/>
        <v>3.9301607303899986</v>
      </c>
    </row>
    <row r="26" spans="3:15" ht="19.5" customHeight="1">
      <c r="C26" s="22" t="s">
        <v>38</v>
      </c>
      <c r="D26" s="14">
        <f t="shared" si="2"/>
        <v>3643.670750039996</v>
      </c>
      <c r="E26" s="80">
        <v>607.27845834</v>
      </c>
      <c r="F26" s="80"/>
      <c r="G26" s="81">
        <v>3036.3922916999963</v>
      </c>
      <c r="K26" s="22" t="s">
        <v>38</v>
      </c>
      <c r="L26" s="14">
        <f t="shared" si="3"/>
        <v>3.643670750039996</v>
      </c>
      <c r="M26" s="69">
        <f t="shared" si="3"/>
        <v>0.60727845834</v>
      </c>
      <c r="N26" s="69">
        <f t="shared" si="3"/>
        <v>0</v>
      </c>
      <c r="O26" s="70">
        <f t="shared" si="3"/>
        <v>3.0363922916999964</v>
      </c>
    </row>
    <row r="27" spans="3:15" ht="19.5" customHeight="1">
      <c r="C27" s="22" t="s">
        <v>39</v>
      </c>
      <c r="D27" s="14">
        <f t="shared" si="2"/>
        <v>351.7548001099999</v>
      </c>
      <c r="E27" s="80">
        <v>50.25068573</v>
      </c>
      <c r="F27" s="80">
        <v>10.47121302</v>
      </c>
      <c r="G27" s="81">
        <v>291.0329013599999</v>
      </c>
      <c r="K27" s="22" t="s">
        <v>39</v>
      </c>
      <c r="L27" s="14">
        <f t="shared" si="3"/>
        <v>0.35175480010999993</v>
      </c>
      <c r="M27" s="69">
        <f t="shared" si="3"/>
        <v>0.05025068573</v>
      </c>
      <c r="N27" s="69">
        <f t="shared" si="3"/>
        <v>0.01047121302</v>
      </c>
      <c r="O27" s="70">
        <f t="shared" si="3"/>
        <v>0.29103290135999993</v>
      </c>
    </row>
    <row r="28" spans="3:15" ht="19.5" customHeight="1">
      <c r="C28" s="32" t="s">
        <v>40</v>
      </c>
      <c r="D28" s="14">
        <f t="shared" si="2"/>
        <v>1732.3276114599996</v>
      </c>
      <c r="E28" s="80">
        <v>174.54901495</v>
      </c>
      <c r="F28" s="80">
        <v>0</v>
      </c>
      <c r="G28" s="81">
        <v>1557.7785965099997</v>
      </c>
      <c r="K28" s="32" t="s">
        <v>40</v>
      </c>
      <c r="L28" s="14">
        <f t="shared" si="3"/>
        <v>1.7323276114599997</v>
      </c>
      <c r="M28" s="69">
        <f t="shared" si="3"/>
        <v>0.17454901495</v>
      </c>
      <c r="N28" s="69">
        <f t="shared" si="3"/>
        <v>0</v>
      </c>
      <c r="O28" s="70">
        <f t="shared" si="3"/>
        <v>1.5577785965099997</v>
      </c>
    </row>
    <row r="29" spans="3:15" ht="19.5" customHeight="1">
      <c r="C29" s="83" t="s">
        <v>42</v>
      </c>
      <c r="D29" s="15">
        <f t="shared" si="2"/>
        <v>45849.46274608001</v>
      </c>
      <c r="E29" s="84">
        <f>SUM(E23:E28)</f>
        <v>12767.729398160001</v>
      </c>
      <c r="F29" s="84">
        <f>SUM(F23:F28)</f>
        <v>3352.6445037199987</v>
      </c>
      <c r="G29" s="85">
        <f>SUM(G23:G28)</f>
        <v>29729.08884420001</v>
      </c>
      <c r="K29" s="83" t="s">
        <v>42</v>
      </c>
      <c r="L29" s="15">
        <f t="shared" si="3"/>
        <v>45.849462746080015</v>
      </c>
      <c r="M29" s="71">
        <f t="shared" si="3"/>
        <v>12.767729398160002</v>
      </c>
      <c r="N29" s="71">
        <f t="shared" si="3"/>
        <v>3.352644503719999</v>
      </c>
      <c r="O29" s="72">
        <f t="shared" si="3"/>
        <v>29.72908884420001</v>
      </c>
    </row>
    <row r="30" ht="10.5" customHeight="1"/>
    <row r="31" spans="3:13" ht="19.5" customHeight="1">
      <c r="C31" s="86" t="s">
        <v>130</v>
      </c>
      <c r="D31" s="87"/>
      <c r="E31" s="57"/>
      <c r="K31" s="86" t="s">
        <v>130</v>
      </c>
      <c r="L31" s="87"/>
      <c r="M31" s="57"/>
    </row>
    <row r="32" spans="3:11" ht="19.5" customHeight="1">
      <c r="C32" s="88" t="s">
        <v>43</v>
      </c>
      <c r="K32" s="88" t="s">
        <v>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7109375" style="37" customWidth="1"/>
    <col min="2" max="2" width="27.140625" style="37" customWidth="1"/>
    <col min="3" max="6" width="10.7109375" style="37" customWidth="1"/>
    <col min="7" max="16384" width="9.00390625" style="37" customWidth="1"/>
  </cols>
  <sheetData>
    <row r="1" spans="1:6" ht="14.25">
      <c r="A1" s="55"/>
      <c r="B1" s="55"/>
      <c r="C1" s="55"/>
      <c r="D1" s="55"/>
      <c r="E1" s="55"/>
      <c r="F1" s="55"/>
    </row>
    <row r="2" spans="1:6" ht="14.25">
      <c r="A2" s="147"/>
      <c r="B2" s="147" t="s">
        <v>142</v>
      </c>
      <c r="C2" s="147"/>
      <c r="D2" s="147"/>
      <c r="E2" s="55"/>
      <c r="F2" s="55"/>
    </row>
    <row r="3" ht="14.25" customHeight="1">
      <c r="G3" s="148"/>
    </row>
    <row r="4" spans="2:7" ht="18.75" customHeight="1">
      <c r="B4" s="169"/>
      <c r="C4" s="264" t="s">
        <v>132</v>
      </c>
      <c r="D4" s="265"/>
      <c r="E4" s="262" t="s">
        <v>30</v>
      </c>
      <c r="F4" s="263"/>
      <c r="G4" s="148"/>
    </row>
    <row r="5" spans="2:6" ht="12.75">
      <c r="B5" s="168" t="s">
        <v>72</v>
      </c>
      <c r="C5" s="173" t="s">
        <v>123</v>
      </c>
      <c r="D5" s="151" t="s">
        <v>73</v>
      </c>
      <c r="E5" s="175" t="s">
        <v>123</v>
      </c>
      <c r="F5" s="151" t="s">
        <v>73</v>
      </c>
    </row>
    <row r="6" spans="2:6" ht="12.75">
      <c r="B6" s="170"/>
      <c r="C6" s="174" t="s">
        <v>122</v>
      </c>
      <c r="D6" s="171" t="s">
        <v>31</v>
      </c>
      <c r="E6" s="176" t="s">
        <v>122</v>
      </c>
      <c r="F6" s="171" t="s">
        <v>31</v>
      </c>
    </row>
    <row r="7" spans="2:8" ht="12.75">
      <c r="B7" s="161" t="s">
        <v>74</v>
      </c>
      <c r="C7" s="164">
        <f>SUM(C8:C54)</f>
        <v>86732.55024509999</v>
      </c>
      <c r="D7" s="164">
        <f>SUM(D8:D54)</f>
        <v>190812.06598568</v>
      </c>
      <c r="E7" s="177">
        <f>SUM(E8:E54)</f>
        <v>94562.89390955996</v>
      </c>
      <c r="F7" s="164">
        <f>SUM(F8:F54)</f>
        <v>209439.79176887998</v>
      </c>
      <c r="H7" s="162"/>
    </row>
    <row r="8" spans="2:6" ht="12.75">
      <c r="B8" s="161" t="s">
        <v>75</v>
      </c>
      <c r="C8" s="165">
        <v>4417.945489829998</v>
      </c>
      <c r="D8" s="165">
        <v>10011.273211279986</v>
      </c>
      <c r="E8" s="178">
        <v>5475.478056139997</v>
      </c>
      <c r="F8" s="165">
        <v>11628.125619849985</v>
      </c>
    </row>
    <row r="9" spans="2:6" ht="12.75">
      <c r="B9" s="161" t="s">
        <v>76</v>
      </c>
      <c r="C9" s="165">
        <v>501.37830985000005</v>
      </c>
      <c r="D9" s="165">
        <v>1087.24253765</v>
      </c>
      <c r="E9" s="178">
        <v>589.5081532200003</v>
      </c>
      <c r="F9" s="165">
        <v>1281.2374584500003</v>
      </c>
    </row>
    <row r="10" spans="2:6" ht="12.75">
      <c r="B10" s="161" t="s">
        <v>77</v>
      </c>
      <c r="C10" s="165">
        <v>216.64495273999998</v>
      </c>
      <c r="D10" s="165">
        <v>520.5277291100001</v>
      </c>
      <c r="E10" s="178">
        <v>551.21242051</v>
      </c>
      <c r="F10" s="165">
        <v>1377.1769135000006</v>
      </c>
    </row>
    <row r="11" spans="2:6" ht="12.75">
      <c r="B11" s="161" t="s">
        <v>78</v>
      </c>
      <c r="C11" s="165">
        <v>1157.6275306000002</v>
      </c>
      <c r="D11" s="165">
        <v>2634.3650780999974</v>
      </c>
      <c r="E11" s="178">
        <v>731.5358507899999</v>
      </c>
      <c r="F11" s="165">
        <v>1774.8552093499989</v>
      </c>
    </row>
    <row r="12" spans="2:6" ht="12.75">
      <c r="B12" s="161" t="s">
        <v>79</v>
      </c>
      <c r="C12" s="165">
        <v>250.67872209000004</v>
      </c>
      <c r="D12" s="165">
        <v>528.1821754</v>
      </c>
      <c r="E12" s="178">
        <v>483.60382475</v>
      </c>
      <c r="F12" s="165">
        <v>984.7396781100003</v>
      </c>
    </row>
    <row r="13" spans="2:6" ht="12.75">
      <c r="B13" s="161" t="s">
        <v>80</v>
      </c>
      <c r="C13" s="165">
        <v>257.91576315000003</v>
      </c>
      <c r="D13" s="165">
        <v>546.45433089</v>
      </c>
      <c r="E13" s="178">
        <v>436.03384213999993</v>
      </c>
      <c r="F13" s="165">
        <v>928.0288876800001</v>
      </c>
    </row>
    <row r="14" spans="2:6" ht="12.75">
      <c r="B14" s="161" t="s">
        <v>81</v>
      </c>
      <c r="C14" s="165">
        <v>807.8830975799999</v>
      </c>
      <c r="D14" s="165">
        <v>1904.6652038899997</v>
      </c>
      <c r="E14" s="178">
        <v>523.44973774</v>
      </c>
      <c r="F14" s="165">
        <v>1163.6381167899997</v>
      </c>
    </row>
    <row r="15" spans="2:6" ht="12.75">
      <c r="B15" s="161" t="s">
        <v>82</v>
      </c>
      <c r="C15" s="165">
        <v>1011.59643458</v>
      </c>
      <c r="D15" s="165">
        <v>2314.839927460001</v>
      </c>
      <c r="E15" s="178">
        <v>880.8129889300001</v>
      </c>
      <c r="F15" s="165">
        <v>2096.3520776199985</v>
      </c>
    </row>
    <row r="16" spans="2:6" ht="12.75">
      <c r="B16" s="161" t="s">
        <v>83</v>
      </c>
      <c r="C16" s="165">
        <v>1261.34972722</v>
      </c>
      <c r="D16" s="165">
        <v>2672.8826043799986</v>
      </c>
      <c r="E16" s="178">
        <v>620.8960227399999</v>
      </c>
      <c r="F16" s="165">
        <v>1317.3762810200008</v>
      </c>
    </row>
    <row r="17" spans="2:6" ht="12.75">
      <c r="B17" s="161" t="s">
        <v>84</v>
      </c>
      <c r="C17" s="165">
        <v>1127.8245864100006</v>
      </c>
      <c r="D17" s="165">
        <v>2748.7706897299986</v>
      </c>
      <c r="E17" s="178">
        <v>573.33978113</v>
      </c>
      <c r="F17" s="165">
        <v>1644.1438254600005</v>
      </c>
    </row>
    <row r="18" spans="2:6" ht="12.75">
      <c r="B18" s="161" t="s">
        <v>85</v>
      </c>
      <c r="C18" s="165">
        <v>5918.556829210003</v>
      </c>
      <c r="D18" s="165">
        <v>12500.064203790025</v>
      </c>
      <c r="E18" s="178">
        <v>5977.971825849998</v>
      </c>
      <c r="F18" s="165">
        <v>12581.690155529986</v>
      </c>
    </row>
    <row r="19" spans="2:6" ht="12.75">
      <c r="B19" s="161" t="s">
        <v>86</v>
      </c>
      <c r="C19" s="165">
        <v>3268.42225229</v>
      </c>
      <c r="D19" s="165">
        <v>7164.236353829999</v>
      </c>
      <c r="E19" s="178">
        <v>4454.308268699998</v>
      </c>
      <c r="F19" s="165">
        <v>9778.505595540022</v>
      </c>
    </row>
    <row r="20" spans="2:6" ht="12.75">
      <c r="B20" s="161" t="s">
        <v>87</v>
      </c>
      <c r="C20" s="165">
        <v>12433.78162795999</v>
      </c>
      <c r="D20" s="165">
        <v>26229.659275689937</v>
      </c>
      <c r="E20" s="178">
        <v>17179.657922220005</v>
      </c>
      <c r="F20" s="165">
        <v>35819.47420768</v>
      </c>
    </row>
    <row r="21" spans="2:6" ht="12.75">
      <c r="B21" s="161" t="s">
        <v>88</v>
      </c>
      <c r="C21" s="165">
        <v>8891.882698420006</v>
      </c>
      <c r="D21" s="165">
        <v>18566.68331431002</v>
      </c>
      <c r="E21" s="178">
        <v>8498.343332029997</v>
      </c>
      <c r="F21" s="165">
        <v>17787.831958139977</v>
      </c>
    </row>
    <row r="22" spans="2:6" ht="12.75">
      <c r="B22" s="161" t="s">
        <v>89</v>
      </c>
      <c r="C22" s="165">
        <v>867.0048271899998</v>
      </c>
      <c r="D22" s="165">
        <v>2288.959530420002</v>
      </c>
      <c r="E22" s="178">
        <v>1210.4358491100004</v>
      </c>
      <c r="F22" s="165">
        <v>2870.5054164799967</v>
      </c>
    </row>
    <row r="23" spans="2:6" ht="12.75">
      <c r="B23" s="161" t="s">
        <v>90</v>
      </c>
      <c r="C23" s="165">
        <v>300.96301284</v>
      </c>
      <c r="D23" s="165">
        <v>872.2132123500003</v>
      </c>
      <c r="E23" s="178">
        <v>407.19278173999993</v>
      </c>
      <c r="F23" s="165">
        <v>1010.8772474400002</v>
      </c>
    </row>
    <row r="24" spans="2:6" ht="12.75">
      <c r="B24" s="161" t="s">
        <v>91</v>
      </c>
      <c r="C24" s="165">
        <v>655.3264429100001</v>
      </c>
      <c r="D24" s="165">
        <v>1546.3594607099994</v>
      </c>
      <c r="E24" s="178">
        <v>621.0519961199999</v>
      </c>
      <c r="F24" s="165">
        <v>1555.2335142899997</v>
      </c>
    </row>
    <row r="25" spans="2:6" ht="12.75">
      <c r="B25" s="161" t="s">
        <v>92</v>
      </c>
      <c r="C25" s="165">
        <v>212.66917051999997</v>
      </c>
      <c r="D25" s="165">
        <v>500.0952182499998</v>
      </c>
      <c r="E25" s="178">
        <v>106.028393</v>
      </c>
      <c r="F25" s="165">
        <v>227.31610390000006</v>
      </c>
    </row>
    <row r="26" spans="2:6" ht="12.75">
      <c r="B26" s="161" t="s">
        <v>93</v>
      </c>
      <c r="C26" s="165">
        <v>317.33555572</v>
      </c>
      <c r="D26" s="165">
        <v>640.4878040100001</v>
      </c>
      <c r="E26" s="178">
        <v>318.53421976000004</v>
      </c>
      <c r="F26" s="165">
        <v>706.5607087399997</v>
      </c>
    </row>
    <row r="27" spans="2:6" ht="12.75">
      <c r="B27" s="161" t="s">
        <v>94</v>
      </c>
      <c r="C27" s="165">
        <v>783.1176292499999</v>
      </c>
      <c r="D27" s="165">
        <v>1829.139512380001</v>
      </c>
      <c r="E27" s="178">
        <v>894.6927764</v>
      </c>
      <c r="F27" s="165">
        <v>2258.399375170001</v>
      </c>
    </row>
    <row r="28" spans="2:6" ht="12.75">
      <c r="B28" s="161" t="s">
        <v>95</v>
      </c>
      <c r="C28" s="165">
        <v>763.0358843599998</v>
      </c>
      <c r="D28" s="165">
        <v>1908.2797944499982</v>
      </c>
      <c r="E28" s="178">
        <v>1647.9942475799978</v>
      </c>
      <c r="F28" s="165">
        <v>3992.228527969994</v>
      </c>
    </row>
    <row r="29" spans="2:6" ht="12.75">
      <c r="B29" s="161" t="s">
        <v>96</v>
      </c>
      <c r="C29" s="165">
        <v>1690.95439188</v>
      </c>
      <c r="D29" s="165">
        <v>4051.2242172400006</v>
      </c>
      <c r="E29" s="178">
        <v>2698.414764860002</v>
      </c>
      <c r="F29" s="165">
        <v>6426.915948109996</v>
      </c>
    </row>
    <row r="30" spans="2:6" ht="12.75">
      <c r="B30" s="161" t="s">
        <v>97</v>
      </c>
      <c r="C30" s="165">
        <v>5656.718460249997</v>
      </c>
      <c r="D30" s="165">
        <v>12996.055616010006</v>
      </c>
      <c r="E30" s="178">
        <v>7279.346833609993</v>
      </c>
      <c r="F30" s="165">
        <v>16443.22576714003</v>
      </c>
    </row>
    <row r="31" spans="2:6" ht="12.75">
      <c r="B31" s="161" t="s">
        <v>98</v>
      </c>
      <c r="C31" s="165">
        <v>579.33880198</v>
      </c>
      <c r="D31" s="165">
        <v>1385.556202820002</v>
      </c>
      <c r="E31" s="178">
        <v>687.2089109200002</v>
      </c>
      <c r="F31" s="165">
        <v>1819.3155996500002</v>
      </c>
    </row>
    <row r="32" spans="2:6" ht="12.75">
      <c r="B32" s="161" t="s">
        <v>99</v>
      </c>
      <c r="C32" s="165">
        <v>628.0430259199999</v>
      </c>
      <c r="D32" s="165">
        <v>1400.3038485800005</v>
      </c>
      <c r="E32" s="178">
        <v>1024.16982382</v>
      </c>
      <c r="F32" s="165">
        <v>2548.041657060001</v>
      </c>
    </row>
    <row r="33" spans="2:6" ht="12.75">
      <c r="B33" s="161" t="s">
        <v>100</v>
      </c>
      <c r="C33" s="165">
        <v>1485.4045740100003</v>
      </c>
      <c r="D33" s="165">
        <v>3041.176814070001</v>
      </c>
      <c r="E33" s="178">
        <v>1851.7135974699995</v>
      </c>
      <c r="F33" s="165">
        <v>4158.0477039900015</v>
      </c>
    </row>
    <row r="34" spans="2:6" ht="12.75">
      <c r="B34" s="161" t="s">
        <v>101</v>
      </c>
      <c r="C34" s="165">
        <v>7125.4774462199985</v>
      </c>
      <c r="D34" s="165">
        <v>15101.662048830014</v>
      </c>
      <c r="E34" s="178">
        <v>7625.292445400009</v>
      </c>
      <c r="F34" s="165">
        <v>16284.799528719997</v>
      </c>
    </row>
    <row r="35" spans="2:6" ht="12.75">
      <c r="B35" s="161" t="s">
        <v>102</v>
      </c>
      <c r="C35" s="165">
        <v>5109.759842559995</v>
      </c>
      <c r="D35" s="165">
        <v>10946.827220719995</v>
      </c>
      <c r="E35" s="178">
        <v>4157.506403029998</v>
      </c>
      <c r="F35" s="165">
        <v>9306.848186050012</v>
      </c>
    </row>
    <row r="36" spans="2:6" ht="12.75">
      <c r="B36" s="161" t="s">
        <v>103</v>
      </c>
      <c r="C36" s="165">
        <v>788.5607544999999</v>
      </c>
      <c r="D36" s="165">
        <v>1583.4476465199998</v>
      </c>
      <c r="E36" s="178">
        <v>560.2376924500003</v>
      </c>
      <c r="F36" s="165">
        <v>1312.1923658799992</v>
      </c>
    </row>
    <row r="37" spans="2:6" ht="12.75">
      <c r="B37" s="161" t="s">
        <v>104</v>
      </c>
      <c r="C37" s="165">
        <v>757.34501444</v>
      </c>
      <c r="D37" s="165">
        <v>1704.9491346799998</v>
      </c>
      <c r="E37" s="178">
        <v>339.11095351999995</v>
      </c>
      <c r="F37" s="165">
        <v>771.6412476100003</v>
      </c>
    </row>
    <row r="38" spans="2:6" ht="12.75">
      <c r="B38" s="161" t="s">
        <v>105</v>
      </c>
      <c r="C38" s="165">
        <v>314.56244072000004</v>
      </c>
      <c r="D38" s="165">
        <v>711.6355088200003</v>
      </c>
      <c r="E38" s="178">
        <v>196.29880696</v>
      </c>
      <c r="F38" s="165">
        <v>408.78917672999995</v>
      </c>
    </row>
    <row r="39" spans="2:6" ht="12.75">
      <c r="B39" s="161" t="s">
        <v>106</v>
      </c>
      <c r="C39" s="165">
        <v>426.22541573</v>
      </c>
      <c r="D39" s="165">
        <v>995.6658430200004</v>
      </c>
      <c r="E39" s="178">
        <v>424.0844275300001</v>
      </c>
      <c r="F39" s="165">
        <v>1020.8220877299995</v>
      </c>
    </row>
    <row r="40" spans="2:6" ht="12.75">
      <c r="B40" s="161" t="s">
        <v>107</v>
      </c>
      <c r="C40" s="165">
        <v>1405.8038510700003</v>
      </c>
      <c r="D40" s="165">
        <v>3167.0231198800034</v>
      </c>
      <c r="E40" s="178">
        <v>1326.7501869599998</v>
      </c>
      <c r="F40" s="165">
        <v>3184.5374372399965</v>
      </c>
    </row>
    <row r="41" spans="2:6" ht="12.75">
      <c r="B41" s="161" t="s">
        <v>108</v>
      </c>
      <c r="C41" s="165">
        <v>2296.7835516200016</v>
      </c>
      <c r="D41" s="165">
        <v>5482.743173280006</v>
      </c>
      <c r="E41" s="178">
        <v>2276.4808612300008</v>
      </c>
      <c r="F41" s="165">
        <v>5267.059808189994</v>
      </c>
    </row>
    <row r="42" spans="2:6" ht="12.75">
      <c r="B42" s="161" t="s">
        <v>109</v>
      </c>
      <c r="C42" s="165">
        <v>1320.17852538</v>
      </c>
      <c r="D42" s="165">
        <v>2966.508821319998</v>
      </c>
      <c r="E42" s="178">
        <v>1011.7138019999999</v>
      </c>
      <c r="F42" s="165">
        <v>2505.435590849998</v>
      </c>
    </row>
    <row r="43" spans="2:6" ht="12.75">
      <c r="B43" s="161" t="s">
        <v>110</v>
      </c>
      <c r="C43" s="165">
        <v>456.8112520000001</v>
      </c>
      <c r="D43" s="165">
        <v>1243.02908734</v>
      </c>
      <c r="E43" s="178">
        <v>425.24911693999996</v>
      </c>
      <c r="F43" s="165">
        <v>949.8052172799996</v>
      </c>
    </row>
    <row r="44" spans="2:6" ht="12.75">
      <c r="B44" s="161" t="s">
        <v>111</v>
      </c>
      <c r="C44" s="165">
        <v>551.0312119</v>
      </c>
      <c r="D44" s="165">
        <v>1403.207597920001</v>
      </c>
      <c r="E44" s="178">
        <v>526.0386166899999</v>
      </c>
      <c r="F44" s="165">
        <v>1132.3600200600004</v>
      </c>
    </row>
    <row r="45" spans="2:6" ht="12.75">
      <c r="B45" s="161" t="s">
        <v>112</v>
      </c>
      <c r="C45" s="165">
        <v>1291.4987092</v>
      </c>
      <c r="D45" s="165">
        <v>2891.2473660000023</v>
      </c>
      <c r="E45" s="178">
        <v>1089.8053993699998</v>
      </c>
      <c r="F45" s="165">
        <v>2586.670665600002</v>
      </c>
    </row>
    <row r="46" spans="2:6" ht="12.75">
      <c r="B46" s="161" t="s">
        <v>113</v>
      </c>
      <c r="C46" s="165">
        <v>829.4812606900002</v>
      </c>
      <c r="D46" s="165">
        <v>1792.9183705099995</v>
      </c>
      <c r="E46" s="178">
        <v>528.2102406999999</v>
      </c>
      <c r="F46" s="165">
        <v>1169.2318423699992</v>
      </c>
    </row>
    <row r="47" spans="2:6" ht="12.75">
      <c r="B47" s="161" t="s">
        <v>114</v>
      </c>
      <c r="C47" s="165">
        <v>3360.3920185099996</v>
      </c>
      <c r="D47" s="165">
        <v>7192.477103309996</v>
      </c>
      <c r="E47" s="178">
        <v>2940.073095419999</v>
      </c>
      <c r="F47" s="165">
        <v>6579.387545589995</v>
      </c>
    </row>
    <row r="48" spans="2:6" ht="12.75">
      <c r="B48" s="161" t="s">
        <v>115</v>
      </c>
      <c r="C48" s="165">
        <v>122.42912125</v>
      </c>
      <c r="D48" s="165">
        <v>364.7435142200001</v>
      </c>
      <c r="E48" s="178">
        <v>237.35849628999998</v>
      </c>
      <c r="F48" s="165">
        <v>539.25775816</v>
      </c>
    </row>
    <row r="49" spans="2:6" ht="12.75">
      <c r="B49" s="161" t="s">
        <v>116</v>
      </c>
      <c r="C49" s="165">
        <v>972.5217420199999</v>
      </c>
      <c r="D49" s="165">
        <v>2195.7124052199974</v>
      </c>
      <c r="E49" s="178">
        <v>817.6671620099997</v>
      </c>
      <c r="F49" s="165">
        <v>1919.57740496</v>
      </c>
    </row>
    <row r="50" spans="2:6" ht="12.75">
      <c r="B50" s="161" t="s">
        <v>117</v>
      </c>
      <c r="C50" s="165">
        <v>827.1627870599999</v>
      </c>
      <c r="D50" s="165">
        <v>1805.3090469899994</v>
      </c>
      <c r="E50" s="178">
        <v>1123.1602008999996</v>
      </c>
      <c r="F50" s="165">
        <v>2910.057900429999</v>
      </c>
    </row>
    <row r="51" spans="2:6" ht="12.75">
      <c r="B51" s="161" t="s">
        <v>118</v>
      </c>
      <c r="C51" s="165">
        <v>487.53602963</v>
      </c>
      <c r="D51" s="165">
        <v>1026.93519772</v>
      </c>
      <c r="E51" s="178">
        <v>780.80980475</v>
      </c>
      <c r="F51" s="165">
        <v>1871.3691850899995</v>
      </c>
    </row>
    <row r="52" spans="2:6" ht="12.75">
      <c r="B52" s="161" t="s">
        <v>119</v>
      </c>
      <c r="C52" s="165">
        <v>636.38115256</v>
      </c>
      <c r="D52" s="165">
        <v>1447.7485709900006</v>
      </c>
      <c r="E52" s="178">
        <v>686.357151</v>
      </c>
      <c r="F52" s="165">
        <v>1611.7204164400002</v>
      </c>
    </row>
    <row r="53" spans="2:6" ht="12.75">
      <c r="B53" s="161" t="s">
        <v>120</v>
      </c>
      <c r="C53" s="165">
        <v>1154.4310207600001</v>
      </c>
      <c r="D53" s="165">
        <v>2698.0646498900005</v>
      </c>
      <c r="E53" s="178">
        <v>1377.3011292000003</v>
      </c>
      <c r="F53" s="165">
        <v>3039.8383931499957</v>
      </c>
    </row>
    <row r="54" spans="2:6" ht="12.75">
      <c r="B54" s="163" t="s">
        <v>121</v>
      </c>
      <c r="C54" s="166">
        <v>1034.77729852</v>
      </c>
      <c r="D54" s="166">
        <v>2200.5126917000007</v>
      </c>
      <c r="E54" s="179">
        <v>390.4516959300001</v>
      </c>
      <c r="F54" s="166">
        <v>888.5464360899999</v>
      </c>
    </row>
    <row r="56" spans="1:6" ht="12.75">
      <c r="A56" s="153"/>
      <c r="B56" s="153" t="s">
        <v>130</v>
      </c>
      <c r="C56" s="153"/>
      <c r="D56" s="153"/>
      <c r="E56" s="153"/>
      <c r="F56" s="153"/>
    </row>
    <row r="57" spans="1:6" ht="6" customHeight="1">
      <c r="A57" s="153"/>
      <c r="B57" s="153"/>
      <c r="C57" s="153"/>
      <c r="D57" s="153"/>
      <c r="E57" s="153"/>
      <c r="F57" s="153"/>
    </row>
    <row r="58" spans="2:4" ht="12.75">
      <c r="B58" s="156" t="s">
        <v>28</v>
      </c>
      <c r="C58" s="167"/>
      <c r="D58" s="167"/>
    </row>
    <row r="59" spans="2:5" ht="12.75">
      <c r="B59" s="54" t="s">
        <v>124</v>
      </c>
      <c r="E59" s="153"/>
    </row>
    <row r="60" spans="2:5" ht="12.75">
      <c r="B60" s="54" t="s">
        <v>125</v>
      </c>
      <c r="E60" s="153"/>
    </row>
    <row r="61" ht="12.75">
      <c r="B61" s="54" t="s">
        <v>126</v>
      </c>
    </row>
  </sheetData>
  <sheetProtection/>
  <mergeCells count="2">
    <mergeCell ref="E4:F4"/>
    <mergeCell ref="C4:D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>
    <oddFooter>&amp;C19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S203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.7109375" style="60" customWidth="1"/>
    <col min="2" max="2" width="3.7109375" style="60" customWidth="1"/>
    <col min="3" max="3" width="13.7109375" style="60" customWidth="1"/>
    <col min="4" max="13" width="12.7109375" style="60" customWidth="1"/>
    <col min="14" max="14" width="8.57421875" style="60" customWidth="1"/>
    <col min="15" max="15" width="10.28125" style="60" bestFit="1" customWidth="1"/>
    <col min="16" max="17" width="9.00390625" style="181" customWidth="1"/>
    <col min="18" max="18" width="9.00390625" style="60" customWidth="1"/>
    <col min="19" max="19" width="11.421875" style="60" bestFit="1" customWidth="1"/>
    <col min="20" max="16384" width="9.00390625" style="60" customWidth="1"/>
  </cols>
  <sheetData>
    <row r="1" ht="18" customHeight="1"/>
    <row r="2" ht="18" customHeight="1">
      <c r="B2" s="59" t="s">
        <v>183</v>
      </c>
    </row>
    <row r="3" ht="18" customHeight="1">
      <c r="B3" s="59"/>
    </row>
    <row r="4" ht="18" customHeight="1">
      <c r="C4" s="60" t="s">
        <v>0</v>
      </c>
    </row>
    <row r="5" spans="2:13" ht="18" customHeight="1">
      <c r="B5" s="182"/>
      <c r="C5" s="183"/>
      <c r="D5" s="184"/>
      <c r="E5" s="185"/>
      <c r="F5" s="185" t="s">
        <v>184</v>
      </c>
      <c r="G5" s="185"/>
      <c r="H5" s="186"/>
      <c r="I5" s="185"/>
      <c r="J5" s="185"/>
      <c r="K5" s="185" t="s">
        <v>185</v>
      </c>
      <c r="L5" s="185"/>
      <c r="M5" s="186"/>
    </row>
    <row r="6" spans="2:13" ht="18" customHeight="1">
      <c r="B6" s="187"/>
      <c r="C6" s="188" t="s">
        <v>186</v>
      </c>
      <c r="D6" s="189"/>
      <c r="E6" s="190" t="s">
        <v>187</v>
      </c>
      <c r="F6" s="191"/>
      <c r="G6" s="266" t="s">
        <v>188</v>
      </c>
      <c r="H6" s="268"/>
      <c r="I6" s="189"/>
      <c r="J6" s="190" t="s">
        <v>187</v>
      </c>
      <c r="K6" s="191"/>
      <c r="L6" s="269" t="s">
        <v>188</v>
      </c>
      <c r="M6" s="268"/>
    </row>
    <row r="7" spans="2:13" ht="18" customHeight="1">
      <c r="B7" s="192"/>
      <c r="C7" s="188" t="s">
        <v>189</v>
      </c>
      <c r="D7" s="192" t="s">
        <v>0</v>
      </c>
      <c r="E7" s="193" t="s">
        <v>190</v>
      </c>
      <c r="F7" s="188" t="s">
        <v>191</v>
      </c>
      <c r="G7" s="193" t="s">
        <v>190</v>
      </c>
      <c r="H7" s="188" t="s">
        <v>191</v>
      </c>
      <c r="I7" s="192" t="s">
        <v>0</v>
      </c>
      <c r="J7" s="193" t="s">
        <v>190</v>
      </c>
      <c r="K7" s="188" t="s">
        <v>191</v>
      </c>
      <c r="L7" s="193" t="s">
        <v>190</v>
      </c>
      <c r="M7" s="188" t="s">
        <v>191</v>
      </c>
    </row>
    <row r="8" spans="2:18" ht="18" customHeight="1">
      <c r="B8" s="194"/>
      <c r="C8" s="195" t="s">
        <v>192</v>
      </c>
      <c r="D8" s="194"/>
      <c r="E8" s="196" t="s">
        <v>193</v>
      </c>
      <c r="F8" s="197" t="s">
        <v>194</v>
      </c>
      <c r="G8" s="198" t="s">
        <v>193</v>
      </c>
      <c r="H8" s="197" t="s">
        <v>194</v>
      </c>
      <c r="I8" s="194"/>
      <c r="J8" s="196" t="s">
        <v>193</v>
      </c>
      <c r="K8" s="197" t="s">
        <v>194</v>
      </c>
      <c r="L8" s="196" t="s">
        <v>193</v>
      </c>
      <c r="M8" s="197" t="s">
        <v>194</v>
      </c>
      <c r="O8" s="199"/>
      <c r="P8" s="199"/>
      <c r="Q8" s="199"/>
      <c r="R8" s="199"/>
    </row>
    <row r="9" spans="2:17" ht="18" customHeight="1">
      <c r="B9" s="200" t="s">
        <v>195</v>
      </c>
      <c r="C9" s="201" t="s">
        <v>0</v>
      </c>
      <c r="D9" s="202">
        <v>17408599.308695845</v>
      </c>
      <c r="E9" s="203">
        <f>SUM(E10:E20)</f>
        <v>782806.0564711917</v>
      </c>
      <c r="F9" s="203">
        <f>SUM(F10:F20)</f>
        <v>957018.2016749398</v>
      </c>
      <c r="G9" s="203">
        <v>5157.41574408</v>
      </c>
      <c r="H9" s="204">
        <v>5063.337835259999</v>
      </c>
      <c r="I9" s="205">
        <v>100</v>
      </c>
      <c r="J9" s="205">
        <f>E9/$E$9*100</f>
        <v>100</v>
      </c>
      <c r="K9" s="205">
        <f>F9/$F$9*100</f>
        <v>100</v>
      </c>
      <c r="L9" s="205">
        <v>100</v>
      </c>
      <c r="M9" s="206">
        <v>100</v>
      </c>
      <c r="P9" s="207"/>
      <c r="Q9" s="207"/>
    </row>
    <row r="10" spans="2:17" ht="18" customHeight="1">
      <c r="B10" s="208" t="s">
        <v>196</v>
      </c>
      <c r="C10" s="201" t="s">
        <v>5</v>
      </c>
      <c r="D10" s="202">
        <v>2425044.3266114006</v>
      </c>
      <c r="E10" s="203">
        <v>40051.51034643</v>
      </c>
      <c r="F10" s="203">
        <v>153623.8210534604</v>
      </c>
      <c r="G10" s="203">
        <v>1082.69703777</v>
      </c>
      <c r="H10" s="204">
        <v>1167.5927835099997</v>
      </c>
      <c r="I10" s="205">
        <v>13.930151895678684</v>
      </c>
      <c r="J10" s="205">
        <f>E10/$E$9*100</f>
        <v>5.116402717548973</v>
      </c>
      <c r="K10" s="205">
        <f aca="true" t="shared" si="0" ref="K10:K20">F10/$F$9*100</f>
        <v>16.05234057038762</v>
      </c>
      <c r="L10" s="205">
        <v>20.993014554096913</v>
      </c>
      <c r="M10" s="206">
        <v>23.059744806659626</v>
      </c>
      <c r="P10" s="209"/>
      <c r="Q10" s="210"/>
    </row>
    <row r="11" spans="2:17" ht="18" customHeight="1">
      <c r="B11" s="208" t="s">
        <v>197</v>
      </c>
      <c r="C11" s="201" t="s">
        <v>198</v>
      </c>
      <c r="D11" s="202">
        <v>3827420.7758372542</v>
      </c>
      <c r="E11" s="203">
        <v>77729.89336479014</v>
      </c>
      <c r="F11" s="203">
        <v>367226.65337070933</v>
      </c>
      <c r="G11" s="203">
        <v>974.7502311000002</v>
      </c>
      <c r="H11" s="204">
        <v>1753.0309029300001</v>
      </c>
      <c r="I11" s="205">
        <v>21.98580545147824</v>
      </c>
      <c r="J11" s="205">
        <f aca="true" t="shared" si="1" ref="J11:J20">E11/$E$9*100</f>
        <v>9.929648949726886</v>
      </c>
      <c r="K11" s="205">
        <f t="shared" si="0"/>
        <v>38.37196123626511</v>
      </c>
      <c r="L11" s="205">
        <v>18.89997393013892</v>
      </c>
      <c r="M11" s="206">
        <v>34.62204103234568</v>
      </c>
      <c r="P11" s="209"/>
      <c r="Q11" s="210"/>
    </row>
    <row r="12" spans="2:17" ht="18" customHeight="1">
      <c r="B12" s="208" t="s">
        <v>199</v>
      </c>
      <c r="C12" s="201" t="s">
        <v>200</v>
      </c>
      <c r="D12" s="202">
        <v>3238430.5007558735</v>
      </c>
      <c r="E12" s="203">
        <v>135288.7616021908</v>
      </c>
      <c r="F12" s="203">
        <v>219797.3006084898</v>
      </c>
      <c r="G12" s="203">
        <v>929.85121529</v>
      </c>
      <c r="H12" s="204">
        <v>1014.8232113999998</v>
      </c>
      <c r="I12" s="205">
        <v>18.60247595645579</v>
      </c>
      <c r="J12" s="205">
        <f>E12/$E$9*100</f>
        <v>17.282538948671203</v>
      </c>
      <c r="K12" s="205">
        <f t="shared" si="0"/>
        <v>22.96688821840674</v>
      </c>
      <c r="L12" s="205">
        <v>18.02940196080451</v>
      </c>
      <c r="M12" s="206">
        <v>20.042573583239665</v>
      </c>
      <c r="P12" s="209"/>
      <c r="Q12" s="210"/>
    </row>
    <row r="13" spans="2:17" ht="18" customHeight="1">
      <c r="B13" s="208" t="s">
        <v>201</v>
      </c>
      <c r="C13" s="201" t="s">
        <v>202</v>
      </c>
      <c r="D13" s="202">
        <v>2046405.545035796</v>
      </c>
      <c r="E13" s="203">
        <v>145536.41946653058</v>
      </c>
      <c r="F13" s="203">
        <v>99690.51065926</v>
      </c>
      <c r="G13" s="203">
        <v>747.937795</v>
      </c>
      <c r="H13" s="204">
        <v>518.1914956300001</v>
      </c>
      <c r="I13" s="205">
        <v>11.755141862640189</v>
      </c>
      <c r="J13" s="205">
        <f t="shared" si="1"/>
        <v>18.59163176669757</v>
      </c>
      <c r="K13" s="205">
        <f t="shared" si="0"/>
        <v>10.41678313795758</v>
      </c>
      <c r="L13" s="205">
        <v>14.502181559796284</v>
      </c>
      <c r="M13" s="206">
        <v>10.234187654266828</v>
      </c>
      <c r="P13" s="209"/>
      <c r="Q13" s="210"/>
    </row>
    <row r="14" spans="2:17" ht="18" customHeight="1">
      <c r="B14" s="208" t="s">
        <v>203</v>
      </c>
      <c r="C14" s="201" t="s">
        <v>204</v>
      </c>
      <c r="D14" s="202">
        <v>1272862.2455765903</v>
      </c>
      <c r="E14" s="203">
        <v>135257.98094447027</v>
      </c>
      <c r="F14" s="203">
        <v>48260.26019809014</v>
      </c>
      <c r="G14" s="203">
        <v>554.19253989</v>
      </c>
      <c r="H14" s="204">
        <v>363.08317208</v>
      </c>
      <c r="I14" s="205">
        <v>7.311686730251625</v>
      </c>
      <c r="J14" s="205">
        <f t="shared" si="1"/>
        <v>17.278606856237058</v>
      </c>
      <c r="K14" s="205">
        <f t="shared" si="0"/>
        <v>5.042773493087876</v>
      </c>
      <c r="L14" s="205">
        <v>10.745547138140578</v>
      </c>
      <c r="M14" s="206">
        <v>7.170826515891683</v>
      </c>
      <c r="P14" s="209"/>
      <c r="Q14" s="210"/>
    </row>
    <row r="15" spans="2:17" ht="18" customHeight="1">
      <c r="B15" s="208" t="s">
        <v>205</v>
      </c>
      <c r="C15" s="201" t="s">
        <v>206</v>
      </c>
      <c r="D15" s="202">
        <v>1233326.9251646933</v>
      </c>
      <c r="E15" s="203">
        <v>163489.3464168199</v>
      </c>
      <c r="F15" s="203">
        <v>35373.699039060055</v>
      </c>
      <c r="G15" s="203">
        <v>535.3456704500001</v>
      </c>
      <c r="H15" s="204">
        <v>76.19529177</v>
      </c>
      <c r="I15" s="205">
        <v>7.08458448204175</v>
      </c>
      <c r="J15" s="205">
        <f t="shared" si="1"/>
        <v>20.88503851820116</v>
      </c>
      <c r="K15" s="205">
        <f t="shared" si="0"/>
        <v>3.6962409886405756</v>
      </c>
      <c r="L15" s="205">
        <v>10.380114712770691</v>
      </c>
      <c r="M15" s="206">
        <v>1.504843134096096</v>
      </c>
      <c r="P15" s="209"/>
      <c r="Q15" s="210"/>
    </row>
    <row r="16" spans="2:17" ht="18" customHeight="1">
      <c r="B16" s="208" t="s">
        <v>207</v>
      </c>
      <c r="C16" s="201" t="s">
        <v>208</v>
      </c>
      <c r="D16" s="202">
        <v>617407.5735555831</v>
      </c>
      <c r="E16" s="203">
        <v>63343.30613564999</v>
      </c>
      <c r="F16" s="203">
        <v>17567.17826526001</v>
      </c>
      <c r="G16" s="203">
        <v>260.44323241</v>
      </c>
      <c r="H16" s="204">
        <v>80.31060174999999</v>
      </c>
      <c r="I16" s="205">
        <v>3.5465666284086343</v>
      </c>
      <c r="J16" s="205">
        <f t="shared" si="1"/>
        <v>8.091826271911465</v>
      </c>
      <c r="K16" s="205">
        <f t="shared" si="0"/>
        <v>1.835615898894561</v>
      </c>
      <c r="L16" s="205">
        <v>5.04987856968779</v>
      </c>
      <c r="M16" s="206">
        <v>1.5861197566303826</v>
      </c>
      <c r="P16" s="209"/>
      <c r="Q16" s="210"/>
    </row>
    <row r="17" spans="2:17" ht="18" customHeight="1">
      <c r="B17" s="208" t="s">
        <v>209</v>
      </c>
      <c r="C17" s="201" t="s">
        <v>210</v>
      </c>
      <c r="D17" s="202">
        <v>198492.9250380097</v>
      </c>
      <c r="E17" s="203">
        <v>13695.20118072</v>
      </c>
      <c r="F17" s="203">
        <v>7222.716337670003</v>
      </c>
      <c r="G17" s="203">
        <v>0</v>
      </c>
      <c r="H17" s="204">
        <v>0</v>
      </c>
      <c r="I17" s="205">
        <v>1.1402004349589439</v>
      </c>
      <c r="J17" s="205">
        <f t="shared" si="1"/>
        <v>1.749501178166217</v>
      </c>
      <c r="K17" s="205">
        <f t="shared" si="0"/>
        <v>0.7547104459485783</v>
      </c>
      <c r="L17" s="205">
        <v>0</v>
      </c>
      <c r="M17" s="206">
        <v>0</v>
      </c>
      <c r="P17" s="209"/>
      <c r="Q17" s="210"/>
    </row>
    <row r="18" spans="2:17" ht="18" customHeight="1">
      <c r="B18" s="208" t="s">
        <v>211</v>
      </c>
      <c r="C18" s="201" t="s">
        <v>212</v>
      </c>
      <c r="D18" s="202">
        <v>37566.6929597401</v>
      </c>
      <c r="E18" s="203">
        <v>2223.6815337100006</v>
      </c>
      <c r="F18" s="203">
        <v>2406.76467058</v>
      </c>
      <c r="G18" s="203">
        <v>0</v>
      </c>
      <c r="H18" s="204">
        <v>23.08110832</v>
      </c>
      <c r="I18" s="205">
        <v>0.215793886076607</v>
      </c>
      <c r="J18" s="205">
        <f t="shared" si="1"/>
        <v>0.2840654483096523</v>
      </c>
      <c r="K18" s="205">
        <f t="shared" si="0"/>
        <v>0.25148577805184524</v>
      </c>
      <c r="L18" s="205">
        <v>0</v>
      </c>
      <c r="M18" s="206">
        <v>0.45584768528120145</v>
      </c>
      <c r="P18" s="209"/>
      <c r="Q18" s="210"/>
    </row>
    <row r="19" spans="2:17" ht="18" customHeight="1">
      <c r="B19" s="208" t="s">
        <v>213</v>
      </c>
      <c r="C19" s="201" t="s">
        <v>59</v>
      </c>
      <c r="D19" s="202">
        <v>26035.528282359955</v>
      </c>
      <c r="E19" s="203">
        <v>796.7650713600003</v>
      </c>
      <c r="F19" s="203">
        <v>3094.6859554500015</v>
      </c>
      <c r="G19" s="203">
        <v>0</v>
      </c>
      <c r="H19" s="204">
        <v>0</v>
      </c>
      <c r="I19" s="205">
        <v>0.14955556056342129</v>
      </c>
      <c r="J19" s="205">
        <f t="shared" si="1"/>
        <v>0.10178320220869705</v>
      </c>
      <c r="K19" s="205">
        <f t="shared" si="0"/>
        <v>0.3233675127634762</v>
      </c>
      <c r="L19" s="205">
        <v>0</v>
      </c>
      <c r="M19" s="206">
        <v>0</v>
      </c>
      <c r="P19" s="209"/>
      <c r="Q19" s="210"/>
    </row>
    <row r="20" spans="2:17" ht="18" customHeight="1">
      <c r="B20" s="211" t="s">
        <v>214</v>
      </c>
      <c r="C20" s="212" t="s">
        <v>215</v>
      </c>
      <c r="D20" s="213">
        <v>2485606.26987854</v>
      </c>
      <c r="E20" s="214">
        <v>5393.19040852</v>
      </c>
      <c r="F20" s="214">
        <v>2754.6115169100003</v>
      </c>
      <c r="G20" s="214">
        <v>72.19802217</v>
      </c>
      <c r="H20" s="215">
        <v>67.02926787</v>
      </c>
      <c r="I20" s="216">
        <v>14.278037111446091</v>
      </c>
      <c r="J20" s="216">
        <f t="shared" si="1"/>
        <v>0.6889561423211187</v>
      </c>
      <c r="K20" s="216">
        <f t="shared" si="0"/>
        <v>0.2878327195960302</v>
      </c>
      <c r="L20" s="216">
        <v>1.3998875745643222</v>
      </c>
      <c r="M20" s="217">
        <v>1.3238158315888493</v>
      </c>
      <c r="P20" s="209"/>
      <c r="Q20" s="210"/>
    </row>
    <row r="21" ht="9" customHeight="1"/>
    <row r="22" ht="14.25" customHeight="1"/>
    <row r="23" ht="15" customHeight="1">
      <c r="B23" s="86"/>
    </row>
    <row r="24" spans="2:3" ht="15" customHeight="1">
      <c r="B24" s="86"/>
      <c r="C24" s="218" t="s">
        <v>216</v>
      </c>
    </row>
    <row r="25" spans="2:13" ht="18" customHeight="1">
      <c r="B25" s="182"/>
      <c r="C25" s="183"/>
      <c r="D25" s="184"/>
      <c r="E25" s="185"/>
      <c r="F25" s="185" t="s">
        <v>184</v>
      </c>
      <c r="G25" s="185"/>
      <c r="H25" s="186"/>
      <c r="I25" s="185"/>
      <c r="J25" s="185"/>
      <c r="K25" s="185" t="s">
        <v>185</v>
      </c>
      <c r="L25" s="185"/>
      <c r="M25" s="186"/>
    </row>
    <row r="26" spans="2:13" ht="18" customHeight="1">
      <c r="B26" s="187"/>
      <c r="C26" s="188" t="s">
        <v>186</v>
      </c>
      <c r="D26" s="189"/>
      <c r="E26" s="190" t="s">
        <v>187</v>
      </c>
      <c r="F26" s="191"/>
      <c r="G26" s="266" t="s">
        <v>188</v>
      </c>
      <c r="H26" s="268"/>
      <c r="I26" s="189"/>
      <c r="J26" s="190" t="s">
        <v>187</v>
      </c>
      <c r="K26" s="191"/>
      <c r="L26" s="269" t="s">
        <v>188</v>
      </c>
      <c r="M26" s="268"/>
    </row>
    <row r="27" spans="2:13" ht="18" customHeight="1">
      <c r="B27" s="192"/>
      <c r="C27" s="188" t="s">
        <v>189</v>
      </c>
      <c r="D27" s="192" t="s">
        <v>0</v>
      </c>
      <c r="E27" s="193" t="s">
        <v>217</v>
      </c>
      <c r="F27" s="188" t="s">
        <v>218</v>
      </c>
      <c r="G27" s="193" t="s">
        <v>217</v>
      </c>
      <c r="H27" s="188" t="s">
        <v>218</v>
      </c>
      <c r="I27" s="192" t="s">
        <v>0</v>
      </c>
      <c r="J27" s="193" t="s">
        <v>217</v>
      </c>
      <c r="K27" s="188" t="s">
        <v>218</v>
      </c>
      <c r="L27" s="193" t="s">
        <v>217</v>
      </c>
      <c r="M27" s="188" t="s">
        <v>218</v>
      </c>
    </row>
    <row r="28" spans="2:13" ht="18" customHeight="1">
      <c r="B28" s="194"/>
      <c r="C28" s="195" t="s">
        <v>192</v>
      </c>
      <c r="D28" s="194"/>
      <c r="E28" s="196" t="s">
        <v>193</v>
      </c>
      <c r="F28" s="197" t="s">
        <v>194</v>
      </c>
      <c r="G28" s="198" t="s">
        <v>193</v>
      </c>
      <c r="H28" s="197" t="s">
        <v>194</v>
      </c>
      <c r="I28" s="194"/>
      <c r="J28" s="196" t="s">
        <v>193</v>
      </c>
      <c r="K28" s="197" t="s">
        <v>194</v>
      </c>
      <c r="L28" s="196" t="s">
        <v>193</v>
      </c>
      <c r="M28" s="197" t="s">
        <v>194</v>
      </c>
    </row>
    <row r="29" spans="2:19" ht="18" customHeight="1">
      <c r="B29" s="200" t="s">
        <v>219</v>
      </c>
      <c r="C29" s="201" t="s">
        <v>216</v>
      </c>
      <c r="D29" s="203">
        <f>SUM(D30:D40)</f>
        <v>9004243.249625225</v>
      </c>
      <c r="E29" s="203">
        <f>SUM(E30:E40)</f>
        <v>493752.884975711</v>
      </c>
      <c r="F29" s="203">
        <f>SUM(F30:F40)</f>
        <v>488504.51185243996</v>
      </c>
      <c r="G29" s="203">
        <f>SUM(G30:G40)</f>
        <v>3355.8538002499995</v>
      </c>
      <c r="H29" s="219">
        <f>SUM(H30:H40)</f>
        <v>2075.71957313</v>
      </c>
      <c r="I29" s="205">
        <f>D29/$D$29*100</f>
        <v>100</v>
      </c>
      <c r="J29" s="205">
        <f>E29/$E$29*100</f>
        <v>100</v>
      </c>
      <c r="K29" s="205">
        <f>F29/$F$29*100</f>
        <v>100</v>
      </c>
      <c r="L29" s="205">
        <f>G29/$G$29*100</f>
        <v>100</v>
      </c>
      <c r="M29" s="206">
        <f>H29/$H$29*100</f>
        <v>100</v>
      </c>
      <c r="P29" s="60"/>
      <c r="Q29" s="60"/>
      <c r="S29" s="199"/>
    </row>
    <row r="30" spans="2:17" ht="18" customHeight="1">
      <c r="B30" s="208" t="s">
        <v>196</v>
      </c>
      <c r="C30" s="201" t="s">
        <v>5</v>
      </c>
      <c r="D30" s="202">
        <v>1005471.7071722256</v>
      </c>
      <c r="E30" s="203">
        <v>23990.332714799995</v>
      </c>
      <c r="F30" s="203">
        <v>66281.7850939999</v>
      </c>
      <c r="G30" s="203">
        <v>506.4278577299999</v>
      </c>
      <c r="H30" s="204">
        <v>457.39574403999995</v>
      </c>
      <c r="I30" s="205">
        <f aca="true" t="shared" si="2" ref="I30:I40">D30/$D$29*100</f>
        <v>11.166643095898985</v>
      </c>
      <c r="J30" s="205">
        <f aca="true" t="shared" si="3" ref="J30:J40">E30/$E$29*100</f>
        <v>4.858773172733997</v>
      </c>
      <c r="K30" s="205">
        <f aca="true" t="shared" si="4" ref="K30:K40">F30/$F$29*100</f>
        <v>13.568305611478426</v>
      </c>
      <c r="L30" s="205">
        <f aca="true" t="shared" si="5" ref="L30:L40">G30/$G$29*100</f>
        <v>15.090879635229426</v>
      </c>
      <c r="M30" s="206">
        <f aca="true" t="shared" si="6" ref="M30:M40">H30/$H$29*100</f>
        <v>22.03552685829753</v>
      </c>
      <c r="P30" s="209"/>
      <c r="Q30" s="210"/>
    </row>
    <row r="31" spans="2:17" ht="18" customHeight="1">
      <c r="B31" s="208" t="s">
        <v>197</v>
      </c>
      <c r="C31" s="201" t="s">
        <v>198</v>
      </c>
      <c r="D31" s="202">
        <v>1471251.1771873422</v>
      </c>
      <c r="E31" s="203">
        <v>38875.964543650014</v>
      </c>
      <c r="F31" s="203">
        <v>166505.37936358043</v>
      </c>
      <c r="G31" s="203">
        <v>367.27633385</v>
      </c>
      <c r="H31" s="204">
        <v>573.4875266</v>
      </c>
      <c r="I31" s="205">
        <f t="shared" si="2"/>
        <v>16.33953166745666</v>
      </c>
      <c r="J31" s="205">
        <f t="shared" si="3"/>
        <v>7.8735670669676034</v>
      </c>
      <c r="K31" s="205">
        <f t="shared" si="4"/>
        <v>34.08471678842464</v>
      </c>
      <c r="L31" s="205">
        <f t="shared" si="5"/>
        <v>10.944348464245945</v>
      </c>
      <c r="M31" s="206">
        <f t="shared" si="6"/>
        <v>27.62837206064555</v>
      </c>
      <c r="P31" s="209"/>
      <c r="Q31" s="210"/>
    </row>
    <row r="32" spans="2:17" ht="18" customHeight="1">
      <c r="B32" s="208" t="s">
        <v>199</v>
      </c>
      <c r="C32" s="201" t="s">
        <v>200</v>
      </c>
      <c r="D32" s="202">
        <v>1587607.8048142262</v>
      </c>
      <c r="E32" s="203">
        <v>77836.49840560042</v>
      </c>
      <c r="F32" s="203">
        <v>119982.31012297957</v>
      </c>
      <c r="G32" s="203">
        <v>720.97390732</v>
      </c>
      <c r="H32" s="204">
        <v>522.1541734699999</v>
      </c>
      <c r="I32" s="205">
        <f t="shared" si="2"/>
        <v>17.631773829303267</v>
      </c>
      <c r="J32" s="205">
        <f t="shared" si="3"/>
        <v>15.764261997057375</v>
      </c>
      <c r="K32" s="205">
        <f t="shared" si="4"/>
        <v>24.561146767713378</v>
      </c>
      <c r="L32" s="205">
        <f t="shared" si="5"/>
        <v>21.484067847839196</v>
      </c>
      <c r="M32" s="206">
        <f t="shared" si="6"/>
        <v>25.155333130218455</v>
      </c>
      <c r="P32" s="209"/>
      <c r="Q32" s="210"/>
    </row>
    <row r="33" spans="2:17" ht="18" customHeight="1">
      <c r="B33" s="208" t="s">
        <v>201</v>
      </c>
      <c r="C33" s="201" t="s">
        <v>202</v>
      </c>
      <c r="D33" s="202">
        <v>1227244.082813341</v>
      </c>
      <c r="E33" s="203">
        <v>91155.5439431903</v>
      </c>
      <c r="F33" s="203">
        <v>60967.391349689955</v>
      </c>
      <c r="G33" s="203">
        <v>666.4480215099999</v>
      </c>
      <c r="H33" s="204">
        <v>251.11504850999995</v>
      </c>
      <c r="I33" s="205">
        <f t="shared" si="2"/>
        <v>13.629619378223943</v>
      </c>
      <c r="J33" s="205">
        <f t="shared" si="3"/>
        <v>18.461774445667185</v>
      </c>
      <c r="K33" s="205">
        <f t="shared" si="4"/>
        <v>12.480415199953375</v>
      </c>
      <c r="L33" s="205">
        <f t="shared" si="5"/>
        <v>19.85926864455036</v>
      </c>
      <c r="M33" s="206">
        <f t="shared" si="6"/>
        <v>12.097734769217446</v>
      </c>
      <c r="P33" s="209"/>
      <c r="Q33" s="210"/>
    </row>
    <row r="34" spans="2:17" ht="18" customHeight="1">
      <c r="B34" s="208" t="s">
        <v>203</v>
      </c>
      <c r="C34" s="201" t="s">
        <v>204</v>
      </c>
      <c r="D34" s="202">
        <v>814434.2221495063</v>
      </c>
      <c r="E34" s="203">
        <v>90238.85779914037</v>
      </c>
      <c r="F34" s="203">
        <v>30653.437819380055</v>
      </c>
      <c r="G34" s="203">
        <v>452.55800132</v>
      </c>
      <c r="H34" s="204">
        <v>155.98800012</v>
      </c>
      <c r="I34" s="205">
        <f t="shared" si="2"/>
        <v>9.04500466692084</v>
      </c>
      <c r="J34" s="205">
        <f t="shared" si="3"/>
        <v>18.27611757723288</v>
      </c>
      <c r="K34" s="205">
        <f t="shared" si="4"/>
        <v>6.274954903310981</v>
      </c>
      <c r="L34" s="205">
        <f t="shared" si="5"/>
        <v>13.485629239458705</v>
      </c>
      <c r="M34" s="206">
        <f t="shared" si="6"/>
        <v>7.514887952074568</v>
      </c>
      <c r="P34" s="209"/>
      <c r="Q34" s="210"/>
    </row>
    <row r="35" spans="2:17" ht="18" customHeight="1">
      <c r="B35" s="208" t="s">
        <v>205</v>
      </c>
      <c r="C35" s="201" t="s">
        <v>206</v>
      </c>
      <c r="D35" s="202">
        <v>831648.8818103353</v>
      </c>
      <c r="E35" s="203">
        <v>114782.58204975989</v>
      </c>
      <c r="F35" s="203">
        <v>22539.261979459992</v>
      </c>
      <c r="G35" s="203">
        <v>363.64506322</v>
      </c>
      <c r="H35" s="204">
        <v>24.02203479</v>
      </c>
      <c r="I35" s="205">
        <f t="shared" si="2"/>
        <v>9.236188525281682</v>
      </c>
      <c r="J35" s="205">
        <f t="shared" si="3"/>
        <v>23.24696939348645</v>
      </c>
      <c r="K35" s="205">
        <f t="shared" si="4"/>
        <v>4.613931178238189</v>
      </c>
      <c r="L35" s="205">
        <f t="shared" si="5"/>
        <v>10.83614140737924</v>
      </c>
      <c r="M35" s="206">
        <f t="shared" si="6"/>
        <v>1.1572870970126719</v>
      </c>
      <c r="P35" s="209"/>
      <c r="Q35" s="210"/>
    </row>
    <row r="36" spans="2:17" ht="18" customHeight="1">
      <c r="B36" s="208" t="s">
        <v>207</v>
      </c>
      <c r="C36" s="201" t="s">
        <v>208</v>
      </c>
      <c r="D36" s="202">
        <v>436971.9366324215</v>
      </c>
      <c r="E36" s="203">
        <v>42244.79700966989</v>
      </c>
      <c r="F36" s="203">
        <v>10749.745182810002</v>
      </c>
      <c r="G36" s="203">
        <v>225.64367086</v>
      </c>
      <c r="H36" s="204">
        <v>56.26800109</v>
      </c>
      <c r="I36" s="205">
        <f t="shared" si="2"/>
        <v>4.852955706750917</v>
      </c>
      <c r="J36" s="205">
        <f t="shared" si="3"/>
        <v>8.555858263339164</v>
      </c>
      <c r="K36" s="205">
        <f t="shared" si="4"/>
        <v>2.200541637178803</v>
      </c>
      <c r="L36" s="205">
        <f t="shared" si="5"/>
        <v>6.723882632884375</v>
      </c>
      <c r="M36" s="206">
        <f t="shared" si="6"/>
        <v>2.710770848740077</v>
      </c>
      <c r="P36" s="209"/>
      <c r="Q36" s="210"/>
    </row>
    <row r="37" spans="2:17" ht="18" customHeight="1">
      <c r="B37" s="208" t="s">
        <v>209</v>
      </c>
      <c r="C37" s="201" t="s">
        <v>210</v>
      </c>
      <c r="D37" s="202">
        <v>142410.54971419054</v>
      </c>
      <c r="E37" s="203">
        <v>8597.51924713</v>
      </c>
      <c r="F37" s="203">
        <v>4867.148224830007</v>
      </c>
      <c r="G37" s="203">
        <v>0</v>
      </c>
      <c r="H37" s="204">
        <v>0</v>
      </c>
      <c r="I37" s="205">
        <f t="shared" si="2"/>
        <v>1.5815937638081687</v>
      </c>
      <c r="J37" s="205">
        <f t="shared" si="3"/>
        <v>1.7412595467777237</v>
      </c>
      <c r="K37" s="205">
        <f t="shared" si="4"/>
        <v>0.996336391320824</v>
      </c>
      <c r="L37" s="205">
        <f t="shared" si="5"/>
        <v>0</v>
      </c>
      <c r="M37" s="206">
        <f t="shared" si="6"/>
        <v>0</v>
      </c>
      <c r="P37" s="209"/>
      <c r="Q37" s="210"/>
    </row>
    <row r="38" spans="2:17" ht="18" customHeight="1">
      <c r="B38" s="208" t="s">
        <v>211</v>
      </c>
      <c r="C38" s="201" t="s">
        <v>212</v>
      </c>
      <c r="D38" s="202">
        <v>26053.23083511001</v>
      </c>
      <c r="E38" s="203">
        <v>1414.6092781000002</v>
      </c>
      <c r="F38" s="203">
        <v>1808.0606077299997</v>
      </c>
      <c r="G38" s="203">
        <v>0</v>
      </c>
      <c r="H38" s="204">
        <v>23.08110832</v>
      </c>
      <c r="I38" s="205">
        <f t="shared" si="2"/>
        <v>0.2893439250010755</v>
      </c>
      <c r="J38" s="205">
        <f t="shared" si="3"/>
        <v>0.28650147090676514</v>
      </c>
      <c r="K38" s="205">
        <f t="shared" si="4"/>
        <v>0.37012157797145406</v>
      </c>
      <c r="L38" s="205">
        <f t="shared" si="5"/>
        <v>0</v>
      </c>
      <c r="M38" s="206">
        <f t="shared" si="6"/>
        <v>1.111956962721884</v>
      </c>
      <c r="P38" s="209"/>
      <c r="Q38" s="210"/>
    </row>
    <row r="39" spans="2:17" ht="18" customHeight="1">
      <c r="B39" s="208" t="s">
        <v>213</v>
      </c>
      <c r="C39" s="201" t="s">
        <v>59</v>
      </c>
      <c r="D39" s="202">
        <v>18448.670423660013</v>
      </c>
      <c r="E39" s="203">
        <v>595.3559674900002</v>
      </c>
      <c r="F39" s="203">
        <v>2465.0479533100015</v>
      </c>
      <c r="G39" s="203">
        <v>0</v>
      </c>
      <c r="H39" s="204">
        <v>0</v>
      </c>
      <c r="I39" s="205">
        <f t="shared" si="2"/>
        <v>0.20488862764150542</v>
      </c>
      <c r="J39" s="205">
        <f t="shared" si="3"/>
        <v>0.12057771926118212</v>
      </c>
      <c r="K39" s="205">
        <f t="shared" si="4"/>
        <v>0.5046110923238731</v>
      </c>
      <c r="L39" s="205">
        <f t="shared" si="5"/>
        <v>0</v>
      </c>
      <c r="M39" s="206">
        <f t="shared" si="6"/>
        <v>0</v>
      </c>
      <c r="P39" s="209"/>
      <c r="Q39" s="210"/>
    </row>
    <row r="40" spans="2:17" ht="18" customHeight="1">
      <c r="B40" s="211" t="s">
        <v>214</v>
      </c>
      <c r="C40" s="212" t="s">
        <v>215</v>
      </c>
      <c r="D40" s="213">
        <v>1442700.9860728644</v>
      </c>
      <c r="E40" s="214">
        <v>4020.8240171800007</v>
      </c>
      <c r="F40" s="214">
        <v>1684.944154670001</v>
      </c>
      <c r="G40" s="214">
        <v>52.88094444</v>
      </c>
      <c r="H40" s="215">
        <v>12.20793619</v>
      </c>
      <c r="I40" s="220">
        <f t="shared" si="2"/>
        <v>16.02245681371294</v>
      </c>
      <c r="J40" s="216">
        <f t="shared" si="3"/>
        <v>0.8143393465696501</v>
      </c>
      <c r="K40" s="216">
        <f t="shared" si="4"/>
        <v>0.3449188520860506</v>
      </c>
      <c r="L40" s="216">
        <f t="shared" si="5"/>
        <v>1.575782128412762</v>
      </c>
      <c r="M40" s="217">
        <f t="shared" si="6"/>
        <v>0.5881303210718162</v>
      </c>
      <c r="P40" s="209"/>
      <c r="Q40" s="210"/>
    </row>
    <row r="41" ht="9" customHeight="1"/>
    <row r="42" ht="15" customHeight="1">
      <c r="B42" s="86"/>
    </row>
    <row r="44" spans="2:3" ht="15" customHeight="1">
      <c r="B44" s="86"/>
      <c r="C44" s="218" t="s">
        <v>220</v>
      </c>
    </row>
    <row r="45" spans="2:13" ht="18" customHeight="1">
      <c r="B45" s="182"/>
      <c r="C45" s="183"/>
      <c r="D45" s="184"/>
      <c r="E45" s="185"/>
      <c r="F45" s="185" t="s">
        <v>184</v>
      </c>
      <c r="G45" s="185"/>
      <c r="H45" s="186"/>
      <c r="I45" s="185"/>
      <c r="J45" s="185"/>
      <c r="K45" s="185" t="s">
        <v>185</v>
      </c>
      <c r="L45" s="185"/>
      <c r="M45" s="186"/>
    </row>
    <row r="46" spans="2:13" ht="18" customHeight="1">
      <c r="B46" s="187"/>
      <c r="C46" s="188" t="s">
        <v>186</v>
      </c>
      <c r="D46" s="189"/>
      <c r="E46" s="190" t="s">
        <v>187</v>
      </c>
      <c r="F46" s="191"/>
      <c r="G46" s="266" t="s">
        <v>188</v>
      </c>
      <c r="H46" s="268"/>
      <c r="I46" s="189"/>
      <c r="J46" s="190" t="s">
        <v>187</v>
      </c>
      <c r="K46" s="191"/>
      <c r="L46" s="269" t="s">
        <v>188</v>
      </c>
      <c r="M46" s="268"/>
    </row>
    <row r="47" spans="2:13" ht="18" customHeight="1">
      <c r="B47" s="192"/>
      <c r="C47" s="188" t="s">
        <v>189</v>
      </c>
      <c r="D47" s="192" t="s">
        <v>0</v>
      </c>
      <c r="E47" s="193" t="s">
        <v>217</v>
      </c>
      <c r="F47" s="188" t="s">
        <v>218</v>
      </c>
      <c r="G47" s="193" t="s">
        <v>217</v>
      </c>
      <c r="H47" s="188" t="s">
        <v>218</v>
      </c>
      <c r="I47" s="192" t="s">
        <v>0</v>
      </c>
      <c r="J47" s="193" t="s">
        <v>217</v>
      </c>
      <c r="K47" s="188" t="s">
        <v>218</v>
      </c>
      <c r="L47" s="193" t="s">
        <v>217</v>
      </c>
      <c r="M47" s="188" t="s">
        <v>218</v>
      </c>
    </row>
    <row r="48" spans="2:13" ht="18" customHeight="1">
      <c r="B48" s="194"/>
      <c r="C48" s="195" t="s">
        <v>192</v>
      </c>
      <c r="D48" s="194"/>
      <c r="E48" s="196" t="s">
        <v>193</v>
      </c>
      <c r="F48" s="197" t="s">
        <v>194</v>
      </c>
      <c r="G48" s="198" t="s">
        <v>193</v>
      </c>
      <c r="H48" s="197" t="s">
        <v>194</v>
      </c>
      <c r="I48" s="194"/>
      <c r="J48" s="196" t="s">
        <v>193</v>
      </c>
      <c r="K48" s="197" t="s">
        <v>194</v>
      </c>
      <c r="L48" s="196" t="s">
        <v>193</v>
      </c>
      <c r="M48" s="197" t="s">
        <v>194</v>
      </c>
    </row>
    <row r="49" spans="2:17" ht="18" customHeight="1">
      <c r="B49" s="200" t="s">
        <v>219</v>
      </c>
      <c r="C49" s="201" t="s">
        <v>220</v>
      </c>
      <c r="D49" s="203">
        <f>SUM(D50:D60)</f>
        <v>8404356.059070662</v>
      </c>
      <c r="E49" s="203">
        <f>SUM(E50:E60)</f>
        <v>289053.1714954797</v>
      </c>
      <c r="F49" s="203">
        <f>SUM(F50:F60)</f>
        <v>468513.6898224995</v>
      </c>
      <c r="G49" s="203">
        <f>SUM(G50:G60)</f>
        <v>1801.5619438299996</v>
      </c>
      <c r="H49" s="219">
        <f>SUM(H50:H60)</f>
        <v>2987.6182621300004</v>
      </c>
      <c r="I49" s="205">
        <f>D49/$D$49*100</f>
        <v>100</v>
      </c>
      <c r="J49" s="205">
        <f>E49/$E$49*100</f>
        <v>100</v>
      </c>
      <c r="K49" s="205">
        <f>F49/$F$49*100</f>
        <v>100</v>
      </c>
      <c r="L49" s="205">
        <f>G49/$G$49*100</f>
        <v>100</v>
      </c>
      <c r="M49" s="206">
        <f>H49/$H$49*100</f>
        <v>100</v>
      </c>
      <c r="P49" s="207"/>
      <c r="Q49" s="207"/>
    </row>
    <row r="50" spans="2:17" ht="18" customHeight="1">
      <c r="B50" s="208" t="s">
        <v>196</v>
      </c>
      <c r="C50" s="201" t="s">
        <v>5</v>
      </c>
      <c r="D50" s="202">
        <v>1419572.619439282</v>
      </c>
      <c r="E50" s="203">
        <v>16061.177631629998</v>
      </c>
      <c r="F50" s="203">
        <v>87342.03595946</v>
      </c>
      <c r="G50" s="203">
        <v>576.2691800399999</v>
      </c>
      <c r="H50" s="204">
        <v>710.1970394699999</v>
      </c>
      <c r="I50" s="205">
        <f>D50/$D$49*100</f>
        <v>16.890914776357725</v>
      </c>
      <c r="J50" s="205">
        <f>E50/$E$49*100</f>
        <v>5.556478605141742</v>
      </c>
      <c r="K50" s="205">
        <f>F50/$F$49*100</f>
        <v>18.642365817005324</v>
      </c>
      <c r="L50" s="205">
        <f>G50/$G$49*100</f>
        <v>31.987197665537405</v>
      </c>
      <c r="M50" s="206">
        <f>H50/$H$49*100</f>
        <v>23.771344835858322</v>
      </c>
      <c r="P50" s="209"/>
      <c r="Q50" s="210"/>
    </row>
    <row r="51" spans="2:17" ht="18" customHeight="1">
      <c r="B51" s="208" t="s">
        <v>197</v>
      </c>
      <c r="C51" s="201" t="s">
        <v>198</v>
      </c>
      <c r="D51" s="202">
        <v>2356169.5986498264</v>
      </c>
      <c r="E51" s="203">
        <v>38853.928821140005</v>
      </c>
      <c r="F51" s="203">
        <v>200721.27400712942</v>
      </c>
      <c r="G51" s="203">
        <v>607.4738972499998</v>
      </c>
      <c r="H51" s="204">
        <v>1179.5433763300005</v>
      </c>
      <c r="I51" s="205">
        <f>D51/$D$49*100</f>
        <v>28.035099680324198</v>
      </c>
      <c r="J51" s="205">
        <f aca="true" t="shared" si="7" ref="J51:J60">E51/$E$49*100</f>
        <v>13.441792947685272</v>
      </c>
      <c r="K51" s="205">
        <f aca="true" t="shared" si="8" ref="K51:K60">F51/$F$49*100</f>
        <v>42.84213639161204</v>
      </c>
      <c r="L51" s="205">
        <f aca="true" t="shared" si="9" ref="L51:L60">G51/$G$49*100</f>
        <v>33.71929004886455</v>
      </c>
      <c r="M51" s="206">
        <f aca="true" t="shared" si="10" ref="M51:M60">H51/$H$49*100</f>
        <v>39.481060592026694</v>
      </c>
      <c r="P51" s="209"/>
      <c r="Q51" s="210"/>
    </row>
    <row r="52" spans="2:17" ht="18" customHeight="1">
      <c r="B52" s="208" t="s">
        <v>199</v>
      </c>
      <c r="C52" s="201" t="s">
        <v>200</v>
      </c>
      <c r="D52" s="202">
        <v>1650822.6959416524</v>
      </c>
      <c r="E52" s="203">
        <v>57452.26319658985</v>
      </c>
      <c r="F52" s="203">
        <v>99814.99048550996</v>
      </c>
      <c r="G52" s="203">
        <v>208.87730796999998</v>
      </c>
      <c r="H52" s="204">
        <v>492.66903792999994</v>
      </c>
      <c r="I52" s="205">
        <f aca="true" t="shared" si="11" ref="I52:I60">D52/$D$49*100</f>
        <v>19.642464982905512</v>
      </c>
      <c r="J52" s="205">
        <f t="shared" si="7"/>
        <v>19.876018968879677</v>
      </c>
      <c r="K52" s="205">
        <f t="shared" si="8"/>
        <v>21.30460489283157</v>
      </c>
      <c r="L52" s="205">
        <f t="shared" si="9"/>
        <v>11.594234030384815</v>
      </c>
      <c r="M52" s="206">
        <f t="shared" si="10"/>
        <v>16.49036104026072</v>
      </c>
      <c r="P52" s="209"/>
      <c r="Q52" s="210"/>
    </row>
    <row r="53" spans="2:17" ht="18" customHeight="1">
      <c r="B53" s="208" t="s">
        <v>201</v>
      </c>
      <c r="C53" s="201" t="s">
        <v>202</v>
      </c>
      <c r="D53" s="202">
        <v>819161.4622224779</v>
      </c>
      <c r="E53" s="203">
        <v>54380.87552334001</v>
      </c>
      <c r="F53" s="203">
        <v>38723.119309570044</v>
      </c>
      <c r="G53" s="203">
        <v>81.48977349</v>
      </c>
      <c r="H53" s="204">
        <v>267.07644712000007</v>
      </c>
      <c r="I53" s="205">
        <f t="shared" si="11"/>
        <v>9.746867653689808</v>
      </c>
      <c r="J53" s="205">
        <f t="shared" si="7"/>
        <v>18.81345056412586</v>
      </c>
      <c r="K53" s="205">
        <f t="shared" si="8"/>
        <v>8.265098790227588</v>
      </c>
      <c r="L53" s="205">
        <f t="shared" si="9"/>
        <v>4.523284573649365</v>
      </c>
      <c r="M53" s="206">
        <f t="shared" si="10"/>
        <v>8.939443519453851</v>
      </c>
      <c r="P53" s="209"/>
      <c r="Q53" s="210"/>
    </row>
    <row r="54" spans="2:17" ht="18" customHeight="1">
      <c r="B54" s="208" t="s">
        <v>203</v>
      </c>
      <c r="C54" s="201" t="s">
        <v>204</v>
      </c>
      <c r="D54" s="202">
        <v>458428.02342709835</v>
      </c>
      <c r="E54" s="203">
        <v>45019.123145329824</v>
      </c>
      <c r="F54" s="203">
        <v>17606.822378710025</v>
      </c>
      <c r="G54" s="203">
        <v>101.63453857</v>
      </c>
      <c r="H54" s="204">
        <v>207.09517196</v>
      </c>
      <c r="I54" s="205">
        <f t="shared" si="11"/>
        <v>5.454647806506552</v>
      </c>
      <c r="J54" s="205">
        <f t="shared" si="7"/>
        <v>15.57468576193562</v>
      </c>
      <c r="K54" s="205">
        <f t="shared" si="8"/>
        <v>3.7580166302889726</v>
      </c>
      <c r="L54" s="205">
        <f t="shared" si="9"/>
        <v>5.641467889465504</v>
      </c>
      <c r="M54" s="206">
        <f t="shared" si="10"/>
        <v>6.9317815661078805</v>
      </c>
      <c r="P54" s="209"/>
      <c r="Q54" s="210"/>
    </row>
    <row r="55" spans="2:17" ht="18" customHeight="1">
      <c r="B55" s="208" t="s">
        <v>205</v>
      </c>
      <c r="C55" s="201" t="s">
        <v>206</v>
      </c>
      <c r="D55" s="202">
        <v>401678.0433543466</v>
      </c>
      <c r="E55" s="203">
        <v>48706.76436706006</v>
      </c>
      <c r="F55" s="203">
        <v>12834.437059599999</v>
      </c>
      <c r="G55" s="203">
        <v>171.70060723</v>
      </c>
      <c r="H55" s="204">
        <v>52.17325698</v>
      </c>
      <c r="I55" s="205">
        <f t="shared" si="11"/>
        <v>4.779402973066843</v>
      </c>
      <c r="J55" s="205">
        <f t="shared" si="7"/>
        <v>16.85045146367534</v>
      </c>
      <c r="K55" s="205">
        <f t="shared" si="8"/>
        <v>2.7393942457609803</v>
      </c>
      <c r="L55" s="205">
        <f t="shared" si="9"/>
        <v>9.530652432909193</v>
      </c>
      <c r="M55" s="206">
        <f t="shared" si="10"/>
        <v>1.7463160418226744</v>
      </c>
      <c r="P55" s="209"/>
      <c r="Q55" s="210"/>
    </row>
    <row r="56" spans="2:17" ht="18" customHeight="1">
      <c r="B56" s="208" t="s">
        <v>207</v>
      </c>
      <c r="C56" s="201" t="s">
        <v>208</v>
      </c>
      <c r="D56" s="202">
        <v>180435.63692316003</v>
      </c>
      <c r="E56" s="203">
        <v>21098.50912598002</v>
      </c>
      <c r="F56" s="203">
        <v>6817.433082450001</v>
      </c>
      <c r="G56" s="203">
        <v>34.79956155</v>
      </c>
      <c r="H56" s="204">
        <v>24.04260066</v>
      </c>
      <c r="I56" s="205">
        <f t="shared" si="11"/>
        <v>2.146929945077937</v>
      </c>
      <c r="J56" s="205">
        <f t="shared" si="7"/>
        <v>7.299179253706948</v>
      </c>
      <c r="K56" s="205">
        <f t="shared" si="8"/>
        <v>1.4551192911850335</v>
      </c>
      <c r="L56" s="205">
        <f t="shared" si="9"/>
        <v>1.931632807252715</v>
      </c>
      <c r="M56" s="206">
        <f t="shared" si="10"/>
        <v>0.8047413876382924</v>
      </c>
      <c r="P56" s="209"/>
      <c r="Q56" s="210"/>
    </row>
    <row r="57" spans="2:17" ht="18" customHeight="1">
      <c r="B57" s="208" t="s">
        <v>209</v>
      </c>
      <c r="C57" s="201" t="s">
        <v>210</v>
      </c>
      <c r="D57" s="202">
        <v>56082.37532382009</v>
      </c>
      <c r="E57" s="203">
        <v>5097.681933590002</v>
      </c>
      <c r="F57" s="203">
        <v>2355.5681128399992</v>
      </c>
      <c r="G57" s="203">
        <v>0</v>
      </c>
      <c r="H57" s="204">
        <v>0</v>
      </c>
      <c r="I57" s="205">
        <f t="shared" si="11"/>
        <v>0.6673012772143494</v>
      </c>
      <c r="J57" s="205">
        <f t="shared" si="7"/>
        <v>1.763579312143863</v>
      </c>
      <c r="K57" s="205">
        <f t="shared" si="8"/>
        <v>0.5027746603802392</v>
      </c>
      <c r="L57" s="205">
        <f t="shared" si="9"/>
        <v>0</v>
      </c>
      <c r="M57" s="206">
        <f t="shared" si="10"/>
        <v>0</v>
      </c>
      <c r="P57" s="209"/>
      <c r="Q57" s="210"/>
    </row>
    <row r="58" spans="2:17" ht="18" customHeight="1">
      <c r="B58" s="208" t="s">
        <v>211</v>
      </c>
      <c r="C58" s="201" t="s">
        <v>212</v>
      </c>
      <c r="D58" s="202">
        <v>11513.462124629996</v>
      </c>
      <c r="E58" s="203">
        <v>809.0722556099997</v>
      </c>
      <c r="F58" s="203">
        <v>598.7040628500001</v>
      </c>
      <c r="G58" s="203">
        <v>0</v>
      </c>
      <c r="H58" s="204">
        <v>0</v>
      </c>
      <c r="I58" s="205">
        <f t="shared" si="11"/>
        <v>0.136993983164287</v>
      </c>
      <c r="J58" s="205">
        <f t="shared" si="7"/>
        <v>0.2799042997605208</v>
      </c>
      <c r="K58" s="205">
        <f t="shared" si="8"/>
        <v>0.12778795494253847</v>
      </c>
      <c r="L58" s="205">
        <f t="shared" si="9"/>
        <v>0</v>
      </c>
      <c r="M58" s="206">
        <f t="shared" si="10"/>
        <v>0</v>
      </c>
      <c r="P58" s="209"/>
      <c r="Q58" s="210"/>
    </row>
    <row r="59" spans="2:17" ht="18" customHeight="1">
      <c r="B59" s="208" t="s">
        <v>213</v>
      </c>
      <c r="C59" s="201" t="s">
        <v>59</v>
      </c>
      <c r="D59" s="202">
        <v>7586.857858699996</v>
      </c>
      <c r="E59" s="203">
        <v>201.40910387</v>
      </c>
      <c r="F59" s="203">
        <v>629.6380021399998</v>
      </c>
      <c r="G59" s="203">
        <v>0</v>
      </c>
      <c r="H59" s="204">
        <v>0</v>
      </c>
      <c r="I59" s="205">
        <f t="shared" si="11"/>
        <v>0.09027292281972804</v>
      </c>
      <c r="J59" s="205">
        <f t="shared" si="7"/>
        <v>0.06967891160922608</v>
      </c>
      <c r="K59" s="205">
        <f t="shared" si="8"/>
        <v>0.1343905238667719</v>
      </c>
      <c r="L59" s="205">
        <f t="shared" si="9"/>
        <v>0</v>
      </c>
      <c r="M59" s="206">
        <f t="shared" si="10"/>
        <v>0</v>
      </c>
      <c r="P59" s="209"/>
      <c r="Q59" s="210"/>
    </row>
    <row r="60" spans="2:17" ht="18" customHeight="1">
      <c r="B60" s="211" t="s">
        <v>214</v>
      </c>
      <c r="C60" s="212" t="s">
        <v>215</v>
      </c>
      <c r="D60" s="213">
        <v>1042905.2838056684</v>
      </c>
      <c r="E60" s="214">
        <v>1372.3663913399998</v>
      </c>
      <c r="F60" s="214">
        <v>1069.6673622400006</v>
      </c>
      <c r="G60" s="214">
        <v>19.31707773</v>
      </c>
      <c r="H60" s="215">
        <v>54.82133168</v>
      </c>
      <c r="I60" s="220">
        <f t="shared" si="11"/>
        <v>12.409103998873066</v>
      </c>
      <c r="J60" s="216">
        <f t="shared" si="7"/>
        <v>0.47477991133595343</v>
      </c>
      <c r="K60" s="216">
        <f t="shared" si="8"/>
        <v>0.2283108018989271</v>
      </c>
      <c r="L60" s="216">
        <f t="shared" si="9"/>
        <v>1.0722405519364597</v>
      </c>
      <c r="M60" s="217">
        <f t="shared" si="10"/>
        <v>1.834951016831566</v>
      </c>
      <c r="P60" s="209"/>
      <c r="Q60" s="210"/>
    </row>
    <row r="61" ht="9" customHeight="1"/>
    <row r="64" spans="2:3" ht="15" customHeight="1">
      <c r="B64" s="86"/>
      <c r="C64" s="218" t="s">
        <v>221</v>
      </c>
    </row>
    <row r="65" spans="2:13" ht="18" customHeight="1">
      <c r="B65" s="182"/>
      <c r="C65" s="183"/>
      <c r="D65" s="184"/>
      <c r="E65" s="185"/>
      <c r="F65" s="185" t="s">
        <v>222</v>
      </c>
      <c r="G65" s="185"/>
      <c r="H65" s="185"/>
      <c r="I65" s="192"/>
      <c r="J65" s="221"/>
      <c r="K65" s="221"/>
      <c r="L65" s="221"/>
      <c r="M65" s="221"/>
    </row>
    <row r="66" spans="2:13" ht="18" customHeight="1">
      <c r="B66" s="187"/>
      <c r="C66" s="188" t="s">
        <v>186</v>
      </c>
      <c r="D66" s="189"/>
      <c r="E66" s="190" t="s">
        <v>187</v>
      </c>
      <c r="F66" s="191"/>
      <c r="G66" s="266" t="s">
        <v>188</v>
      </c>
      <c r="H66" s="266"/>
      <c r="I66" s="192"/>
      <c r="J66" s="221"/>
      <c r="K66" s="221"/>
      <c r="L66" s="267"/>
      <c r="M66" s="267"/>
    </row>
    <row r="67" spans="2:13" ht="18" customHeight="1">
      <c r="B67" s="192"/>
      <c r="C67" s="188" t="s">
        <v>189</v>
      </c>
      <c r="D67" s="192" t="s">
        <v>0</v>
      </c>
      <c r="E67" s="193" t="s">
        <v>217</v>
      </c>
      <c r="F67" s="188" t="s">
        <v>218</v>
      </c>
      <c r="G67" s="193" t="s">
        <v>217</v>
      </c>
      <c r="H67" s="188" t="s">
        <v>218</v>
      </c>
      <c r="I67" s="192"/>
      <c r="J67" s="221"/>
      <c r="K67" s="221"/>
      <c r="L67" s="221"/>
      <c r="M67" s="221"/>
    </row>
    <row r="68" spans="2:13" ht="18" customHeight="1">
      <c r="B68" s="194"/>
      <c r="C68" s="195" t="s">
        <v>192</v>
      </c>
      <c r="D68" s="194"/>
      <c r="E68" s="196" t="s">
        <v>193</v>
      </c>
      <c r="F68" s="197" t="s">
        <v>194</v>
      </c>
      <c r="G68" s="198" t="s">
        <v>193</v>
      </c>
      <c r="H68" s="222" t="s">
        <v>194</v>
      </c>
      <c r="I68" s="192"/>
      <c r="J68" s="223"/>
      <c r="K68" s="223"/>
      <c r="L68" s="223"/>
      <c r="M68" s="223"/>
    </row>
    <row r="69" spans="2:17" ht="18" customHeight="1">
      <c r="B69" s="200" t="s">
        <v>219</v>
      </c>
      <c r="C69" s="201" t="s">
        <v>223</v>
      </c>
      <c r="D69" s="205">
        <f aca="true" t="shared" si="12" ref="D69:H80">D29/D9*100</f>
        <v>51.722962255369254</v>
      </c>
      <c r="E69" s="205">
        <f t="shared" si="12"/>
        <v>63.07474001944973</v>
      </c>
      <c r="F69" s="205">
        <f t="shared" si="12"/>
        <v>51.044432697045515</v>
      </c>
      <c r="G69" s="205">
        <f t="shared" si="12"/>
        <v>65.06851428648264</v>
      </c>
      <c r="H69" s="205">
        <f t="shared" si="12"/>
        <v>40.99508349364196</v>
      </c>
      <c r="I69" s="224"/>
      <c r="J69" s="205"/>
      <c r="K69" s="205"/>
      <c r="L69" s="205"/>
      <c r="M69" s="205"/>
      <c r="P69" s="207"/>
      <c r="Q69" s="207"/>
    </row>
    <row r="70" spans="2:17" ht="18" customHeight="1">
      <c r="B70" s="208" t="s">
        <v>196</v>
      </c>
      <c r="C70" s="201" t="s">
        <v>5</v>
      </c>
      <c r="D70" s="205">
        <f t="shared" si="12"/>
        <v>41.46199292683472</v>
      </c>
      <c r="E70" s="205">
        <f t="shared" si="12"/>
        <v>59.89869672152921</v>
      </c>
      <c r="F70" s="205">
        <f t="shared" si="12"/>
        <v>43.14551261612881</v>
      </c>
      <c r="G70" s="205">
        <f t="shared" si="12"/>
        <v>46.774659952249884</v>
      </c>
      <c r="H70" s="205">
        <f t="shared" si="12"/>
        <v>39.174252402021864</v>
      </c>
      <c r="I70" s="224"/>
      <c r="J70" s="205"/>
      <c r="K70" s="205"/>
      <c r="L70" s="205"/>
      <c r="M70" s="205"/>
      <c r="P70" s="209"/>
      <c r="Q70" s="210"/>
    </row>
    <row r="71" spans="2:17" ht="18" customHeight="1">
      <c r="B71" s="208" t="s">
        <v>197</v>
      </c>
      <c r="C71" s="201" t="s">
        <v>198</v>
      </c>
      <c r="D71" s="205">
        <f t="shared" si="12"/>
        <v>38.439755212581865</v>
      </c>
      <c r="E71" s="205">
        <f t="shared" si="12"/>
        <v>50.01417454826965</v>
      </c>
      <c r="F71" s="205">
        <f t="shared" si="12"/>
        <v>45.341311104533574</v>
      </c>
      <c r="G71" s="205">
        <f t="shared" si="12"/>
        <v>37.679019930626815</v>
      </c>
      <c r="H71" s="205">
        <f t="shared" si="12"/>
        <v>32.71405687381084</v>
      </c>
      <c r="I71" s="224"/>
      <c r="J71" s="205"/>
      <c r="K71" s="205"/>
      <c r="L71" s="205"/>
      <c r="M71" s="205"/>
      <c r="P71" s="209"/>
      <c r="Q71" s="210"/>
    </row>
    <row r="72" spans="2:17" ht="18" customHeight="1">
      <c r="B72" s="208" t="s">
        <v>199</v>
      </c>
      <c r="C72" s="201" t="s">
        <v>200</v>
      </c>
      <c r="D72" s="205">
        <f t="shared" si="12"/>
        <v>49.02398876380602</v>
      </c>
      <c r="E72" s="205">
        <f t="shared" si="12"/>
        <v>57.53360255781954</v>
      </c>
      <c r="F72" s="205">
        <f t="shared" si="12"/>
        <v>54.587708671043245</v>
      </c>
      <c r="G72" s="205">
        <f t="shared" si="12"/>
        <v>77.53648061804643</v>
      </c>
      <c r="H72" s="205">
        <f t="shared" si="12"/>
        <v>51.452722760416755</v>
      </c>
      <c r="I72" s="224"/>
      <c r="J72" s="205"/>
      <c r="K72" s="205"/>
      <c r="L72" s="205"/>
      <c r="M72" s="205"/>
      <c r="P72" s="209"/>
      <c r="Q72" s="210"/>
    </row>
    <row r="73" spans="2:17" ht="18" customHeight="1">
      <c r="B73" s="208" t="s">
        <v>201</v>
      </c>
      <c r="C73" s="201" t="s">
        <v>202</v>
      </c>
      <c r="D73" s="205">
        <f t="shared" si="12"/>
        <v>59.97071723102049</v>
      </c>
      <c r="E73" s="205">
        <f t="shared" si="12"/>
        <v>62.63418069327561</v>
      </c>
      <c r="F73" s="205">
        <f t="shared" si="12"/>
        <v>61.15666470811366</v>
      </c>
      <c r="G73" s="205">
        <f t="shared" si="12"/>
        <v>89.10473918623137</v>
      </c>
      <c r="H73" s="205">
        <f t="shared" si="12"/>
        <v>48.45989380908357</v>
      </c>
      <c r="I73" s="224"/>
      <c r="J73" s="205"/>
      <c r="K73" s="205"/>
      <c r="L73" s="205"/>
      <c r="M73" s="205"/>
      <c r="P73" s="209"/>
      <c r="Q73" s="210"/>
    </row>
    <row r="74" spans="2:17" ht="18" customHeight="1">
      <c r="B74" s="208" t="s">
        <v>203</v>
      </c>
      <c r="C74" s="201" t="s">
        <v>204</v>
      </c>
      <c r="D74" s="205">
        <f t="shared" si="12"/>
        <v>63.984474752063846</v>
      </c>
      <c r="E74" s="205">
        <f t="shared" si="12"/>
        <v>66.71610589558308</v>
      </c>
      <c r="F74" s="205">
        <f t="shared" si="12"/>
        <v>63.51693441676293</v>
      </c>
      <c r="G74" s="205">
        <f t="shared" si="12"/>
        <v>81.66078912029867</v>
      </c>
      <c r="H74" s="205">
        <f t="shared" si="12"/>
        <v>42.96205721305926</v>
      </c>
      <c r="I74" s="224"/>
      <c r="J74" s="205"/>
      <c r="K74" s="205"/>
      <c r="L74" s="205"/>
      <c r="M74" s="205"/>
      <c r="P74" s="209"/>
      <c r="Q74" s="210"/>
    </row>
    <row r="75" spans="2:17" ht="18" customHeight="1">
      <c r="B75" s="208" t="s">
        <v>205</v>
      </c>
      <c r="C75" s="201" t="s">
        <v>206</v>
      </c>
      <c r="D75" s="205">
        <f t="shared" si="12"/>
        <v>67.4313407776515</v>
      </c>
      <c r="E75" s="205">
        <f t="shared" si="12"/>
        <v>70.20798881727683</v>
      </c>
      <c r="F75" s="205">
        <f t="shared" si="12"/>
        <v>63.717571505801175</v>
      </c>
      <c r="G75" s="205">
        <f t="shared" si="12"/>
        <v>67.92715123937171</v>
      </c>
      <c r="H75" s="205">
        <f t="shared" si="12"/>
        <v>31.526928018744172</v>
      </c>
      <c r="I75" s="224"/>
      <c r="J75" s="205"/>
      <c r="K75" s="205"/>
      <c r="L75" s="205"/>
      <c r="M75" s="205"/>
      <c r="P75" s="209"/>
      <c r="Q75" s="210"/>
    </row>
    <row r="76" spans="2:17" ht="18" customHeight="1">
      <c r="B76" s="208" t="s">
        <v>207</v>
      </c>
      <c r="C76" s="201" t="s">
        <v>208</v>
      </c>
      <c r="D76" s="205">
        <f t="shared" si="12"/>
        <v>70.77527962864913</v>
      </c>
      <c r="E76" s="205">
        <f t="shared" si="12"/>
        <v>66.69180942213919</v>
      </c>
      <c r="F76" s="205">
        <f t="shared" si="12"/>
        <v>61.19221323135413</v>
      </c>
      <c r="G76" s="205">
        <f t="shared" si="12"/>
        <v>86.63833142140658</v>
      </c>
      <c r="H76" s="205">
        <f t="shared" si="12"/>
        <v>70.06298030882331</v>
      </c>
      <c r="I76" s="224"/>
      <c r="J76" s="205"/>
      <c r="K76" s="205"/>
      <c r="L76" s="205"/>
      <c r="M76" s="205"/>
      <c r="P76" s="209"/>
      <c r="Q76" s="210"/>
    </row>
    <row r="77" spans="2:17" ht="18" customHeight="1">
      <c r="B77" s="208" t="s">
        <v>209</v>
      </c>
      <c r="C77" s="201" t="s">
        <v>210</v>
      </c>
      <c r="D77" s="205">
        <f t="shared" si="12"/>
        <v>71.74590715861542</v>
      </c>
      <c r="E77" s="205">
        <f t="shared" si="12"/>
        <v>62.77760460527971</v>
      </c>
      <c r="F77" s="205">
        <f t="shared" si="12"/>
        <v>67.38667278743104</v>
      </c>
      <c r="G77" s="225" t="s">
        <v>224</v>
      </c>
      <c r="H77" s="225" t="s">
        <v>224</v>
      </c>
      <c r="I77" s="224"/>
      <c r="J77" s="205"/>
      <c r="K77" s="205"/>
      <c r="L77" s="205"/>
      <c r="M77" s="205"/>
      <c r="P77" s="209"/>
      <c r="Q77" s="210"/>
    </row>
    <row r="78" spans="2:17" ht="18" customHeight="1">
      <c r="B78" s="208" t="s">
        <v>211</v>
      </c>
      <c r="C78" s="201" t="s">
        <v>212</v>
      </c>
      <c r="D78" s="205">
        <f t="shared" si="12"/>
        <v>69.35194126092236</v>
      </c>
      <c r="E78" s="205">
        <f t="shared" si="12"/>
        <v>63.61564174793769</v>
      </c>
      <c r="F78" s="205">
        <f t="shared" si="12"/>
        <v>75.12411287366454</v>
      </c>
      <c r="G78" s="225" t="s">
        <v>224</v>
      </c>
      <c r="H78" s="205">
        <f>H38/H18*100</f>
        <v>100</v>
      </c>
      <c r="I78" s="224"/>
      <c r="J78" s="205"/>
      <c r="K78" s="205"/>
      <c r="L78" s="205"/>
      <c r="M78" s="205"/>
      <c r="P78" s="209"/>
      <c r="Q78" s="210"/>
    </row>
    <row r="79" spans="2:17" ht="18" customHeight="1">
      <c r="B79" s="208" t="s">
        <v>213</v>
      </c>
      <c r="C79" s="201" t="s">
        <v>59</v>
      </c>
      <c r="D79" s="205">
        <f t="shared" si="12"/>
        <v>70.8595970228869</v>
      </c>
      <c r="E79" s="205">
        <f t="shared" si="12"/>
        <v>74.72164492273559</v>
      </c>
      <c r="F79" s="205">
        <f t="shared" si="12"/>
        <v>79.65421980763008</v>
      </c>
      <c r="G79" s="225" t="s">
        <v>224</v>
      </c>
      <c r="H79" s="225" t="s">
        <v>224</v>
      </c>
      <c r="I79" s="224"/>
      <c r="J79" s="205"/>
      <c r="K79" s="205"/>
      <c r="L79" s="205"/>
      <c r="M79" s="205"/>
      <c r="P79" s="209"/>
      <c r="Q79" s="210"/>
    </row>
    <row r="80" spans="2:17" ht="18" customHeight="1">
      <c r="B80" s="211" t="s">
        <v>214</v>
      </c>
      <c r="C80" s="212" t="s">
        <v>215</v>
      </c>
      <c r="D80" s="220">
        <f t="shared" si="12"/>
        <v>58.042217046039326</v>
      </c>
      <c r="E80" s="216">
        <f t="shared" si="12"/>
        <v>74.55371890501073</v>
      </c>
      <c r="F80" s="216">
        <f t="shared" si="12"/>
        <v>61.16812277616902</v>
      </c>
      <c r="G80" s="216">
        <f>G40/G20*100</f>
        <v>73.2443117561928</v>
      </c>
      <c r="H80" s="217">
        <f>H40/H20*100</f>
        <v>18.2128442961315</v>
      </c>
      <c r="I80" s="224"/>
      <c r="J80" s="205"/>
      <c r="K80" s="205"/>
      <c r="L80" s="205"/>
      <c r="M80" s="205"/>
      <c r="P80" s="209"/>
      <c r="Q80" s="210"/>
    </row>
    <row r="81" ht="9" customHeight="1"/>
    <row r="84" spans="2:3" ht="15" customHeight="1">
      <c r="B84" s="86"/>
      <c r="C84" s="218" t="s">
        <v>225</v>
      </c>
    </row>
    <row r="85" spans="2:13" ht="18" customHeight="1">
      <c r="B85" s="182"/>
      <c r="C85" s="183"/>
      <c r="D85" s="184"/>
      <c r="E85" s="185"/>
      <c r="F85" s="185" t="s">
        <v>226</v>
      </c>
      <c r="G85" s="185"/>
      <c r="H85" s="186"/>
      <c r="I85" s="184"/>
      <c r="J85" s="185"/>
      <c r="K85" s="185" t="s">
        <v>227</v>
      </c>
      <c r="L85" s="185"/>
      <c r="M85" s="186"/>
    </row>
    <row r="86" spans="2:13" ht="18" customHeight="1">
      <c r="B86" s="187"/>
      <c r="C86" s="188" t="s">
        <v>186</v>
      </c>
      <c r="D86" s="189"/>
      <c r="E86" s="190" t="s">
        <v>187</v>
      </c>
      <c r="F86" s="191"/>
      <c r="G86" s="266" t="s">
        <v>188</v>
      </c>
      <c r="H86" s="268"/>
      <c r="I86" s="189"/>
      <c r="J86" s="190" t="s">
        <v>187</v>
      </c>
      <c r="K86" s="191"/>
      <c r="L86" s="266" t="s">
        <v>188</v>
      </c>
      <c r="M86" s="268"/>
    </row>
    <row r="87" spans="2:13" ht="18" customHeight="1">
      <c r="B87" s="192"/>
      <c r="C87" s="188" t="s">
        <v>189</v>
      </c>
      <c r="D87" s="192" t="s">
        <v>0</v>
      </c>
      <c r="E87" s="193" t="s">
        <v>217</v>
      </c>
      <c r="F87" s="188" t="s">
        <v>218</v>
      </c>
      <c r="G87" s="193" t="s">
        <v>217</v>
      </c>
      <c r="H87" s="188" t="s">
        <v>218</v>
      </c>
      <c r="I87" s="192" t="s">
        <v>0</v>
      </c>
      <c r="J87" s="193" t="s">
        <v>217</v>
      </c>
      <c r="K87" s="188" t="s">
        <v>218</v>
      </c>
      <c r="L87" s="193" t="s">
        <v>217</v>
      </c>
      <c r="M87" s="188" t="s">
        <v>218</v>
      </c>
    </row>
    <row r="88" spans="2:13" ht="18" customHeight="1">
      <c r="B88" s="194"/>
      <c r="C88" s="195" t="s">
        <v>192</v>
      </c>
      <c r="D88" s="194"/>
      <c r="E88" s="196" t="s">
        <v>193</v>
      </c>
      <c r="F88" s="197" t="s">
        <v>194</v>
      </c>
      <c r="G88" s="198" t="s">
        <v>193</v>
      </c>
      <c r="H88" s="197" t="s">
        <v>194</v>
      </c>
      <c r="I88" s="192"/>
      <c r="J88" s="226" t="s">
        <v>193</v>
      </c>
      <c r="K88" s="227" t="s">
        <v>194</v>
      </c>
      <c r="L88" s="228" t="s">
        <v>193</v>
      </c>
      <c r="M88" s="227" t="s">
        <v>194</v>
      </c>
    </row>
    <row r="89" spans="2:17" ht="18" customHeight="1">
      <c r="B89" s="200" t="s">
        <v>219</v>
      </c>
      <c r="C89" s="201" t="s">
        <v>0</v>
      </c>
      <c r="D89" s="229">
        <v>2558737.374105878</v>
      </c>
      <c r="E89" s="230">
        <v>10962.999541922007</v>
      </c>
      <c r="F89" s="230">
        <v>247664.15217556</v>
      </c>
      <c r="G89" s="230">
        <v>-2105.7960761700006</v>
      </c>
      <c r="H89" s="230">
        <v>-1014.768171570001</v>
      </c>
      <c r="I89" s="231">
        <v>17.230714907495397</v>
      </c>
      <c r="J89" s="232">
        <v>1.4203664130293054</v>
      </c>
      <c r="K89" s="232">
        <v>34.91403937855105</v>
      </c>
      <c r="L89" s="232">
        <v>-28.992629270414405</v>
      </c>
      <c r="M89" s="233">
        <v>-16.695466818606004</v>
      </c>
      <c r="P89" s="207"/>
      <c r="Q89" s="207"/>
    </row>
    <row r="90" spans="2:17" ht="18" customHeight="1">
      <c r="B90" s="208" t="s">
        <v>196</v>
      </c>
      <c r="C90" s="201" t="s">
        <v>5</v>
      </c>
      <c r="D90" s="234">
        <v>250328.01733101392</v>
      </c>
      <c r="E90" s="235">
        <v>11423.166528199996</v>
      </c>
      <c r="F90" s="235">
        <v>35893.399329440435</v>
      </c>
      <c r="G90" s="235">
        <v>286.7506290199999</v>
      </c>
      <c r="H90" s="235">
        <v>-185.67636085000026</v>
      </c>
      <c r="I90" s="224">
        <v>11.510835517385136</v>
      </c>
      <c r="J90" s="205">
        <v>39.90159752421981</v>
      </c>
      <c r="K90" s="205">
        <v>30.48778625254621</v>
      </c>
      <c r="L90" s="205">
        <v>36.0263738698601</v>
      </c>
      <c r="M90" s="206">
        <v>-13.720578912468442</v>
      </c>
      <c r="P90" s="209"/>
      <c r="Q90" s="210"/>
    </row>
    <row r="91" spans="2:17" ht="18" customHeight="1">
      <c r="B91" s="208" t="s">
        <v>197</v>
      </c>
      <c r="C91" s="201" t="s">
        <v>198</v>
      </c>
      <c r="D91" s="234">
        <v>734189.631511413</v>
      </c>
      <c r="E91" s="235">
        <v>17919.431213930133</v>
      </c>
      <c r="F91" s="235">
        <v>175294.95332094925</v>
      </c>
      <c r="G91" s="235">
        <v>-557.6487178699996</v>
      </c>
      <c r="H91" s="235">
        <v>239.35442826999997</v>
      </c>
      <c r="I91" s="224">
        <v>23.735362708286292</v>
      </c>
      <c r="J91" s="205">
        <v>29.96036240069827</v>
      </c>
      <c r="K91" s="205">
        <v>91.33194426741514</v>
      </c>
      <c r="L91" s="205">
        <v>-36.3905703697345</v>
      </c>
      <c r="M91" s="206">
        <v>15.812786436002673</v>
      </c>
      <c r="P91" s="209"/>
      <c r="Q91" s="210"/>
    </row>
    <row r="92" spans="2:17" ht="18" customHeight="1">
      <c r="B92" s="208" t="s">
        <v>199</v>
      </c>
      <c r="C92" s="201" t="s">
        <v>200</v>
      </c>
      <c r="D92" s="234">
        <v>607808.0178701812</v>
      </c>
      <c r="E92" s="235">
        <v>5652.460980270844</v>
      </c>
      <c r="F92" s="235">
        <v>83819.74399842983</v>
      </c>
      <c r="G92" s="235">
        <v>-308.11239020999983</v>
      </c>
      <c r="H92" s="235">
        <v>-106.9234105500002</v>
      </c>
      <c r="I92" s="224">
        <v>23.105102378789034</v>
      </c>
      <c r="J92" s="205">
        <v>4.360245512370846</v>
      </c>
      <c r="K92" s="205">
        <v>61.64233722686896</v>
      </c>
      <c r="L92" s="205">
        <v>-24.888646874683896</v>
      </c>
      <c r="M92" s="206">
        <v>-9.531868289839712</v>
      </c>
      <c r="P92" s="209"/>
      <c r="Q92" s="210"/>
    </row>
    <row r="93" spans="2:17" ht="18" customHeight="1">
      <c r="B93" s="208" t="s">
        <v>201</v>
      </c>
      <c r="C93" s="201" t="s">
        <v>202</v>
      </c>
      <c r="D93" s="234">
        <v>216234.01646051765</v>
      </c>
      <c r="E93" s="235">
        <v>-19204.83263580929</v>
      </c>
      <c r="F93" s="235">
        <v>12432.085555089987</v>
      </c>
      <c r="G93" s="235">
        <v>-545.9800845900002</v>
      </c>
      <c r="H93" s="235">
        <v>-347.3367717799998</v>
      </c>
      <c r="I93" s="224">
        <v>11.814959039869226</v>
      </c>
      <c r="J93" s="205">
        <v>-11.657573552906435</v>
      </c>
      <c r="K93" s="205">
        <v>14.247432887137757</v>
      </c>
      <c r="L93" s="205">
        <v>-42.195883773010635</v>
      </c>
      <c r="M93" s="206">
        <v>-40.1300321270116</v>
      </c>
      <c r="P93" s="209"/>
      <c r="Q93" s="210"/>
    </row>
    <row r="94" spans="2:17" ht="18" customHeight="1">
      <c r="B94" s="208" t="s">
        <v>203</v>
      </c>
      <c r="C94" s="201" t="s">
        <v>204</v>
      </c>
      <c r="D94" s="234">
        <v>159838.99329244043</v>
      </c>
      <c r="E94" s="235">
        <v>-11070.615823439788</v>
      </c>
      <c r="F94" s="235">
        <v>264.8168928101659</v>
      </c>
      <c r="G94" s="235">
        <v>-412.37095722999993</v>
      </c>
      <c r="H94" s="235">
        <v>-69.54973019999994</v>
      </c>
      <c r="I94" s="224">
        <v>14.360795514776385</v>
      </c>
      <c r="J94" s="205">
        <v>-7.565585994785935</v>
      </c>
      <c r="K94" s="205">
        <v>0.5517542386800569</v>
      </c>
      <c r="L94" s="205">
        <v>-42.663617905984665</v>
      </c>
      <c r="M94" s="206">
        <v>-16.075922527729382</v>
      </c>
      <c r="P94" s="209"/>
      <c r="Q94" s="210"/>
    </row>
    <row r="95" spans="2:17" ht="18" customHeight="1">
      <c r="B95" s="208" t="s">
        <v>205</v>
      </c>
      <c r="C95" s="201" t="s">
        <v>206</v>
      </c>
      <c r="D95" s="234">
        <v>86410.64098160801</v>
      </c>
      <c r="E95" s="235">
        <v>1603.0951536700159</v>
      </c>
      <c r="F95" s="235">
        <v>-17859.54370375993</v>
      </c>
      <c r="G95" s="235">
        <v>-436.83469135999985</v>
      </c>
      <c r="H95" s="235">
        <v>-174.65738389999999</v>
      </c>
      <c r="I95" s="224">
        <v>7.534171601997593</v>
      </c>
      <c r="J95" s="205">
        <v>0.9902602235591627</v>
      </c>
      <c r="K95" s="205">
        <v>-33.54960694399703</v>
      </c>
      <c r="L95" s="205">
        <v>-44.93350293012538</v>
      </c>
      <c r="M95" s="206">
        <v>-69.62548174282345</v>
      </c>
      <c r="P95" s="209"/>
      <c r="Q95" s="210"/>
    </row>
    <row r="96" spans="2:17" ht="18" customHeight="1">
      <c r="B96" s="208" t="s">
        <v>207</v>
      </c>
      <c r="C96" s="201" t="s">
        <v>208</v>
      </c>
      <c r="D96" s="234">
        <v>-27157.27950598672</v>
      </c>
      <c r="E96" s="235">
        <v>16174.280836950002</v>
      </c>
      <c r="F96" s="235">
        <v>-25380.358008390023</v>
      </c>
      <c r="G96" s="235">
        <v>74.17530659000002</v>
      </c>
      <c r="H96" s="235">
        <v>-261.95087128000006</v>
      </c>
      <c r="I96" s="224">
        <v>-4.213273400961038</v>
      </c>
      <c r="J96" s="205">
        <v>34.290046772274046</v>
      </c>
      <c r="K96" s="205">
        <v>-59.09619086569548</v>
      </c>
      <c r="L96" s="205">
        <v>39.821835274892855</v>
      </c>
      <c r="M96" s="206">
        <v>-76.53530762927542</v>
      </c>
      <c r="P96" s="209"/>
      <c r="Q96" s="210"/>
    </row>
    <row r="97" spans="2:17" ht="18" customHeight="1">
      <c r="B97" s="208" t="s">
        <v>209</v>
      </c>
      <c r="C97" s="201" t="s">
        <v>210</v>
      </c>
      <c r="D97" s="234">
        <v>14189.503484199813</v>
      </c>
      <c r="E97" s="235">
        <v>4411.318254309997</v>
      </c>
      <c r="F97" s="235">
        <v>-8675.929289680007</v>
      </c>
      <c r="G97" s="235">
        <v>-54.75402675</v>
      </c>
      <c r="H97" s="235">
        <v>-18.62921661</v>
      </c>
      <c r="I97" s="224">
        <v>7.6989908079688005</v>
      </c>
      <c r="J97" s="205">
        <v>47.51587551541665</v>
      </c>
      <c r="K97" s="205">
        <v>-54.57024134656502</v>
      </c>
      <c r="L97" s="205">
        <v>-100</v>
      </c>
      <c r="M97" s="206">
        <v>-100</v>
      </c>
      <c r="P97" s="209"/>
      <c r="Q97" s="210"/>
    </row>
    <row r="98" spans="2:17" ht="18" customHeight="1">
      <c r="B98" s="208" t="s">
        <v>211</v>
      </c>
      <c r="C98" s="201" t="s">
        <v>212</v>
      </c>
      <c r="D98" s="234">
        <v>4353.075023120095</v>
      </c>
      <c r="E98" s="235">
        <v>772.5553031800007</v>
      </c>
      <c r="F98" s="235">
        <v>-784.8307775700009</v>
      </c>
      <c r="G98" s="235">
        <v>-25.78432152</v>
      </c>
      <c r="H98" s="235">
        <v>-30.10262566</v>
      </c>
      <c r="I98" s="224">
        <v>13.106295831507616</v>
      </c>
      <c r="J98" s="205">
        <v>53.23832530391499</v>
      </c>
      <c r="K98" s="205">
        <v>-24.59054696374272</v>
      </c>
      <c r="L98" s="205">
        <v>-100</v>
      </c>
      <c r="M98" s="206">
        <v>-56.60118876068431</v>
      </c>
      <c r="P98" s="209"/>
      <c r="Q98" s="210"/>
    </row>
    <row r="99" spans="2:17" ht="18" customHeight="1">
      <c r="B99" s="208" t="s">
        <v>213</v>
      </c>
      <c r="C99" s="201" t="s">
        <v>59</v>
      </c>
      <c r="D99" s="234">
        <v>1378.2378664699754</v>
      </c>
      <c r="E99" s="235">
        <v>-106.48495428999968</v>
      </c>
      <c r="F99" s="235">
        <v>-528.2327336299986</v>
      </c>
      <c r="G99" s="235">
        <v>0</v>
      </c>
      <c r="H99" s="235">
        <v>0</v>
      </c>
      <c r="I99" s="224">
        <v>5.58957550981268</v>
      </c>
      <c r="J99" s="205">
        <v>-11.789089539562491</v>
      </c>
      <c r="K99" s="205">
        <v>-14.58030883282499</v>
      </c>
      <c r="L99" s="225" t="s">
        <v>270</v>
      </c>
      <c r="M99" s="236" t="s">
        <v>270</v>
      </c>
      <c r="P99" s="209"/>
      <c r="Q99" s="210"/>
    </row>
    <row r="100" spans="2:17" ht="18" customHeight="1">
      <c r="B100" s="211" t="s">
        <v>214</v>
      </c>
      <c r="C100" s="212" t="s">
        <v>215</v>
      </c>
      <c r="D100" s="237">
        <v>511164.5197908967</v>
      </c>
      <c r="E100" s="238">
        <v>-16611.37531505</v>
      </c>
      <c r="F100" s="238">
        <v>-6811.9524081300015</v>
      </c>
      <c r="G100" s="238">
        <v>-125.23682224999999</v>
      </c>
      <c r="H100" s="238">
        <v>-59.296229010000005</v>
      </c>
      <c r="I100" s="220">
        <v>25.88906559376627</v>
      </c>
      <c r="J100" s="216">
        <v>-75.49058465287897</v>
      </c>
      <c r="K100" s="216">
        <v>-71.20584215509245</v>
      </c>
      <c r="L100" s="216">
        <v>-63.431975555229606</v>
      </c>
      <c r="M100" s="217">
        <v>-46.939240671522626</v>
      </c>
      <c r="P100" s="209"/>
      <c r="Q100" s="210"/>
    </row>
    <row r="101" ht="9" customHeight="1"/>
    <row r="102" ht="15" customHeight="1">
      <c r="B102" s="86"/>
    </row>
    <row r="104" spans="2:3" ht="15" customHeight="1">
      <c r="B104" s="86"/>
      <c r="C104" s="218" t="s">
        <v>228</v>
      </c>
    </row>
    <row r="105" spans="2:13" ht="18" customHeight="1">
      <c r="B105" s="182"/>
      <c r="C105" s="183"/>
      <c r="D105" s="184"/>
      <c r="E105" s="185"/>
      <c r="F105" s="185" t="s">
        <v>226</v>
      </c>
      <c r="G105" s="185"/>
      <c r="H105" s="186"/>
      <c r="I105" s="184"/>
      <c r="J105" s="185"/>
      <c r="K105" s="185" t="s">
        <v>227</v>
      </c>
      <c r="L105" s="185"/>
      <c r="M105" s="186"/>
    </row>
    <row r="106" spans="2:13" ht="18" customHeight="1">
      <c r="B106" s="187"/>
      <c r="C106" s="188" t="s">
        <v>186</v>
      </c>
      <c r="D106" s="189"/>
      <c r="E106" s="190" t="s">
        <v>187</v>
      </c>
      <c r="F106" s="191"/>
      <c r="G106" s="266" t="s">
        <v>188</v>
      </c>
      <c r="H106" s="268"/>
      <c r="I106" s="189"/>
      <c r="J106" s="190" t="s">
        <v>187</v>
      </c>
      <c r="K106" s="191"/>
      <c r="L106" s="266" t="s">
        <v>188</v>
      </c>
      <c r="M106" s="268"/>
    </row>
    <row r="107" spans="2:13" ht="18" customHeight="1">
      <c r="B107" s="192"/>
      <c r="C107" s="188" t="s">
        <v>189</v>
      </c>
      <c r="D107" s="192" t="s">
        <v>0</v>
      </c>
      <c r="E107" s="193" t="s">
        <v>217</v>
      </c>
      <c r="F107" s="188" t="s">
        <v>218</v>
      </c>
      <c r="G107" s="193" t="s">
        <v>217</v>
      </c>
      <c r="H107" s="188" t="s">
        <v>218</v>
      </c>
      <c r="I107" s="192" t="s">
        <v>0</v>
      </c>
      <c r="J107" s="193" t="s">
        <v>217</v>
      </c>
      <c r="K107" s="188" t="s">
        <v>218</v>
      </c>
      <c r="L107" s="193" t="s">
        <v>217</v>
      </c>
      <c r="M107" s="188" t="s">
        <v>218</v>
      </c>
    </row>
    <row r="108" spans="2:13" ht="18" customHeight="1">
      <c r="B108" s="194"/>
      <c r="C108" s="195" t="s">
        <v>192</v>
      </c>
      <c r="D108" s="192"/>
      <c r="E108" s="226" t="s">
        <v>193</v>
      </c>
      <c r="F108" s="227" t="s">
        <v>194</v>
      </c>
      <c r="G108" s="228" t="s">
        <v>193</v>
      </c>
      <c r="H108" s="227" t="s">
        <v>194</v>
      </c>
      <c r="I108" s="194"/>
      <c r="J108" s="196" t="s">
        <v>193</v>
      </c>
      <c r="K108" s="197" t="s">
        <v>194</v>
      </c>
      <c r="L108" s="198" t="s">
        <v>193</v>
      </c>
      <c r="M108" s="197" t="s">
        <v>194</v>
      </c>
    </row>
    <row r="109" spans="2:19" ht="18" customHeight="1">
      <c r="B109" s="200" t="s">
        <v>219</v>
      </c>
      <c r="C109" s="181" t="s">
        <v>216</v>
      </c>
      <c r="D109" s="229">
        <v>1288064.0449992325</v>
      </c>
      <c r="E109" s="230">
        <v>2754.7873107013875</v>
      </c>
      <c r="F109" s="230">
        <v>101492.36756784981</v>
      </c>
      <c r="G109" s="230">
        <v>-590.537366340001</v>
      </c>
      <c r="H109" s="230">
        <v>-468.5117355900006</v>
      </c>
      <c r="I109" s="224">
        <v>16.693029164317675</v>
      </c>
      <c r="J109" s="205">
        <v>0.5610586525288088</v>
      </c>
      <c r="K109" s="205">
        <v>26.224595033177355</v>
      </c>
      <c r="L109" s="205">
        <v>-14.963984597864199</v>
      </c>
      <c r="M109" s="206">
        <v>-18.414667486570167</v>
      </c>
      <c r="O109" s="199"/>
      <c r="P109" s="199"/>
      <c r="Q109" s="199"/>
      <c r="R109" s="199"/>
      <c r="S109" s="199"/>
    </row>
    <row r="110" spans="2:17" ht="18" customHeight="1">
      <c r="B110" s="208" t="s">
        <v>196</v>
      </c>
      <c r="C110" s="181" t="s">
        <v>5</v>
      </c>
      <c r="D110" s="234">
        <v>149763.2546120215</v>
      </c>
      <c r="E110" s="235">
        <v>8299.741324999999</v>
      </c>
      <c r="F110" s="235">
        <v>11876.485174449976</v>
      </c>
      <c r="G110" s="235">
        <v>148.7179939099999</v>
      </c>
      <c r="H110" s="235">
        <v>83.42703931999989</v>
      </c>
      <c r="I110" s="224">
        <v>17.501668256745983</v>
      </c>
      <c r="J110" s="205">
        <v>52.89629382864066</v>
      </c>
      <c r="K110" s="205">
        <v>21.8296474645153</v>
      </c>
      <c r="L110" s="205">
        <v>41.57503299513009</v>
      </c>
      <c r="M110" s="206">
        <v>22.308561723758103</v>
      </c>
      <c r="P110" s="209"/>
      <c r="Q110" s="210"/>
    </row>
    <row r="111" spans="2:17" ht="18" customHeight="1">
      <c r="B111" s="208" t="s">
        <v>197</v>
      </c>
      <c r="C111" s="181" t="s">
        <v>198</v>
      </c>
      <c r="D111" s="234">
        <v>347106.1560590912</v>
      </c>
      <c r="E111" s="235">
        <v>10821.363270470054</v>
      </c>
      <c r="F111" s="235">
        <v>85872.06828365014</v>
      </c>
      <c r="G111" s="235">
        <v>-146.53977142000008</v>
      </c>
      <c r="H111" s="235">
        <v>58.04380405000006</v>
      </c>
      <c r="I111" s="224">
        <v>30.877346742212787</v>
      </c>
      <c r="J111" s="205">
        <v>38.572507821792556</v>
      </c>
      <c r="K111" s="205">
        <v>106.49701362074386</v>
      </c>
      <c r="L111" s="205">
        <v>-28.519886768242962</v>
      </c>
      <c r="M111" s="206">
        <v>11.260939169623818</v>
      </c>
      <c r="P111" s="209"/>
      <c r="Q111" s="210"/>
    </row>
    <row r="112" spans="2:17" ht="18" customHeight="1">
      <c r="B112" s="208" t="s">
        <v>199</v>
      </c>
      <c r="C112" s="181" t="s">
        <v>200</v>
      </c>
      <c r="D112" s="234">
        <v>312277.9455072079</v>
      </c>
      <c r="E112" s="235">
        <v>8410.378820990212</v>
      </c>
      <c r="F112" s="235">
        <v>43922.01188409966</v>
      </c>
      <c r="G112" s="235">
        <v>21.059177689999842</v>
      </c>
      <c r="H112" s="235">
        <v>-5.31280277999997</v>
      </c>
      <c r="I112" s="224">
        <v>24.486053018227906</v>
      </c>
      <c r="J112" s="205">
        <v>12.114142157607429</v>
      </c>
      <c r="K112" s="205">
        <v>57.74630510408378</v>
      </c>
      <c r="L112" s="205">
        <v>3.0088204746215976</v>
      </c>
      <c r="M112" s="206">
        <v>-1.0072294606519399</v>
      </c>
      <c r="P112" s="209"/>
      <c r="Q112" s="210"/>
    </row>
    <row r="113" spans="2:17" ht="18" customHeight="1">
      <c r="B113" s="208" t="s">
        <v>201</v>
      </c>
      <c r="C113" s="181" t="s">
        <v>202</v>
      </c>
      <c r="D113" s="234">
        <v>113667.31999249966</v>
      </c>
      <c r="E113" s="235">
        <v>-14312.170455889369</v>
      </c>
      <c r="F113" s="235">
        <v>5423.304269020009</v>
      </c>
      <c r="G113" s="235">
        <v>-75.18670727000017</v>
      </c>
      <c r="H113" s="235">
        <v>-276.05767917000003</v>
      </c>
      <c r="I113" s="224">
        <v>10.207407678350336</v>
      </c>
      <c r="J113" s="205">
        <v>-13.570191159859116</v>
      </c>
      <c r="K113" s="205">
        <v>9.763963284054746</v>
      </c>
      <c r="L113" s="205">
        <v>-10.137970128999136</v>
      </c>
      <c r="M113" s="206">
        <v>-52.36569812419627</v>
      </c>
      <c r="P113" s="209"/>
      <c r="Q113" s="210"/>
    </row>
    <row r="114" spans="2:17" ht="18" customHeight="1">
      <c r="B114" s="208" t="s">
        <v>203</v>
      </c>
      <c r="C114" s="181" t="s">
        <v>204</v>
      </c>
      <c r="D114" s="234">
        <v>82017.72788648808</v>
      </c>
      <c r="E114" s="235">
        <v>-9741.47633875924</v>
      </c>
      <c r="F114" s="235">
        <v>-230.24889172991243</v>
      </c>
      <c r="G114" s="235">
        <v>-176.32834775000026</v>
      </c>
      <c r="H114" s="235">
        <v>-43.37515025999997</v>
      </c>
      <c r="I114" s="224">
        <v>11.1982360486047</v>
      </c>
      <c r="J114" s="205">
        <v>-9.743392460884497</v>
      </c>
      <c r="K114" s="205">
        <v>-0.7455356411418449</v>
      </c>
      <c r="L114" s="205">
        <v>-28.038189731857805</v>
      </c>
      <c r="M114" s="206">
        <v>-21.75685435213274</v>
      </c>
      <c r="P114" s="209"/>
      <c r="Q114" s="210"/>
    </row>
    <row r="115" spans="2:17" ht="18" customHeight="1">
      <c r="B115" s="208" t="s">
        <v>205</v>
      </c>
      <c r="C115" s="201" t="s">
        <v>206</v>
      </c>
      <c r="D115" s="234">
        <v>34287.99992594059</v>
      </c>
      <c r="E115" s="235">
        <v>455.3223513098055</v>
      </c>
      <c r="F115" s="235">
        <v>-12013.367875370017</v>
      </c>
      <c r="G115" s="235">
        <v>-299.168959</v>
      </c>
      <c r="H115" s="235">
        <v>-29.75731913</v>
      </c>
      <c r="I115" s="224">
        <v>4.30018586375947</v>
      </c>
      <c r="J115" s="205">
        <v>0.3982622801515273</v>
      </c>
      <c r="K115" s="205">
        <v>-34.7683169872834</v>
      </c>
      <c r="L115" s="205">
        <v>-45.13618435499851</v>
      </c>
      <c r="M115" s="206">
        <v>-55.33223618540637</v>
      </c>
      <c r="P115" s="209"/>
      <c r="Q115" s="210"/>
    </row>
    <row r="116" spans="2:17" ht="18" customHeight="1">
      <c r="B116" s="208" t="s">
        <v>207</v>
      </c>
      <c r="C116" s="201" t="s">
        <v>208</v>
      </c>
      <c r="D116" s="234">
        <v>-30335.552656278553</v>
      </c>
      <c r="E116" s="235">
        <v>9032.903107789843</v>
      </c>
      <c r="F116" s="235">
        <v>-19992.03919472</v>
      </c>
      <c r="G116" s="235">
        <v>122.02978159999998</v>
      </c>
      <c r="H116" s="235">
        <v>-144.02729394000002</v>
      </c>
      <c r="I116" s="224">
        <v>-6.491561413332585</v>
      </c>
      <c r="J116" s="205">
        <v>27.197795869384343</v>
      </c>
      <c r="K116" s="205">
        <v>-65.03213655136013</v>
      </c>
      <c r="L116" s="205">
        <v>117.7735750211911</v>
      </c>
      <c r="M116" s="206">
        <v>-71.90747736656908</v>
      </c>
      <c r="P116" s="209"/>
      <c r="Q116" s="210"/>
    </row>
    <row r="117" spans="2:17" ht="18" customHeight="1">
      <c r="B117" s="208" t="s">
        <v>209</v>
      </c>
      <c r="C117" s="201" t="s">
        <v>210</v>
      </c>
      <c r="D117" s="234">
        <v>4354.457458340592</v>
      </c>
      <c r="E117" s="235">
        <v>1465.4742323600058</v>
      </c>
      <c r="F117" s="235">
        <v>-7764.844344639991</v>
      </c>
      <c r="G117" s="235">
        <v>-54.75402675000001</v>
      </c>
      <c r="H117" s="235">
        <v>-18.62921661</v>
      </c>
      <c r="I117" s="224">
        <v>3.1541219131936407</v>
      </c>
      <c r="J117" s="205">
        <v>20.547742328113543</v>
      </c>
      <c r="K117" s="205">
        <v>-61.46967156556664</v>
      </c>
      <c r="L117" s="205">
        <v>-100</v>
      </c>
      <c r="M117" s="206">
        <v>-100</v>
      </c>
      <c r="P117" s="209"/>
      <c r="Q117" s="210"/>
    </row>
    <row r="118" spans="2:17" ht="18" customHeight="1">
      <c r="B118" s="208" t="s">
        <v>211</v>
      </c>
      <c r="C118" s="201" t="s">
        <v>212</v>
      </c>
      <c r="D118" s="234">
        <v>3385.9396166299957</v>
      </c>
      <c r="E118" s="235">
        <v>230.8450452799998</v>
      </c>
      <c r="F118" s="235">
        <v>-686.2233811599988</v>
      </c>
      <c r="G118" s="235">
        <v>-25.78432152</v>
      </c>
      <c r="H118" s="235">
        <v>-24.24848668</v>
      </c>
      <c r="I118" s="224">
        <v>14.937557311080615</v>
      </c>
      <c r="J118" s="205">
        <v>19.500930918488173</v>
      </c>
      <c r="K118" s="205">
        <v>-27.511838436062792</v>
      </c>
      <c r="L118" s="205">
        <v>-100</v>
      </c>
      <c r="M118" s="206">
        <v>-51.23324355511599</v>
      </c>
      <c r="P118" s="209"/>
      <c r="Q118" s="210"/>
    </row>
    <row r="119" spans="2:17" ht="18" customHeight="1">
      <c r="B119" s="208" t="s">
        <v>213</v>
      </c>
      <c r="C119" s="201" t="s">
        <v>59</v>
      </c>
      <c r="D119" s="234">
        <v>872.9225881800339</v>
      </c>
      <c r="E119" s="235">
        <v>-24.312603169999875</v>
      </c>
      <c r="F119" s="235">
        <v>-135.86043100000052</v>
      </c>
      <c r="G119" s="235">
        <v>0</v>
      </c>
      <c r="H119" s="235">
        <v>0</v>
      </c>
      <c r="I119" s="224">
        <v>4.96663127140385</v>
      </c>
      <c r="J119" s="205">
        <v>-3.923484959726918</v>
      </c>
      <c r="K119" s="205">
        <v>-5.2235761866730686</v>
      </c>
      <c r="L119" s="225" t="s">
        <v>270</v>
      </c>
      <c r="M119" s="236" t="s">
        <v>270</v>
      </c>
      <c r="P119" s="209"/>
      <c r="Q119" s="210"/>
    </row>
    <row r="120" spans="2:17" ht="18" customHeight="1">
      <c r="B120" s="211" t="s">
        <v>214</v>
      </c>
      <c r="C120" s="212" t="s">
        <v>215</v>
      </c>
      <c r="D120" s="237">
        <v>270665.87400910957</v>
      </c>
      <c r="E120" s="238">
        <v>-11883.28144467999</v>
      </c>
      <c r="F120" s="238">
        <v>-4778.91792475</v>
      </c>
      <c r="G120" s="238">
        <v>-104.58218582999999</v>
      </c>
      <c r="H120" s="238">
        <v>-68.57463039</v>
      </c>
      <c r="I120" s="220">
        <v>23.09366598518648</v>
      </c>
      <c r="J120" s="216">
        <v>-74.71832649234858</v>
      </c>
      <c r="K120" s="216">
        <v>-73.9328572613791</v>
      </c>
      <c r="L120" s="216">
        <v>-66.41693560306737</v>
      </c>
      <c r="M120" s="217">
        <v>-84.88790749435978</v>
      </c>
      <c r="P120" s="209"/>
      <c r="Q120" s="210"/>
    </row>
    <row r="121" ht="9" customHeight="1"/>
    <row r="122" ht="15" customHeight="1">
      <c r="B122" s="86"/>
    </row>
    <row r="124" spans="2:3" ht="15" customHeight="1">
      <c r="B124" s="86"/>
      <c r="C124" s="218" t="s">
        <v>229</v>
      </c>
    </row>
    <row r="125" spans="2:13" ht="18" customHeight="1">
      <c r="B125" s="182"/>
      <c r="C125" s="183"/>
      <c r="D125" s="184"/>
      <c r="E125" s="185"/>
      <c r="F125" s="185" t="s">
        <v>226</v>
      </c>
      <c r="G125" s="185"/>
      <c r="H125" s="186"/>
      <c r="I125" s="184"/>
      <c r="J125" s="185"/>
      <c r="K125" s="185" t="s">
        <v>227</v>
      </c>
      <c r="L125" s="185"/>
      <c r="M125" s="186"/>
    </row>
    <row r="126" spans="2:13" ht="18" customHeight="1">
      <c r="B126" s="187"/>
      <c r="C126" s="188" t="s">
        <v>186</v>
      </c>
      <c r="D126" s="189"/>
      <c r="E126" s="190" t="s">
        <v>187</v>
      </c>
      <c r="F126" s="191"/>
      <c r="G126" s="266" t="s">
        <v>188</v>
      </c>
      <c r="H126" s="268"/>
      <c r="I126" s="189"/>
      <c r="J126" s="190" t="s">
        <v>187</v>
      </c>
      <c r="K126" s="191"/>
      <c r="L126" s="266" t="s">
        <v>188</v>
      </c>
      <c r="M126" s="268"/>
    </row>
    <row r="127" spans="2:13" ht="18" customHeight="1">
      <c r="B127" s="192"/>
      <c r="C127" s="188" t="s">
        <v>189</v>
      </c>
      <c r="D127" s="192" t="s">
        <v>0</v>
      </c>
      <c r="E127" s="193" t="s">
        <v>217</v>
      </c>
      <c r="F127" s="188" t="s">
        <v>218</v>
      </c>
      <c r="G127" s="193" t="s">
        <v>217</v>
      </c>
      <c r="H127" s="188" t="s">
        <v>218</v>
      </c>
      <c r="I127" s="192" t="s">
        <v>0</v>
      </c>
      <c r="J127" s="193" t="s">
        <v>217</v>
      </c>
      <c r="K127" s="188" t="s">
        <v>218</v>
      </c>
      <c r="L127" s="193" t="s">
        <v>217</v>
      </c>
      <c r="M127" s="188" t="s">
        <v>218</v>
      </c>
    </row>
    <row r="128" spans="2:13" ht="18" customHeight="1">
      <c r="B128" s="194"/>
      <c r="C128" s="195" t="s">
        <v>192</v>
      </c>
      <c r="D128" s="192"/>
      <c r="E128" s="226" t="s">
        <v>193</v>
      </c>
      <c r="F128" s="227" t="s">
        <v>194</v>
      </c>
      <c r="G128" s="228" t="s">
        <v>193</v>
      </c>
      <c r="H128" s="227" t="s">
        <v>194</v>
      </c>
      <c r="I128" s="192"/>
      <c r="J128" s="226" t="s">
        <v>193</v>
      </c>
      <c r="K128" s="227" t="s">
        <v>194</v>
      </c>
      <c r="L128" s="228" t="s">
        <v>193</v>
      </c>
      <c r="M128" s="227" t="s">
        <v>194</v>
      </c>
    </row>
    <row r="129" spans="2:19" ht="18" customHeight="1">
      <c r="B129" s="200" t="s">
        <v>219</v>
      </c>
      <c r="C129" s="181" t="s">
        <v>220</v>
      </c>
      <c r="D129" s="229">
        <v>1270673.3291066866</v>
      </c>
      <c r="E129" s="230">
        <v>8208.21223121963</v>
      </c>
      <c r="F129" s="230">
        <v>146171.78460770962</v>
      </c>
      <c r="G129" s="230">
        <v>-1515.258709830001</v>
      </c>
      <c r="H129" s="230">
        <v>-546.2564359799999</v>
      </c>
      <c r="I129" s="231">
        <v>17.812305049247733</v>
      </c>
      <c r="J129" s="232">
        <v>2.922684549056172</v>
      </c>
      <c r="K129" s="232">
        <v>45.34681412592298</v>
      </c>
      <c r="L129" s="232">
        <v>-45.684071225194636</v>
      </c>
      <c r="M129" s="233">
        <v>-15.457719433916283</v>
      </c>
      <c r="O129" s="199"/>
      <c r="P129" s="199"/>
      <c r="Q129" s="199"/>
      <c r="R129" s="199"/>
      <c r="S129" s="199"/>
    </row>
    <row r="130" spans="2:17" ht="18" customHeight="1">
      <c r="B130" s="208" t="s">
        <v>196</v>
      </c>
      <c r="C130" s="181" t="s">
        <v>5</v>
      </c>
      <c r="D130" s="234">
        <v>100564.76271909941</v>
      </c>
      <c r="E130" s="235">
        <v>3123.4252031999986</v>
      </c>
      <c r="F130" s="235">
        <v>24016.91415498995</v>
      </c>
      <c r="G130" s="235">
        <v>138.0326351099999</v>
      </c>
      <c r="H130" s="235">
        <v>-269.1034001699999</v>
      </c>
      <c r="I130" s="224">
        <v>7.624273214654055</v>
      </c>
      <c r="J130" s="205">
        <v>24.141945986974083</v>
      </c>
      <c r="K130" s="205">
        <v>37.92636077218666</v>
      </c>
      <c r="L130" s="205">
        <v>31.4972899241089</v>
      </c>
      <c r="M130" s="206">
        <v>-27.479146263727284</v>
      </c>
      <c r="P130" s="209"/>
      <c r="Q130" s="210"/>
    </row>
    <row r="131" spans="2:17" ht="18" customHeight="1">
      <c r="B131" s="208" t="s">
        <v>197</v>
      </c>
      <c r="C131" s="181" t="s">
        <v>198</v>
      </c>
      <c r="D131" s="234">
        <v>387083.4754522359</v>
      </c>
      <c r="E131" s="235">
        <v>7098.067943459981</v>
      </c>
      <c r="F131" s="235">
        <v>89422.88503729945</v>
      </c>
      <c r="G131" s="235">
        <v>-411.1089464500004</v>
      </c>
      <c r="H131" s="235">
        <v>181.31062422000025</v>
      </c>
      <c r="I131" s="224">
        <v>19.65802668009527</v>
      </c>
      <c r="J131" s="205">
        <v>22.351993450282873</v>
      </c>
      <c r="K131" s="205">
        <v>80.34517468311209</v>
      </c>
      <c r="L131" s="205">
        <v>-40.36087481668629</v>
      </c>
      <c r="M131" s="206">
        <v>18.163161230360107</v>
      </c>
      <c r="P131" s="209"/>
      <c r="Q131" s="210"/>
    </row>
    <row r="132" spans="2:17" ht="18" customHeight="1">
      <c r="B132" s="208" t="s">
        <v>199</v>
      </c>
      <c r="C132" s="181" t="s">
        <v>200</v>
      </c>
      <c r="D132" s="234">
        <v>295530.0723629787</v>
      </c>
      <c r="E132" s="235">
        <v>-2757.9178407201907</v>
      </c>
      <c r="F132" s="235">
        <v>39897.73211433005</v>
      </c>
      <c r="G132" s="235">
        <v>-329.1715679000001</v>
      </c>
      <c r="H132" s="235">
        <v>-101.61060777000012</v>
      </c>
      <c r="I132" s="224">
        <v>21.805628336013992</v>
      </c>
      <c r="J132" s="205">
        <v>-4.580484219124354</v>
      </c>
      <c r="K132" s="205">
        <v>66.58804691491156</v>
      </c>
      <c r="L132" s="205">
        <v>-61.17874837443809</v>
      </c>
      <c r="M132" s="206">
        <v>-17.098113405905618</v>
      </c>
      <c r="P132" s="209"/>
      <c r="Q132" s="210"/>
    </row>
    <row r="133" spans="2:17" ht="18" customHeight="1">
      <c r="B133" s="208" t="s">
        <v>201</v>
      </c>
      <c r="C133" s="181" t="s">
        <v>202</v>
      </c>
      <c r="D133" s="234">
        <v>102566.69646804093</v>
      </c>
      <c r="E133" s="235">
        <v>-4892.66217992</v>
      </c>
      <c r="F133" s="235">
        <v>7008.781286070131</v>
      </c>
      <c r="G133" s="235">
        <v>-470.79337732000005</v>
      </c>
      <c r="H133" s="235">
        <v>-71.2790926099999</v>
      </c>
      <c r="I133" s="224">
        <v>14.313068050400544</v>
      </c>
      <c r="J133" s="205">
        <v>-8.254378546484002</v>
      </c>
      <c r="K133" s="205">
        <v>22.099724360876504</v>
      </c>
      <c r="L133" s="205">
        <v>-85.24492855331836</v>
      </c>
      <c r="M133" s="206">
        <v>-21.066329419899258</v>
      </c>
      <c r="P133" s="209"/>
      <c r="Q133" s="210"/>
    </row>
    <row r="134" spans="2:17" ht="18" customHeight="1">
      <c r="B134" s="208" t="s">
        <v>203</v>
      </c>
      <c r="C134" s="181" t="s">
        <v>204</v>
      </c>
      <c r="D134" s="234">
        <v>77821.26540596678</v>
      </c>
      <c r="E134" s="235">
        <v>-1329.1394846801195</v>
      </c>
      <c r="F134" s="235">
        <v>495.06578454003466</v>
      </c>
      <c r="G134" s="235">
        <v>-236.04260947999995</v>
      </c>
      <c r="H134" s="235">
        <v>-26.17457994</v>
      </c>
      <c r="I134" s="224">
        <v>20.446632584922753</v>
      </c>
      <c r="J134" s="205">
        <v>-2.867722346553542</v>
      </c>
      <c r="K134" s="205">
        <v>2.8931324602215565</v>
      </c>
      <c r="L134" s="205">
        <v>-69.9018606509461</v>
      </c>
      <c r="M134" s="206">
        <v>-11.22073467597322</v>
      </c>
      <c r="P134" s="209"/>
      <c r="Q134" s="210"/>
    </row>
    <row r="135" spans="2:17" ht="18" customHeight="1">
      <c r="B135" s="208" t="s">
        <v>205</v>
      </c>
      <c r="C135" s="201" t="s">
        <v>206</v>
      </c>
      <c r="D135" s="234">
        <v>52122.6410556561</v>
      </c>
      <c r="E135" s="235">
        <v>1147.7728023600284</v>
      </c>
      <c r="F135" s="235">
        <v>-5846.175828389995</v>
      </c>
      <c r="G135" s="235">
        <v>-137.66573236</v>
      </c>
      <c r="H135" s="235">
        <v>-144.90006476999997</v>
      </c>
      <c r="I135" s="224">
        <v>14.91112444919904</v>
      </c>
      <c r="J135" s="205">
        <v>2.4133665677048253</v>
      </c>
      <c r="K135" s="205">
        <v>-31.295417679516156</v>
      </c>
      <c r="L135" s="205">
        <v>-44.499260178869804</v>
      </c>
      <c r="M135" s="206">
        <v>-73.52596662160843</v>
      </c>
      <c r="P135" s="209"/>
      <c r="Q135" s="210"/>
    </row>
    <row r="136" spans="2:17" ht="18" customHeight="1">
      <c r="B136" s="208" t="s">
        <v>207</v>
      </c>
      <c r="C136" s="201" t="s">
        <v>208</v>
      </c>
      <c r="D136" s="234">
        <v>3178.2731502902243</v>
      </c>
      <c r="E136" s="235">
        <v>7141.377729160016</v>
      </c>
      <c r="F136" s="235">
        <v>-5388.318813670001</v>
      </c>
      <c r="G136" s="235">
        <v>-47.85447501</v>
      </c>
      <c r="H136" s="235">
        <v>-117.92357734000001</v>
      </c>
      <c r="I136" s="224">
        <v>1.7930274278267675</v>
      </c>
      <c r="J136" s="205">
        <v>51.16651499596191</v>
      </c>
      <c r="K136" s="205">
        <v>-44.145734400703766</v>
      </c>
      <c r="L136" s="205">
        <v>-57.89732359321811</v>
      </c>
      <c r="M136" s="206">
        <v>-83.06455734830024</v>
      </c>
      <c r="P136" s="209"/>
      <c r="Q136" s="210"/>
    </row>
    <row r="137" spans="2:17" ht="18" customHeight="1">
      <c r="B137" s="208" t="s">
        <v>209</v>
      </c>
      <c r="C137" s="201" t="s">
        <v>210</v>
      </c>
      <c r="D137" s="234">
        <v>9835.04602586013</v>
      </c>
      <c r="E137" s="235">
        <v>2945.8440219500026</v>
      </c>
      <c r="F137" s="235">
        <v>-911.084945040001</v>
      </c>
      <c r="G137" s="235">
        <v>0</v>
      </c>
      <c r="H137" s="235">
        <v>0</v>
      </c>
      <c r="I137" s="224">
        <v>21.266192394582166</v>
      </c>
      <c r="J137" s="205">
        <v>136.89897394292402</v>
      </c>
      <c r="K137" s="205">
        <v>-27.890471650860864</v>
      </c>
      <c r="L137" s="225" t="s">
        <v>270</v>
      </c>
      <c r="M137" s="236" t="s">
        <v>270</v>
      </c>
      <c r="P137" s="209"/>
      <c r="Q137" s="210"/>
    </row>
    <row r="138" spans="2:17" ht="18" customHeight="1">
      <c r="B138" s="208" t="s">
        <v>211</v>
      </c>
      <c r="C138" s="201" t="s">
        <v>212</v>
      </c>
      <c r="D138" s="234">
        <v>967.1354064899988</v>
      </c>
      <c r="E138" s="235">
        <v>541.7102578999998</v>
      </c>
      <c r="F138" s="235">
        <v>-98.60739640999964</v>
      </c>
      <c r="G138" s="235">
        <v>0</v>
      </c>
      <c r="H138" s="235">
        <v>-5.85413898</v>
      </c>
      <c r="I138" s="224">
        <v>9.17035316975812</v>
      </c>
      <c r="J138" s="205">
        <v>202.61303496377133</v>
      </c>
      <c r="K138" s="205">
        <v>-14.141083600525322</v>
      </c>
      <c r="L138" s="225" t="s">
        <v>270</v>
      </c>
      <c r="M138" s="206">
        <v>-100</v>
      </c>
      <c r="P138" s="209"/>
      <c r="Q138" s="210"/>
    </row>
    <row r="139" spans="2:17" ht="18" customHeight="1">
      <c r="B139" s="208" t="s">
        <v>213</v>
      </c>
      <c r="C139" s="201" t="s">
        <v>59</v>
      </c>
      <c r="D139" s="234">
        <v>505.31527828999515</v>
      </c>
      <c r="E139" s="235">
        <v>-82.17235112</v>
      </c>
      <c r="F139" s="235">
        <v>-392.3723026300004</v>
      </c>
      <c r="G139" s="235">
        <v>0</v>
      </c>
      <c r="H139" s="235">
        <v>0</v>
      </c>
      <c r="I139" s="224">
        <v>7.135666735774099</v>
      </c>
      <c r="J139" s="205">
        <v>-28.976630761309007</v>
      </c>
      <c r="K139" s="205">
        <v>-38.39220610581832</v>
      </c>
      <c r="L139" s="225" t="s">
        <v>270</v>
      </c>
      <c r="M139" s="236" t="s">
        <v>270</v>
      </c>
      <c r="P139" s="209"/>
      <c r="Q139" s="210"/>
    </row>
    <row r="140" spans="2:17" ht="18" customHeight="1">
      <c r="B140" s="211" t="s">
        <v>214</v>
      </c>
      <c r="C140" s="212" t="s">
        <v>215</v>
      </c>
      <c r="D140" s="237">
        <v>240498.64578177955</v>
      </c>
      <c r="E140" s="238">
        <v>-4728.093870369997</v>
      </c>
      <c r="F140" s="238">
        <v>-2033.0344833799988</v>
      </c>
      <c r="G140" s="238">
        <v>-20.654636419999996</v>
      </c>
      <c r="H140" s="238">
        <v>9.278401379999998</v>
      </c>
      <c r="I140" s="220">
        <v>29.972165531190377</v>
      </c>
      <c r="J140" s="216">
        <v>-77.50388769919932</v>
      </c>
      <c r="K140" s="216">
        <v>-65.52464866226121</v>
      </c>
      <c r="L140" s="216">
        <v>-51.67313151117388</v>
      </c>
      <c r="M140" s="217">
        <v>20.372868673318543</v>
      </c>
      <c r="P140" s="209"/>
      <c r="Q140" s="210"/>
    </row>
    <row r="141" ht="9" customHeight="1"/>
    <row r="142" ht="15" customHeight="1">
      <c r="B142" s="86"/>
    </row>
    <row r="144" spans="2:3" ht="15" customHeight="1">
      <c r="B144" s="86"/>
      <c r="C144" s="218" t="s">
        <v>230</v>
      </c>
    </row>
    <row r="145" spans="2:13" ht="18" customHeight="1">
      <c r="B145" s="182"/>
      <c r="C145" s="183"/>
      <c r="D145" s="184"/>
      <c r="E145" s="185"/>
      <c r="F145" s="185" t="s">
        <v>231</v>
      </c>
      <c r="G145" s="185"/>
      <c r="H145" s="185"/>
      <c r="I145" s="192"/>
      <c r="J145" s="221"/>
      <c r="K145" s="221"/>
      <c r="L145" s="221"/>
      <c r="M145" s="221"/>
    </row>
    <row r="146" spans="2:13" ht="18" customHeight="1">
      <c r="B146" s="187"/>
      <c r="C146" s="188" t="s">
        <v>186</v>
      </c>
      <c r="D146" s="189"/>
      <c r="E146" s="190" t="s">
        <v>187</v>
      </c>
      <c r="F146" s="191"/>
      <c r="G146" s="266" t="s">
        <v>188</v>
      </c>
      <c r="H146" s="266"/>
      <c r="I146" s="192"/>
      <c r="J146" s="221"/>
      <c r="K146" s="221"/>
      <c r="L146" s="267"/>
      <c r="M146" s="267"/>
    </row>
    <row r="147" spans="2:13" ht="18" customHeight="1">
      <c r="B147" s="192"/>
      <c r="C147" s="188" t="s">
        <v>189</v>
      </c>
      <c r="D147" s="192" t="s">
        <v>0</v>
      </c>
      <c r="E147" s="193" t="s">
        <v>217</v>
      </c>
      <c r="F147" s="188" t="s">
        <v>218</v>
      </c>
      <c r="G147" s="193" t="s">
        <v>217</v>
      </c>
      <c r="H147" s="188" t="s">
        <v>218</v>
      </c>
      <c r="I147" s="192"/>
      <c r="J147" s="221"/>
      <c r="K147" s="221"/>
      <c r="L147" s="221"/>
      <c r="M147" s="221"/>
    </row>
    <row r="148" spans="2:13" ht="18" customHeight="1">
      <c r="B148" s="194"/>
      <c r="C148" s="195" t="s">
        <v>192</v>
      </c>
      <c r="D148" s="192"/>
      <c r="E148" s="226" t="s">
        <v>193</v>
      </c>
      <c r="F148" s="227" t="s">
        <v>194</v>
      </c>
      <c r="G148" s="228" t="s">
        <v>193</v>
      </c>
      <c r="H148" s="223" t="s">
        <v>194</v>
      </c>
      <c r="I148" s="192"/>
      <c r="J148" s="223"/>
      <c r="K148" s="223"/>
      <c r="L148" s="223"/>
      <c r="M148" s="223"/>
    </row>
    <row r="149" spans="2:19" ht="18" customHeight="1">
      <c r="B149" s="200" t="s">
        <v>219</v>
      </c>
      <c r="C149" s="181" t="s">
        <v>0</v>
      </c>
      <c r="D149" s="239">
        <v>17.230714907495397</v>
      </c>
      <c r="E149" s="240">
        <v>0.07382559912146898</v>
      </c>
      <c r="F149" s="240">
        <v>1.6677875745004258</v>
      </c>
      <c r="G149" s="241">
        <v>-0.01418057679893268</v>
      </c>
      <c r="H149" s="242">
        <v>-0.006833519234318864</v>
      </c>
      <c r="I149" s="205"/>
      <c r="J149" s="205"/>
      <c r="K149" s="205"/>
      <c r="L149" s="205"/>
      <c r="M149" s="205"/>
      <c r="O149" s="199"/>
      <c r="P149" s="199"/>
      <c r="Q149" s="199"/>
      <c r="R149" s="199"/>
      <c r="S149" s="199"/>
    </row>
    <row r="150" spans="2:17" ht="18" customHeight="1">
      <c r="B150" s="208" t="s">
        <v>196</v>
      </c>
      <c r="C150" s="181" t="s">
        <v>5</v>
      </c>
      <c r="D150" s="243">
        <v>11.510835517385136</v>
      </c>
      <c r="E150" s="244">
        <v>0.5252715712597897</v>
      </c>
      <c r="F150" s="244">
        <v>1.65048651064366</v>
      </c>
      <c r="G150" s="245">
        <v>0.013185656804812654</v>
      </c>
      <c r="H150" s="246">
        <v>-0.00853795780431888</v>
      </c>
      <c r="I150" s="205"/>
      <c r="J150" s="205"/>
      <c r="K150" s="205"/>
      <c r="L150" s="205"/>
      <c r="M150" s="205"/>
      <c r="P150" s="209"/>
      <c r="Q150" s="210"/>
    </row>
    <row r="151" spans="2:17" ht="18" customHeight="1">
      <c r="B151" s="208" t="s">
        <v>197</v>
      </c>
      <c r="C151" s="181" t="s">
        <v>198</v>
      </c>
      <c r="D151" s="243">
        <v>23.735362708286292</v>
      </c>
      <c r="E151" s="244">
        <v>0.5793110950276433</v>
      </c>
      <c r="F151" s="244">
        <v>5.667049927468455</v>
      </c>
      <c r="G151" s="245">
        <v>-0.018028032560480932</v>
      </c>
      <c r="H151" s="246">
        <v>0.0077380065408001195</v>
      </c>
      <c r="I151" s="205"/>
      <c r="J151" s="205"/>
      <c r="K151" s="205"/>
      <c r="L151" s="205"/>
      <c r="M151" s="205"/>
      <c r="P151" s="209"/>
      <c r="Q151" s="210"/>
    </row>
    <row r="152" spans="2:17" ht="18" customHeight="1">
      <c r="B152" s="208" t="s">
        <v>199</v>
      </c>
      <c r="C152" s="181" t="s">
        <v>200</v>
      </c>
      <c r="D152" s="243">
        <v>23.105102378789034</v>
      </c>
      <c r="E152" s="244">
        <v>0.2148716137357083</v>
      </c>
      <c r="F152" s="244">
        <v>3.1863083564344348</v>
      </c>
      <c r="G152" s="245">
        <v>-0.00996085891528652</v>
      </c>
      <c r="H152" s="246">
        <v>-0.0034566899646713526</v>
      </c>
      <c r="I152" s="205"/>
      <c r="J152" s="205"/>
      <c r="K152" s="205"/>
      <c r="L152" s="205"/>
      <c r="M152" s="205"/>
      <c r="P152" s="209"/>
      <c r="Q152" s="210"/>
    </row>
    <row r="153" spans="2:17" ht="18" customHeight="1">
      <c r="B153" s="208" t="s">
        <v>201</v>
      </c>
      <c r="C153" s="181" t="s">
        <v>202</v>
      </c>
      <c r="D153" s="243">
        <v>11.814959039869226</v>
      </c>
      <c r="E153" s="244">
        <v>-1.0493460495891087</v>
      </c>
      <c r="F153" s="244">
        <v>0.6792852670354844</v>
      </c>
      <c r="G153" s="245">
        <v>-0.017650801350281718</v>
      </c>
      <c r="H153" s="246">
        <v>-0.011228930382947526</v>
      </c>
      <c r="I153" s="205"/>
      <c r="J153" s="205"/>
      <c r="K153" s="205"/>
      <c r="L153" s="205"/>
      <c r="M153" s="205"/>
      <c r="P153" s="209"/>
      <c r="Q153" s="210"/>
    </row>
    <row r="154" spans="2:17" ht="18" customHeight="1">
      <c r="B154" s="208" t="s">
        <v>203</v>
      </c>
      <c r="C154" s="181" t="s">
        <v>204</v>
      </c>
      <c r="D154" s="243">
        <v>14.360795514776385</v>
      </c>
      <c r="E154" s="244">
        <v>-0.9946437148299134</v>
      </c>
      <c r="F154" s="244">
        <v>0.023792575066756944</v>
      </c>
      <c r="G154" s="245">
        <v>-0.03704962644614396</v>
      </c>
      <c r="H154" s="246">
        <v>-0.006248722123034695</v>
      </c>
      <c r="I154" s="205"/>
      <c r="J154" s="205"/>
      <c r="K154" s="205"/>
      <c r="L154" s="205"/>
      <c r="M154" s="205"/>
      <c r="P154" s="209"/>
      <c r="Q154" s="210"/>
    </row>
    <row r="155" spans="2:17" ht="18" customHeight="1">
      <c r="B155" s="208" t="s">
        <v>205</v>
      </c>
      <c r="C155" s="181" t="s">
        <v>206</v>
      </c>
      <c r="D155" s="243">
        <v>7.534171601997593</v>
      </c>
      <c r="E155" s="244">
        <v>0.13977438247045673</v>
      </c>
      <c r="F155" s="244">
        <v>-1.557179364357945</v>
      </c>
      <c r="G155" s="245">
        <v>-0.03808775735285199</v>
      </c>
      <c r="H155" s="246">
        <v>-0.015228433522888142</v>
      </c>
      <c r="I155" s="205"/>
      <c r="J155" s="205"/>
      <c r="K155" s="205"/>
      <c r="L155" s="205"/>
      <c r="M155" s="205"/>
      <c r="P155" s="209"/>
      <c r="Q155" s="210"/>
    </row>
    <row r="156" spans="2:17" ht="18" customHeight="1">
      <c r="B156" s="208" t="s">
        <v>207</v>
      </c>
      <c r="C156" s="181" t="s">
        <v>208</v>
      </c>
      <c r="D156" s="243">
        <v>-4.213273400961038</v>
      </c>
      <c r="E156" s="244">
        <v>2.5093333525905126</v>
      </c>
      <c r="F156" s="244">
        <v>-3.9375957109416966</v>
      </c>
      <c r="G156" s="245">
        <v>0.01150781123694231</v>
      </c>
      <c r="H156" s="246">
        <v>-0.0406399557834684</v>
      </c>
      <c r="I156" s="205"/>
      <c r="J156" s="205"/>
      <c r="K156" s="205"/>
      <c r="L156" s="205"/>
      <c r="M156" s="205"/>
      <c r="P156" s="209"/>
      <c r="Q156" s="210"/>
    </row>
    <row r="157" spans="2:17" ht="18" customHeight="1">
      <c r="B157" s="208" t="s">
        <v>209</v>
      </c>
      <c r="C157" s="181" t="s">
        <v>210</v>
      </c>
      <c r="D157" s="243">
        <v>7.6989908079688005</v>
      </c>
      <c r="E157" s="244">
        <v>2.3935086050597563</v>
      </c>
      <c r="F157" s="244">
        <v>-4.707416290232545</v>
      </c>
      <c r="G157" s="245">
        <v>-0.029708632801488073</v>
      </c>
      <c r="H157" s="246">
        <v>-0.010107906002472638</v>
      </c>
      <c r="I157" s="205"/>
      <c r="J157" s="205"/>
      <c r="K157" s="205"/>
      <c r="L157" s="225"/>
      <c r="M157" s="225"/>
      <c r="P157" s="209"/>
      <c r="Q157" s="210"/>
    </row>
    <row r="158" spans="2:17" ht="18" customHeight="1">
      <c r="B158" s="208" t="s">
        <v>211</v>
      </c>
      <c r="C158" s="181" t="s">
        <v>212</v>
      </c>
      <c r="D158" s="243">
        <v>13.106295831507616</v>
      </c>
      <c r="E158" s="244">
        <v>2.3260197207489766</v>
      </c>
      <c r="F158" s="244">
        <v>-2.3629788813361334</v>
      </c>
      <c r="G158" s="245">
        <v>-0.07763177612629557</v>
      </c>
      <c r="H158" s="246">
        <v>-0.09063338332320023</v>
      </c>
      <c r="I158" s="205"/>
      <c r="J158" s="205"/>
      <c r="K158" s="205"/>
      <c r="L158" s="225"/>
      <c r="M158" s="225"/>
      <c r="P158" s="209"/>
      <c r="Q158" s="210"/>
    </row>
    <row r="159" spans="2:17" ht="18" customHeight="1">
      <c r="B159" s="208" t="s">
        <v>213</v>
      </c>
      <c r="C159" s="181" t="s">
        <v>59</v>
      </c>
      <c r="D159" s="243">
        <v>5.58957550981268</v>
      </c>
      <c r="E159" s="244">
        <v>-0.43185991848227256</v>
      </c>
      <c r="F159" s="244">
        <v>-2.142298382021683</v>
      </c>
      <c r="G159" s="245">
        <v>0</v>
      </c>
      <c r="H159" s="246">
        <v>0</v>
      </c>
      <c r="I159" s="205"/>
      <c r="J159" s="205"/>
      <c r="K159" s="205"/>
      <c r="L159" s="225"/>
      <c r="M159" s="225"/>
      <c r="P159" s="209"/>
      <c r="Q159" s="210"/>
    </row>
    <row r="160" spans="2:17" ht="18" customHeight="1">
      <c r="B160" s="211" t="s">
        <v>214</v>
      </c>
      <c r="C160" s="247" t="s">
        <v>215</v>
      </c>
      <c r="D160" s="248">
        <v>25.88906559376627</v>
      </c>
      <c r="E160" s="249">
        <v>-0.8413201004442212</v>
      </c>
      <c r="F160" s="249">
        <v>-0.34500650160115515</v>
      </c>
      <c r="G160" s="250">
        <v>-0.006342897796019601</v>
      </c>
      <c r="H160" s="251">
        <v>-0.0030031895854799417</v>
      </c>
      <c r="I160" s="205"/>
      <c r="J160" s="205"/>
      <c r="K160" s="205"/>
      <c r="L160" s="205"/>
      <c r="M160" s="205"/>
      <c r="P160" s="209"/>
      <c r="Q160" s="210"/>
    </row>
    <row r="161" ht="9" customHeight="1"/>
    <row r="162" ht="15" customHeight="1">
      <c r="B162" s="86"/>
    </row>
    <row r="164" spans="2:3" ht="15" customHeight="1">
      <c r="B164" s="86"/>
      <c r="C164" s="218" t="s">
        <v>232</v>
      </c>
    </row>
    <row r="165" spans="2:13" ht="18" customHeight="1">
      <c r="B165" s="182"/>
      <c r="C165" s="183"/>
      <c r="D165" s="184"/>
      <c r="E165" s="185"/>
      <c r="F165" s="185" t="s">
        <v>231</v>
      </c>
      <c r="G165" s="185"/>
      <c r="H165" s="185"/>
      <c r="I165" s="192"/>
      <c r="J165" s="221"/>
      <c r="K165" s="221"/>
      <c r="L165" s="221"/>
      <c r="M165" s="221"/>
    </row>
    <row r="166" spans="2:13" ht="18" customHeight="1">
      <c r="B166" s="187"/>
      <c r="C166" s="188" t="s">
        <v>186</v>
      </c>
      <c r="D166" s="189"/>
      <c r="E166" s="190" t="s">
        <v>187</v>
      </c>
      <c r="F166" s="191"/>
      <c r="G166" s="266" t="s">
        <v>188</v>
      </c>
      <c r="H166" s="266"/>
      <c r="I166" s="192"/>
      <c r="J166" s="221"/>
      <c r="K166" s="221"/>
      <c r="L166" s="267"/>
      <c r="M166" s="267"/>
    </row>
    <row r="167" spans="2:13" ht="18" customHeight="1">
      <c r="B167" s="192"/>
      <c r="C167" s="188" t="s">
        <v>189</v>
      </c>
      <c r="D167" s="192" t="s">
        <v>0</v>
      </c>
      <c r="E167" s="193" t="s">
        <v>217</v>
      </c>
      <c r="F167" s="188" t="s">
        <v>218</v>
      </c>
      <c r="G167" s="193" t="s">
        <v>217</v>
      </c>
      <c r="H167" s="188" t="s">
        <v>218</v>
      </c>
      <c r="I167" s="192"/>
      <c r="J167" s="221"/>
      <c r="K167" s="221"/>
      <c r="L167" s="221"/>
      <c r="M167" s="221"/>
    </row>
    <row r="168" spans="2:13" ht="18" customHeight="1">
      <c r="B168" s="194"/>
      <c r="C168" s="195" t="s">
        <v>192</v>
      </c>
      <c r="D168" s="192"/>
      <c r="E168" s="226" t="s">
        <v>193</v>
      </c>
      <c r="F168" s="227" t="s">
        <v>194</v>
      </c>
      <c r="G168" s="228" t="s">
        <v>193</v>
      </c>
      <c r="H168" s="223" t="s">
        <v>194</v>
      </c>
      <c r="I168" s="192"/>
      <c r="J168" s="223"/>
      <c r="K168" s="223"/>
      <c r="L168" s="223"/>
      <c r="M168" s="223"/>
    </row>
    <row r="169" spans="2:19" ht="18" customHeight="1">
      <c r="B169" s="200" t="s">
        <v>219</v>
      </c>
      <c r="C169" s="181" t="s">
        <v>216</v>
      </c>
      <c r="D169" s="239">
        <v>16.693029164317675</v>
      </c>
      <c r="E169" s="240">
        <v>0.03570144287278659</v>
      </c>
      <c r="F169" s="240">
        <v>1.315318953543786</v>
      </c>
      <c r="G169" s="241">
        <v>-0.007653235502694947</v>
      </c>
      <c r="H169" s="242">
        <v>-0.00607180993553285</v>
      </c>
      <c r="I169" s="205"/>
      <c r="J169" s="205"/>
      <c r="K169" s="205"/>
      <c r="L169" s="205"/>
      <c r="M169" s="205"/>
      <c r="O169" s="199"/>
      <c r="P169" s="199"/>
      <c r="Q169" s="199"/>
      <c r="R169" s="199"/>
      <c r="S169" s="199"/>
    </row>
    <row r="170" spans="2:17" ht="18" customHeight="1">
      <c r="B170" s="208" t="s">
        <v>196</v>
      </c>
      <c r="C170" s="181" t="s">
        <v>5</v>
      </c>
      <c r="D170" s="243">
        <v>17.501668256745983</v>
      </c>
      <c r="E170" s="244">
        <v>0.9699262990996416</v>
      </c>
      <c r="F170" s="244">
        <v>1.38791256986145</v>
      </c>
      <c r="G170" s="245">
        <v>0.0173795167577285</v>
      </c>
      <c r="H170" s="246">
        <v>0.009749470052608872</v>
      </c>
      <c r="I170" s="205"/>
      <c r="J170" s="205"/>
      <c r="K170" s="205"/>
      <c r="L170" s="205"/>
      <c r="M170" s="205"/>
      <c r="P170" s="209"/>
      <c r="Q170" s="210"/>
    </row>
    <row r="171" spans="2:17" ht="18" customHeight="1">
      <c r="B171" s="208" t="s">
        <v>197</v>
      </c>
      <c r="C171" s="181" t="s">
        <v>198</v>
      </c>
      <c r="D171" s="243">
        <v>30.877346742212787</v>
      </c>
      <c r="E171" s="244">
        <v>0.962630538505536</v>
      </c>
      <c r="F171" s="244">
        <v>7.638878140247813</v>
      </c>
      <c r="G171" s="245">
        <v>-0.013035664319619996</v>
      </c>
      <c r="H171" s="246">
        <v>0.005163373315637181</v>
      </c>
      <c r="I171" s="205"/>
      <c r="J171" s="205"/>
      <c r="K171" s="205"/>
      <c r="L171" s="205"/>
      <c r="M171" s="205"/>
      <c r="P171" s="209"/>
      <c r="Q171" s="210"/>
    </row>
    <row r="172" spans="2:17" ht="18" customHeight="1">
      <c r="B172" s="208" t="s">
        <v>199</v>
      </c>
      <c r="C172" s="181" t="s">
        <v>200</v>
      </c>
      <c r="D172" s="243">
        <v>24.486053018227906</v>
      </c>
      <c r="E172" s="244">
        <v>0.659466941796548</v>
      </c>
      <c r="F172" s="244">
        <v>3.4439726760546288</v>
      </c>
      <c r="G172" s="245">
        <v>0.0016512730048869756</v>
      </c>
      <c r="H172" s="246">
        <v>-0.0004165826386976316</v>
      </c>
      <c r="I172" s="205"/>
      <c r="J172" s="205"/>
      <c r="K172" s="205"/>
      <c r="L172" s="205"/>
      <c r="M172" s="205"/>
      <c r="P172" s="209"/>
      <c r="Q172" s="210"/>
    </row>
    <row r="173" spans="2:17" ht="18" customHeight="1">
      <c r="B173" s="208" t="s">
        <v>201</v>
      </c>
      <c r="C173" s="181" t="s">
        <v>202</v>
      </c>
      <c r="D173" s="243">
        <v>10.207407678350336</v>
      </c>
      <c r="E173" s="244">
        <v>-1.285243274979508</v>
      </c>
      <c r="F173" s="244">
        <v>0.487016652114942</v>
      </c>
      <c r="G173" s="245">
        <v>-0.006751820779695691</v>
      </c>
      <c r="H173" s="246">
        <v>-0.024790179571519473</v>
      </c>
      <c r="I173" s="205"/>
      <c r="J173" s="205"/>
      <c r="K173" s="205"/>
      <c r="L173" s="205"/>
      <c r="M173" s="205"/>
      <c r="P173" s="209"/>
      <c r="Q173" s="210"/>
    </row>
    <row r="174" spans="2:17" ht="18" customHeight="1">
      <c r="B174" s="208" t="s">
        <v>203</v>
      </c>
      <c r="C174" s="181" t="s">
        <v>204</v>
      </c>
      <c r="D174" s="243">
        <v>11.1982360486047</v>
      </c>
      <c r="E174" s="244">
        <v>-1.330046007301001</v>
      </c>
      <c r="F174" s="244">
        <v>-0.031436879635213084</v>
      </c>
      <c r="G174" s="245">
        <v>-0.02407487394551753</v>
      </c>
      <c r="H174" s="246">
        <v>-0.005922197356252263</v>
      </c>
      <c r="I174" s="205"/>
      <c r="J174" s="205"/>
      <c r="K174" s="205"/>
      <c r="L174" s="205"/>
      <c r="M174" s="205"/>
      <c r="P174" s="209"/>
      <c r="Q174" s="210"/>
    </row>
    <row r="175" spans="2:17" ht="18" customHeight="1">
      <c r="B175" s="208" t="s">
        <v>205</v>
      </c>
      <c r="C175" s="181" t="s">
        <v>206</v>
      </c>
      <c r="D175" s="243">
        <v>4.30018586375947</v>
      </c>
      <c r="E175" s="244">
        <v>0.05710367308636297</v>
      </c>
      <c r="F175" s="244">
        <v>-1.506641239657876</v>
      </c>
      <c r="G175" s="245">
        <v>-0.03751989416548465</v>
      </c>
      <c r="H175" s="246">
        <v>-0.0037319762990723642</v>
      </c>
      <c r="I175" s="205"/>
      <c r="J175" s="205"/>
      <c r="K175" s="205"/>
      <c r="L175" s="205"/>
      <c r="M175" s="205"/>
      <c r="P175" s="209"/>
      <c r="Q175" s="210"/>
    </row>
    <row r="176" spans="2:17" ht="18" customHeight="1">
      <c r="B176" s="208" t="s">
        <v>207</v>
      </c>
      <c r="C176" s="181" t="s">
        <v>208</v>
      </c>
      <c r="D176" s="243">
        <v>-6.491561413332585</v>
      </c>
      <c r="E176" s="244">
        <v>1.9329677599515989</v>
      </c>
      <c r="F176" s="244">
        <v>-4.27813370274685</v>
      </c>
      <c r="G176" s="245">
        <v>0.026113380246857252</v>
      </c>
      <c r="H176" s="246">
        <v>-0.030820668883185978</v>
      </c>
      <c r="I176" s="205"/>
      <c r="J176" s="205"/>
      <c r="K176" s="205"/>
      <c r="L176" s="205"/>
      <c r="M176" s="205"/>
      <c r="P176" s="209"/>
      <c r="Q176" s="210"/>
    </row>
    <row r="177" spans="2:17" ht="18" customHeight="1">
      <c r="B177" s="208" t="s">
        <v>209</v>
      </c>
      <c r="C177" s="181" t="s">
        <v>210</v>
      </c>
      <c r="D177" s="243">
        <v>3.1541219131936407</v>
      </c>
      <c r="E177" s="244">
        <v>1.0615063836836278</v>
      </c>
      <c r="F177" s="244">
        <v>-5.624412670068868</v>
      </c>
      <c r="G177" s="245">
        <v>-0.03966071026299086</v>
      </c>
      <c r="H177" s="246">
        <v>-0.013493947500321637</v>
      </c>
      <c r="I177" s="205"/>
      <c r="J177" s="205"/>
      <c r="K177" s="205"/>
      <c r="L177" s="225"/>
      <c r="M177" s="225"/>
      <c r="P177" s="209"/>
      <c r="Q177" s="210"/>
    </row>
    <row r="178" spans="2:17" ht="18" customHeight="1">
      <c r="B178" s="208" t="s">
        <v>211</v>
      </c>
      <c r="C178" s="181" t="s">
        <v>212</v>
      </c>
      <c r="D178" s="243">
        <v>14.937557311080615</v>
      </c>
      <c r="E178" s="244">
        <v>1.0184059623842403</v>
      </c>
      <c r="F178" s="244">
        <v>-3.027372677863422</v>
      </c>
      <c r="G178" s="245">
        <v>-0.11375122537349658</v>
      </c>
      <c r="H178" s="246">
        <v>-0.1069756701243194</v>
      </c>
      <c r="I178" s="205"/>
      <c r="J178" s="205"/>
      <c r="K178" s="205"/>
      <c r="L178" s="225"/>
      <c r="M178" s="225"/>
      <c r="P178" s="209"/>
      <c r="Q178" s="210"/>
    </row>
    <row r="179" spans="2:17" ht="18" customHeight="1">
      <c r="B179" s="208" t="s">
        <v>213</v>
      </c>
      <c r="C179" s="181" t="s">
        <v>59</v>
      </c>
      <c r="D179" s="243">
        <v>4.96663127140385</v>
      </c>
      <c r="E179" s="244">
        <v>-0.13833040504211308</v>
      </c>
      <c r="F179" s="244">
        <v>-0.7729994323526904</v>
      </c>
      <c r="G179" s="245">
        <v>0</v>
      </c>
      <c r="H179" s="246">
        <v>0</v>
      </c>
      <c r="I179" s="205"/>
      <c r="J179" s="205"/>
      <c r="K179" s="205"/>
      <c r="L179" s="225"/>
      <c r="M179" s="225"/>
      <c r="P179" s="209"/>
      <c r="Q179" s="210"/>
    </row>
    <row r="180" spans="2:17" ht="18" customHeight="1">
      <c r="B180" s="211" t="s">
        <v>214</v>
      </c>
      <c r="C180" s="247" t="s">
        <v>215</v>
      </c>
      <c r="D180" s="248">
        <v>23.09366598518648</v>
      </c>
      <c r="E180" s="249">
        <v>-1.0139014883057171</v>
      </c>
      <c r="F180" s="249">
        <v>-0.4077452864304668</v>
      </c>
      <c r="G180" s="250">
        <v>-0.008923127366538407</v>
      </c>
      <c r="H180" s="251">
        <v>-0.00585090239056505</v>
      </c>
      <c r="I180" s="205"/>
      <c r="J180" s="205"/>
      <c r="K180" s="205"/>
      <c r="L180" s="205"/>
      <c r="M180" s="205"/>
      <c r="P180" s="209"/>
      <c r="Q180" s="210"/>
    </row>
    <row r="181" ht="9" customHeight="1"/>
    <row r="182" ht="15" customHeight="1">
      <c r="B182" s="86"/>
    </row>
    <row r="184" spans="2:3" ht="15" customHeight="1">
      <c r="B184" s="86"/>
      <c r="C184" s="218" t="s">
        <v>233</v>
      </c>
    </row>
    <row r="185" spans="2:13" ht="18" customHeight="1">
      <c r="B185" s="182"/>
      <c r="C185" s="183"/>
      <c r="D185" s="184"/>
      <c r="E185" s="185"/>
      <c r="F185" s="185" t="s">
        <v>231</v>
      </c>
      <c r="G185" s="185"/>
      <c r="H185" s="185"/>
      <c r="I185" s="192"/>
      <c r="J185" s="221"/>
      <c r="K185" s="221"/>
      <c r="L185" s="221"/>
      <c r="M185" s="221"/>
    </row>
    <row r="186" spans="2:13" ht="18" customHeight="1">
      <c r="B186" s="187"/>
      <c r="C186" s="188" t="s">
        <v>186</v>
      </c>
      <c r="D186" s="189"/>
      <c r="E186" s="190" t="s">
        <v>187</v>
      </c>
      <c r="F186" s="191"/>
      <c r="G186" s="266" t="s">
        <v>188</v>
      </c>
      <c r="H186" s="266"/>
      <c r="I186" s="192"/>
      <c r="J186" s="221"/>
      <c r="K186" s="221"/>
      <c r="L186" s="267"/>
      <c r="M186" s="267"/>
    </row>
    <row r="187" spans="2:13" ht="18" customHeight="1">
      <c r="B187" s="192"/>
      <c r="C187" s="188" t="s">
        <v>189</v>
      </c>
      <c r="D187" s="192" t="s">
        <v>0</v>
      </c>
      <c r="E187" s="193" t="s">
        <v>217</v>
      </c>
      <c r="F187" s="188" t="s">
        <v>218</v>
      </c>
      <c r="G187" s="193" t="s">
        <v>217</v>
      </c>
      <c r="H187" s="188" t="s">
        <v>218</v>
      </c>
      <c r="I187" s="192"/>
      <c r="J187" s="221"/>
      <c r="K187" s="221"/>
      <c r="L187" s="221"/>
      <c r="M187" s="221"/>
    </row>
    <row r="188" spans="2:13" ht="18" customHeight="1">
      <c r="B188" s="194"/>
      <c r="C188" s="195" t="s">
        <v>192</v>
      </c>
      <c r="D188" s="192"/>
      <c r="E188" s="226" t="s">
        <v>193</v>
      </c>
      <c r="F188" s="227" t="s">
        <v>194</v>
      </c>
      <c r="G188" s="228" t="s">
        <v>193</v>
      </c>
      <c r="H188" s="223" t="s">
        <v>194</v>
      </c>
      <c r="I188" s="192"/>
      <c r="J188" s="223"/>
      <c r="K188" s="223"/>
      <c r="L188" s="223"/>
      <c r="M188" s="223"/>
    </row>
    <row r="189" spans="2:19" ht="18" customHeight="1">
      <c r="B189" s="200" t="s">
        <v>219</v>
      </c>
      <c r="C189" s="181" t="s">
        <v>220</v>
      </c>
      <c r="D189" s="239">
        <v>17.812305049247733</v>
      </c>
      <c r="E189" s="240">
        <v>0.11506275989458085</v>
      </c>
      <c r="F189" s="240">
        <v>2.049036803862004</v>
      </c>
      <c r="G189" s="241">
        <v>-0.021240904133083768</v>
      </c>
      <c r="H189" s="242">
        <v>-0.00765742543729245</v>
      </c>
      <c r="I189" s="205"/>
      <c r="J189" s="205"/>
      <c r="K189" s="205"/>
      <c r="L189" s="205"/>
      <c r="M189" s="205"/>
      <c r="O189" s="199"/>
      <c r="P189" s="199"/>
      <c r="Q189" s="199"/>
      <c r="R189" s="199"/>
      <c r="S189" s="199"/>
    </row>
    <row r="190" spans="2:17" ht="18" customHeight="1">
      <c r="B190" s="208" t="s">
        <v>196</v>
      </c>
      <c r="C190" s="181" t="s">
        <v>5</v>
      </c>
      <c r="D190" s="243">
        <v>7.624273214654055</v>
      </c>
      <c r="E190" s="244">
        <v>0.23680110677783547</v>
      </c>
      <c r="F190" s="244">
        <v>1.820831773869028</v>
      </c>
      <c r="G190" s="245">
        <v>0.010464883465761073</v>
      </c>
      <c r="H190" s="246">
        <v>-0.02040195581845485</v>
      </c>
      <c r="I190" s="205"/>
      <c r="J190" s="205"/>
      <c r="K190" s="205"/>
      <c r="L190" s="205"/>
      <c r="M190" s="205"/>
      <c r="P190" s="209"/>
      <c r="Q190" s="210"/>
    </row>
    <row r="191" spans="2:17" ht="18" customHeight="1">
      <c r="B191" s="208" t="s">
        <v>197</v>
      </c>
      <c r="C191" s="181" t="s">
        <v>198</v>
      </c>
      <c r="D191" s="243">
        <v>19.65802668009527</v>
      </c>
      <c r="E191" s="244">
        <v>0.3604752407646578</v>
      </c>
      <c r="F191" s="244">
        <v>4.541339456096822</v>
      </c>
      <c r="G191" s="245">
        <v>-0.02087815975171276</v>
      </c>
      <c r="H191" s="246">
        <v>0.009207856481440777</v>
      </c>
      <c r="I191" s="205"/>
      <c r="J191" s="205"/>
      <c r="K191" s="205"/>
      <c r="L191" s="205"/>
      <c r="M191" s="205"/>
      <c r="P191" s="209"/>
      <c r="Q191" s="210"/>
    </row>
    <row r="192" spans="2:17" ht="18" customHeight="1">
      <c r="B192" s="208" t="s">
        <v>199</v>
      </c>
      <c r="C192" s="181" t="s">
        <v>200</v>
      </c>
      <c r="D192" s="243">
        <v>21.805628336013992</v>
      </c>
      <c r="E192" s="244">
        <v>-0.20349242611812207</v>
      </c>
      <c r="F192" s="244">
        <v>2.943846326631617</v>
      </c>
      <c r="G192" s="245">
        <v>-0.024287859475750476</v>
      </c>
      <c r="H192" s="246">
        <v>-0.00749731873414138</v>
      </c>
      <c r="I192" s="205"/>
      <c r="J192" s="205"/>
      <c r="K192" s="205"/>
      <c r="L192" s="205"/>
      <c r="M192" s="205"/>
      <c r="P192" s="209"/>
      <c r="Q192" s="210"/>
    </row>
    <row r="193" spans="2:17" ht="18" customHeight="1">
      <c r="B193" s="208" t="s">
        <v>201</v>
      </c>
      <c r="C193" s="181" t="s">
        <v>202</v>
      </c>
      <c r="D193" s="243">
        <v>14.313068050400544</v>
      </c>
      <c r="E193" s="244">
        <v>-0.6827655480805759</v>
      </c>
      <c r="F193" s="244">
        <v>0.9780676082236279</v>
      </c>
      <c r="G193" s="245">
        <v>-0.06569869050387842</v>
      </c>
      <c r="H193" s="246">
        <v>-0.00994691784204657</v>
      </c>
      <c r="I193" s="205"/>
      <c r="J193" s="205"/>
      <c r="K193" s="205"/>
      <c r="L193" s="205"/>
      <c r="M193" s="205"/>
      <c r="P193" s="209"/>
      <c r="Q193" s="210"/>
    </row>
    <row r="194" spans="2:17" ht="18" customHeight="1">
      <c r="B194" s="208" t="s">
        <v>203</v>
      </c>
      <c r="C194" s="181" t="s">
        <v>204</v>
      </c>
      <c r="D194" s="243">
        <v>20.446632584922753</v>
      </c>
      <c r="E194" s="244">
        <v>-0.34921594445422977</v>
      </c>
      <c r="F194" s="244">
        <v>0.13007277829589883</v>
      </c>
      <c r="G194" s="245">
        <v>-0.06201745095311595</v>
      </c>
      <c r="H194" s="246">
        <v>-0.006877066522961416</v>
      </c>
      <c r="I194" s="205"/>
      <c r="J194" s="205"/>
      <c r="K194" s="205"/>
      <c r="L194" s="205"/>
      <c r="M194" s="205"/>
      <c r="P194" s="209"/>
      <c r="Q194" s="210"/>
    </row>
    <row r="195" spans="2:17" ht="18" customHeight="1">
      <c r="B195" s="208" t="s">
        <v>205</v>
      </c>
      <c r="C195" s="181" t="s">
        <v>206</v>
      </c>
      <c r="D195" s="243">
        <v>14.91112444919904</v>
      </c>
      <c r="E195" s="244">
        <v>0.32835218532233457</v>
      </c>
      <c r="F195" s="244">
        <v>-1.6724604425923062</v>
      </c>
      <c r="G195" s="245">
        <v>-0.039383093911495734</v>
      </c>
      <c r="H195" s="246">
        <v>-0.04145267497430487</v>
      </c>
      <c r="I195" s="205"/>
      <c r="J195" s="205"/>
      <c r="K195" s="205"/>
      <c r="L195" s="205"/>
      <c r="M195" s="205"/>
      <c r="P195" s="209"/>
      <c r="Q195" s="210"/>
    </row>
    <row r="196" spans="2:17" ht="18" customHeight="1">
      <c r="B196" s="208" t="s">
        <v>207</v>
      </c>
      <c r="C196" s="181" t="s">
        <v>208</v>
      </c>
      <c r="D196" s="243">
        <v>1.7930274278267675</v>
      </c>
      <c r="E196" s="244">
        <v>4.028818649424731</v>
      </c>
      <c r="F196" s="244">
        <v>-3.039827908404622</v>
      </c>
      <c r="G196" s="245">
        <v>-0.02699717179102287</v>
      </c>
      <c r="H196" s="246">
        <v>-0.0665267579467685</v>
      </c>
      <c r="I196" s="205"/>
      <c r="J196" s="205"/>
      <c r="K196" s="205"/>
      <c r="L196" s="205"/>
      <c r="M196" s="205"/>
      <c r="P196" s="209"/>
      <c r="Q196" s="210"/>
    </row>
    <row r="197" spans="2:17" ht="18" customHeight="1">
      <c r="B197" s="208" t="s">
        <v>209</v>
      </c>
      <c r="C197" s="181" t="s">
        <v>210</v>
      </c>
      <c r="D197" s="243">
        <v>21.266192394582166</v>
      </c>
      <c r="E197" s="244">
        <v>6.369760301120671</v>
      </c>
      <c r="F197" s="244">
        <v>-1.9700271537197511</v>
      </c>
      <c r="G197" s="245">
        <v>0</v>
      </c>
      <c r="H197" s="246">
        <v>0</v>
      </c>
      <c r="I197" s="205"/>
      <c r="J197" s="205"/>
      <c r="K197" s="205"/>
      <c r="L197" s="225"/>
      <c r="M197" s="225"/>
      <c r="P197" s="209"/>
      <c r="Q197" s="210"/>
    </row>
    <row r="198" spans="2:17" ht="18" customHeight="1">
      <c r="B198" s="208" t="s">
        <v>211</v>
      </c>
      <c r="C198" s="181" t="s">
        <v>212</v>
      </c>
      <c r="D198" s="243">
        <v>9.17035316975812</v>
      </c>
      <c r="E198" s="244">
        <v>5.13648279991404</v>
      </c>
      <c r="F198" s="244">
        <v>-0.9349928088269063</v>
      </c>
      <c r="G198" s="245">
        <v>0</v>
      </c>
      <c r="H198" s="246">
        <v>-0.05550879596713713</v>
      </c>
      <c r="I198" s="205"/>
      <c r="J198" s="205"/>
      <c r="K198" s="205"/>
      <c r="L198" s="225"/>
      <c r="M198" s="225"/>
      <c r="P198" s="209"/>
      <c r="Q198" s="210"/>
    </row>
    <row r="199" spans="2:17" ht="18" customHeight="1">
      <c r="B199" s="208" t="s">
        <v>213</v>
      </c>
      <c r="C199" s="181" t="s">
        <v>59</v>
      </c>
      <c r="D199" s="243">
        <v>7.135666735774099</v>
      </c>
      <c r="E199" s="244">
        <v>-1.1603736076842521</v>
      </c>
      <c r="F199" s="244">
        <v>-5.54077445944388</v>
      </c>
      <c r="G199" s="245">
        <v>0</v>
      </c>
      <c r="H199" s="246">
        <v>0</v>
      </c>
      <c r="I199" s="205"/>
      <c r="J199" s="205"/>
      <c r="K199" s="205"/>
      <c r="L199" s="225"/>
      <c r="M199" s="225"/>
      <c r="P199" s="209"/>
      <c r="Q199" s="210"/>
    </row>
    <row r="200" spans="2:17" ht="18" customHeight="1">
      <c r="B200" s="211" t="s">
        <v>214</v>
      </c>
      <c r="C200" s="247" t="s">
        <v>215</v>
      </c>
      <c r="D200" s="248">
        <v>29.972165531190377</v>
      </c>
      <c r="E200" s="249">
        <v>-0.5892391271854401</v>
      </c>
      <c r="F200" s="249">
        <v>-0.2533671067810225</v>
      </c>
      <c r="G200" s="250">
        <v>-0.0025740859361366697</v>
      </c>
      <c r="H200" s="251">
        <v>0.0011563216130477433</v>
      </c>
      <c r="I200" s="205"/>
      <c r="J200" s="205"/>
      <c r="K200" s="205"/>
      <c r="L200" s="205"/>
      <c r="M200" s="205"/>
      <c r="P200" s="209"/>
      <c r="Q200" s="210"/>
    </row>
    <row r="201" ht="9" customHeight="1"/>
    <row r="202" ht="15" customHeight="1">
      <c r="B202" s="86" t="s">
        <v>234</v>
      </c>
    </row>
    <row r="203" ht="12.75">
      <c r="B203" s="60" t="s">
        <v>235</v>
      </c>
    </row>
  </sheetData>
  <sheetProtection/>
  <mergeCells count="20">
    <mergeCell ref="G6:H6"/>
    <mergeCell ref="L6:M6"/>
    <mergeCell ref="G26:H26"/>
    <mergeCell ref="L26:M26"/>
    <mergeCell ref="G46:H46"/>
    <mergeCell ref="L46:M46"/>
    <mergeCell ref="G66:H66"/>
    <mergeCell ref="L66:M66"/>
    <mergeCell ref="G86:H86"/>
    <mergeCell ref="L86:M86"/>
    <mergeCell ref="G106:H106"/>
    <mergeCell ref="L106:M106"/>
    <mergeCell ref="G186:H186"/>
    <mergeCell ref="L186:M186"/>
    <mergeCell ref="G126:H126"/>
    <mergeCell ref="L126:M126"/>
    <mergeCell ref="G146:H146"/>
    <mergeCell ref="L146:M146"/>
    <mergeCell ref="G166:H166"/>
    <mergeCell ref="L166:M166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  <rowBreaks count="9" manualBreakCount="9">
    <brk id="22" max="255" man="1"/>
    <brk id="42" max="255" man="1"/>
    <brk id="62" max="255" man="1"/>
    <brk id="82" max="255" man="1"/>
    <brk id="102" max="255" man="1"/>
    <brk id="122" max="255" man="1"/>
    <brk id="142" max="255" man="1"/>
    <brk id="162" max="255" man="1"/>
    <brk id="18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P9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.7109375" style="60" customWidth="1"/>
    <col min="2" max="2" width="3.7109375" style="60" customWidth="1"/>
    <col min="3" max="3" width="13.7109375" style="60" customWidth="1"/>
    <col min="4" max="13" width="12.7109375" style="60" customWidth="1"/>
    <col min="14" max="14" width="1.28515625" style="60" customWidth="1"/>
    <col min="15" max="15" width="11.421875" style="60" bestFit="1" customWidth="1"/>
    <col min="16" max="16384" width="9.00390625" style="60" customWidth="1"/>
  </cols>
  <sheetData>
    <row r="1" ht="18" customHeight="1"/>
    <row r="2" ht="18" customHeight="1">
      <c r="B2" s="59" t="s">
        <v>236</v>
      </c>
    </row>
    <row r="3" ht="18" customHeight="1">
      <c r="B3" s="59"/>
    </row>
    <row r="4" ht="18" customHeight="1">
      <c r="C4" s="60" t="s">
        <v>0</v>
      </c>
    </row>
    <row r="5" spans="2:13" ht="18" customHeight="1">
      <c r="B5" s="182"/>
      <c r="C5" s="183"/>
      <c r="D5" s="184"/>
      <c r="E5" s="185"/>
      <c r="F5" s="185" t="s">
        <v>184</v>
      </c>
      <c r="G5" s="185"/>
      <c r="H5" s="186"/>
      <c r="I5" s="185"/>
      <c r="J5" s="185"/>
      <c r="K5" s="185" t="s">
        <v>185</v>
      </c>
      <c r="L5" s="185"/>
      <c r="M5" s="186"/>
    </row>
    <row r="6" spans="2:13" ht="18" customHeight="1">
      <c r="B6" s="187"/>
      <c r="C6" s="188" t="s">
        <v>186</v>
      </c>
      <c r="D6" s="189"/>
      <c r="E6" s="190" t="s">
        <v>187</v>
      </c>
      <c r="F6" s="191"/>
      <c r="G6" s="266" t="s">
        <v>188</v>
      </c>
      <c r="H6" s="268"/>
      <c r="I6" s="189"/>
      <c r="J6" s="190" t="s">
        <v>187</v>
      </c>
      <c r="K6" s="191"/>
      <c r="L6" s="269" t="s">
        <v>188</v>
      </c>
      <c r="M6" s="268"/>
    </row>
    <row r="7" spans="2:13" ht="18" customHeight="1">
      <c r="B7" s="192"/>
      <c r="C7" s="188" t="s">
        <v>189</v>
      </c>
      <c r="D7" s="192" t="s">
        <v>0</v>
      </c>
      <c r="E7" s="193" t="s">
        <v>237</v>
      </c>
      <c r="F7" s="188" t="s">
        <v>238</v>
      </c>
      <c r="G7" s="193" t="s">
        <v>237</v>
      </c>
      <c r="H7" s="188" t="s">
        <v>238</v>
      </c>
      <c r="I7" s="192" t="s">
        <v>0</v>
      </c>
      <c r="J7" s="193" t="s">
        <v>237</v>
      </c>
      <c r="K7" s="188" t="s">
        <v>238</v>
      </c>
      <c r="L7" s="193" t="s">
        <v>237</v>
      </c>
      <c r="M7" s="188" t="s">
        <v>238</v>
      </c>
    </row>
    <row r="8" spans="2:13" ht="18" customHeight="1">
      <c r="B8" s="194"/>
      <c r="C8" s="195" t="s">
        <v>239</v>
      </c>
      <c r="D8" s="194"/>
      <c r="E8" s="196" t="s">
        <v>240</v>
      </c>
      <c r="F8" s="197" t="s">
        <v>241</v>
      </c>
      <c r="G8" s="196" t="s">
        <v>240</v>
      </c>
      <c r="H8" s="197" t="s">
        <v>241</v>
      </c>
      <c r="I8" s="194"/>
      <c r="J8" s="196" t="s">
        <v>240</v>
      </c>
      <c r="K8" s="197" t="s">
        <v>241</v>
      </c>
      <c r="L8" s="196" t="s">
        <v>240</v>
      </c>
      <c r="M8" s="197" t="s">
        <v>241</v>
      </c>
    </row>
    <row r="9" spans="2:15" ht="18" customHeight="1">
      <c r="B9" s="182" t="s">
        <v>242</v>
      </c>
      <c r="C9" s="252" t="s">
        <v>0</v>
      </c>
      <c r="D9" s="253">
        <f>SUM(D10:D23)</f>
        <v>14849861.934589967</v>
      </c>
      <c r="E9" s="254">
        <f>SUM(E10:E23)</f>
        <v>771843.0569292697</v>
      </c>
      <c r="F9" s="254">
        <f>SUM(F10:F23)</f>
        <v>709354.0494993798</v>
      </c>
      <c r="G9" s="254">
        <f>SUM(G10:G23)</f>
        <v>7263.2118202500005</v>
      </c>
      <c r="H9" s="219">
        <f>SUM(H10:H23)</f>
        <v>6078.10600683</v>
      </c>
      <c r="I9" s="205">
        <f>D9/$D$9*100</f>
        <v>100</v>
      </c>
      <c r="J9" s="205">
        <f>E9/$E$9*100</f>
        <v>100</v>
      </c>
      <c r="K9" s="205">
        <f>F9/$F$9*100</f>
        <v>100</v>
      </c>
      <c r="L9" s="205">
        <f>G9/$G$9*100</f>
        <v>100</v>
      </c>
      <c r="M9" s="206">
        <f>H9/$H$9*100</f>
        <v>100</v>
      </c>
      <c r="O9" s="199"/>
    </row>
    <row r="10" spans="2:15" ht="18" customHeight="1">
      <c r="B10" s="255" t="s">
        <v>196</v>
      </c>
      <c r="C10" s="256" t="s">
        <v>243</v>
      </c>
      <c r="D10" s="202">
        <v>2174716.3092803867</v>
      </c>
      <c r="E10" s="203">
        <v>28628.34381823</v>
      </c>
      <c r="F10" s="203">
        <v>117730.42172401995</v>
      </c>
      <c r="G10" s="203">
        <v>795.94640875</v>
      </c>
      <c r="H10" s="204">
        <v>1353.26914436</v>
      </c>
      <c r="I10" s="205">
        <f aca="true" t="shared" si="0" ref="I10:I19">D10/$D$9*100</f>
        <v>14.64469042782676</v>
      </c>
      <c r="J10" s="205">
        <f>E10/$E$9*100</f>
        <v>3.7090887274578996</v>
      </c>
      <c r="K10" s="205">
        <f aca="true" t="shared" si="1" ref="K10:K19">F10/$F$9*100</f>
        <v>16.596849176670965</v>
      </c>
      <c r="L10" s="205">
        <f aca="true" t="shared" si="2" ref="L10:L19">G10/$G$9*100</f>
        <v>10.958601076880111</v>
      </c>
      <c r="M10" s="206">
        <f aca="true" t="shared" si="3" ref="M10:M19">H10/$H$9*100</f>
        <v>22.264651897142368</v>
      </c>
      <c r="O10" s="199"/>
    </row>
    <row r="11" spans="2:15" ht="18" customHeight="1">
      <c r="B11" s="255" t="s">
        <v>197</v>
      </c>
      <c r="C11" s="256" t="s">
        <v>198</v>
      </c>
      <c r="D11" s="202">
        <v>3093231.144325841</v>
      </c>
      <c r="E11" s="203">
        <v>59810.46215086001</v>
      </c>
      <c r="F11" s="203">
        <v>191931.70004976008</v>
      </c>
      <c r="G11" s="203">
        <v>1532.3989489699998</v>
      </c>
      <c r="H11" s="204">
        <v>1513.6764746600002</v>
      </c>
      <c r="I11" s="205">
        <f t="shared" si="0"/>
        <v>20.830033019503972</v>
      </c>
      <c r="J11" s="205">
        <f aca="true" t="shared" si="4" ref="J11:J19">E11/$E$9*100</f>
        <v>7.749044525814908</v>
      </c>
      <c r="K11" s="205">
        <f t="shared" si="1"/>
        <v>27.05725021027428</v>
      </c>
      <c r="L11" s="205">
        <f t="shared" si="2"/>
        <v>21.098089755521606</v>
      </c>
      <c r="M11" s="206">
        <f t="shared" si="3"/>
        <v>24.903752467612012</v>
      </c>
      <c r="O11" s="199"/>
    </row>
    <row r="12" spans="2:15" ht="18" customHeight="1">
      <c r="B12" s="255" t="s">
        <v>199</v>
      </c>
      <c r="C12" s="256" t="s">
        <v>200</v>
      </c>
      <c r="D12" s="202">
        <v>2630622.4828856923</v>
      </c>
      <c r="E12" s="203">
        <v>129636.30062191995</v>
      </c>
      <c r="F12" s="203">
        <v>135977.55661005998</v>
      </c>
      <c r="G12" s="203">
        <v>1237.9636054999999</v>
      </c>
      <c r="H12" s="204">
        <v>1121.74662195</v>
      </c>
      <c r="I12" s="205">
        <f t="shared" si="0"/>
        <v>17.714794214740483</v>
      </c>
      <c r="J12" s="205">
        <f>E12/$E$9*100</f>
        <v>16.795681383423986</v>
      </c>
      <c r="K12" s="205">
        <f t="shared" si="1"/>
        <v>19.169208480028402</v>
      </c>
      <c r="L12" s="205">
        <f t="shared" si="2"/>
        <v>17.04429990666841</v>
      </c>
      <c r="M12" s="206">
        <f t="shared" si="3"/>
        <v>18.45552908569688</v>
      </c>
      <c r="O12" s="199"/>
    </row>
    <row r="13" spans="2:15" ht="18" customHeight="1">
      <c r="B13" s="255" t="s">
        <v>201</v>
      </c>
      <c r="C13" s="256" t="s">
        <v>202</v>
      </c>
      <c r="D13" s="202">
        <v>1830171.5285752784</v>
      </c>
      <c r="E13" s="203">
        <v>164741.25210233987</v>
      </c>
      <c r="F13" s="203">
        <v>87258.42510417002</v>
      </c>
      <c r="G13" s="203">
        <v>1293.9178795900002</v>
      </c>
      <c r="H13" s="204">
        <v>865.5282674099999</v>
      </c>
      <c r="I13" s="205">
        <f t="shared" si="0"/>
        <v>12.324501982824751</v>
      </c>
      <c r="J13" s="205">
        <f t="shared" si="4"/>
        <v>21.343879513246236</v>
      </c>
      <c r="K13" s="205">
        <f t="shared" si="1"/>
        <v>12.30111044911238</v>
      </c>
      <c r="L13" s="205">
        <f t="shared" si="2"/>
        <v>17.8146791200902</v>
      </c>
      <c r="M13" s="206">
        <f t="shared" si="3"/>
        <v>14.240098254907057</v>
      </c>
      <c r="O13" s="199"/>
    </row>
    <row r="14" spans="2:15" ht="18" customHeight="1">
      <c r="B14" s="255" t="s">
        <v>203</v>
      </c>
      <c r="C14" s="256" t="s">
        <v>204</v>
      </c>
      <c r="D14" s="202">
        <v>1113023.2522841499</v>
      </c>
      <c r="E14" s="203">
        <v>146328.59676791006</v>
      </c>
      <c r="F14" s="203">
        <v>47995.44330527997</v>
      </c>
      <c r="G14" s="203">
        <v>966.56349712</v>
      </c>
      <c r="H14" s="204">
        <v>432.63290227999994</v>
      </c>
      <c r="I14" s="205">
        <f t="shared" si="0"/>
        <v>7.495175761140048</v>
      </c>
      <c r="J14" s="205">
        <f t="shared" si="4"/>
        <v>18.95833556501362</v>
      </c>
      <c r="K14" s="205">
        <f t="shared" si="1"/>
        <v>6.7660772979518935</v>
      </c>
      <c r="L14" s="205">
        <f t="shared" si="2"/>
        <v>13.307659490601647</v>
      </c>
      <c r="M14" s="206">
        <f t="shared" si="3"/>
        <v>7.117890043277429</v>
      </c>
      <c r="O14" s="199"/>
    </row>
    <row r="15" spans="2:15" ht="18" customHeight="1">
      <c r="B15" s="255" t="s">
        <v>205</v>
      </c>
      <c r="C15" s="256" t="s">
        <v>244</v>
      </c>
      <c r="D15" s="202">
        <v>725309.0897253753</v>
      </c>
      <c r="E15" s="203">
        <v>108410.54297349988</v>
      </c>
      <c r="F15" s="203">
        <v>32472.852528519983</v>
      </c>
      <c r="G15" s="203">
        <v>643.39678405</v>
      </c>
      <c r="H15" s="204">
        <v>199.92853422</v>
      </c>
      <c r="I15" s="205">
        <f t="shared" si="0"/>
        <v>4.884281705245379</v>
      </c>
      <c r="J15" s="205">
        <f t="shared" si="4"/>
        <v>14.045671850026686</v>
      </c>
      <c r="K15" s="205">
        <f t="shared" si="1"/>
        <v>4.577806040782795</v>
      </c>
      <c r="L15" s="205">
        <f t="shared" si="2"/>
        <v>8.858295750871466</v>
      </c>
      <c r="M15" s="206">
        <f t="shared" si="3"/>
        <v>3.2893229238736414</v>
      </c>
      <c r="O15" s="199"/>
    </row>
    <row r="16" spans="2:15" ht="18" customHeight="1">
      <c r="B16" s="255" t="s">
        <v>207</v>
      </c>
      <c r="C16" s="256" t="s">
        <v>245</v>
      </c>
      <c r="D16" s="202">
        <v>421607.19445770996</v>
      </c>
      <c r="E16" s="203">
        <v>53475.70828965001</v>
      </c>
      <c r="F16" s="203">
        <v>20760.3902143</v>
      </c>
      <c r="G16" s="203">
        <v>328.78357775999996</v>
      </c>
      <c r="H16" s="204">
        <v>50.92414144999999</v>
      </c>
      <c r="I16" s="205">
        <f t="shared" si="0"/>
        <v>2.839132082943176</v>
      </c>
      <c r="J16" s="205">
        <f t="shared" si="4"/>
        <v>6.928313704394756</v>
      </c>
      <c r="K16" s="205">
        <f t="shared" si="1"/>
        <v>2.9266612672404504</v>
      </c>
      <c r="L16" s="205">
        <f t="shared" si="2"/>
        <v>4.526696809851309</v>
      </c>
      <c r="M16" s="206">
        <f t="shared" si="3"/>
        <v>0.837829109804539</v>
      </c>
      <c r="O16" s="199"/>
    </row>
    <row r="17" spans="2:15" ht="18" customHeight="1">
      <c r="B17" s="255" t="s">
        <v>209</v>
      </c>
      <c r="C17" s="256" t="s">
        <v>246</v>
      </c>
      <c r="D17" s="202">
        <v>308546.78891340026</v>
      </c>
      <c r="E17" s="203">
        <v>28408.649815169985</v>
      </c>
      <c r="F17" s="203">
        <v>16678.510126570018</v>
      </c>
      <c r="G17" s="203">
        <v>154.16565049</v>
      </c>
      <c r="H17" s="204">
        <v>125.69919083</v>
      </c>
      <c r="I17" s="205">
        <f t="shared" si="0"/>
        <v>2.077775472071551</v>
      </c>
      <c r="J17" s="205">
        <f t="shared" si="4"/>
        <v>3.68062516856627</v>
      </c>
      <c r="K17" s="205">
        <f t="shared" si="1"/>
        <v>2.351225053038144</v>
      </c>
      <c r="L17" s="205">
        <f t="shared" si="2"/>
        <v>2.1225547912589118</v>
      </c>
      <c r="M17" s="206">
        <f t="shared" si="3"/>
        <v>2.068065128985101</v>
      </c>
      <c r="O17" s="199"/>
    </row>
    <row r="18" spans="2:15" ht="18" customHeight="1">
      <c r="B18" s="255" t="s">
        <v>211</v>
      </c>
      <c r="C18" s="256" t="s">
        <v>247</v>
      </c>
      <c r="D18" s="202">
        <v>188152.84266107014</v>
      </c>
      <c r="E18" s="203">
        <v>11375.26263907</v>
      </c>
      <c r="F18" s="203">
        <v>13153.722468020002</v>
      </c>
      <c r="G18" s="203">
        <v>7.20372932</v>
      </c>
      <c r="H18" s="204">
        <v>150.75656277000002</v>
      </c>
      <c r="I18" s="205">
        <f t="shared" si="0"/>
        <v>1.2670342895431463</v>
      </c>
      <c r="J18" s="205">
        <f t="shared" si="4"/>
        <v>1.473779227130161</v>
      </c>
      <c r="K18" s="205">
        <f t="shared" si="1"/>
        <v>1.8543240117263196</v>
      </c>
      <c r="L18" s="205">
        <f t="shared" si="2"/>
        <v>0.09918104412039641</v>
      </c>
      <c r="M18" s="206">
        <f t="shared" si="3"/>
        <v>2.480321379729048</v>
      </c>
      <c r="O18" s="199"/>
    </row>
    <row r="19" spans="2:15" ht="18" customHeight="1">
      <c r="B19" s="255" t="s">
        <v>213</v>
      </c>
      <c r="C19" s="256" t="s">
        <v>248</v>
      </c>
      <c r="D19" s="202">
        <v>147865.22148709945</v>
      </c>
      <c r="E19" s="203">
        <v>7385.11284446</v>
      </c>
      <c r="F19" s="203">
        <v>13115.303679060013</v>
      </c>
      <c r="G19" s="203">
        <v>24.89854601</v>
      </c>
      <c r="H19" s="204">
        <v>65.80571943000001</v>
      </c>
      <c r="I19" s="205">
        <f t="shared" si="0"/>
        <v>0.9957346548971957</v>
      </c>
      <c r="J19" s="205">
        <f t="shared" si="4"/>
        <v>0.9568153497216415</v>
      </c>
      <c r="K19" s="205">
        <f t="shared" si="1"/>
        <v>1.8489079872478376</v>
      </c>
      <c r="L19" s="205">
        <f t="shared" si="2"/>
        <v>0.3428035230995506</v>
      </c>
      <c r="M19" s="206">
        <f t="shared" si="3"/>
        <v>1.08266817584382</v>
      </c>
      <c r="O19" s="199"/>
    </row>
    <row r="20" spans="2:15" ht="18" customHeight="1">
      <c r="B20" s="257" t="s">
        <v>249</v>
      </c>
      <c r="C20" s="256" t="s">
        <v>210</v>
      </c>
      <c r="D20" s="202">
        <v>184303.4215538099</v>
      </c>
      <c r="E20" s="203">
        <v>9283.882926410002</v>
      </c>
      <c r="F20" s="203">
        <v>15898.64562735001</v>
      </c>
      <c r="G20" s="203">
        <v>54.75402675</v>
      </c>
      <c r="H20" s="204">
        <v>18.62921661</v>
      </c>
      <c r="I20" s="205">
        <f>D20/$D$9*100</f>
        <v>1.2411120208768383</v>
      </c>
      <c r="J20" s="205">
        <f>E20/$E$9*100</f>
        <v>1.2028200348585583</v>
      </c>
      <c r="K20" s="205">
        <f>F20/$F$9*100</f>
        <v>2.2412849603904195</v>
      </c>
      <c r="L20" s="205">
        <f>G20/$G$9*100</f>
        <v>0.753854191576026</v>
      </c>
      <c r="M20" s="206">
        <f>H20/$H$9*100</f>
        <v>0.3064970665050305</v>
      </c>
      <c r="O20" s="199"/>
    </row>
    <row r="21" spans="2:15" ht="18" customHeight="1">
      <c r="B21" s="257" t="s">
        <v>250</v>
      </c>
      <c r="C21" s="256" t="s">
        <v>212</v>
      </c>
      <c r="D21" s="202">
        <v>33213.61793662001</v>
      </c>
      <c r="E21" s="203">
        <v>1451.12623053</v>
      </c>
      <c r="F21" s="203">
        <v>3191.5954481500007</v>
      </c>
      <c r="G21" s="203">
        <v>25.78432152</v>
      </c>
      <c r="H21" s="204">
        <v>53.18373398</v>
      </c>
      <c r="I21" s="205">
        <f>D21/$D$9*100</f>
        <v>0.2236628063137417</v>
      </c>
      <c r="J21" s="205">
        <f>E21/$E$9*100</f>
        <v>0.18800793989172057</v>
      </c>
      <c r="K21" s="205">
        <f>F21/$F$9*100</f>
        <v>0.44992982705920126</v>
      </c>
      <c r="L21" s="205">
        <f>G21/$G$9*100</f>
        <v>0.3549988924749891</v>
      </c>
      <c r="M21" s="206">
        <f>H21/$H$9*100</f>
        <v>0.8750050413769873</v>
      </c>
      <c r="O21" s="199"/>
    </row>
    <row r="22" spans="2:15" ht="18" customHeight="1">
      <c r="B22" s="257" t="s">
        <v>251</v>
      </c>
      <c r="C22" s="256" t="s">
        <v>252</v>
      </c>
      <c r="D22" s="202">
        <v>24657.29041588998</v>
      </c>
      <c r="E22" s="203">
        <v>903.25002565</v>
      </c>
      <c r="F22" s="203">
        <v>3622.91868908</v>
      </c>
      <c r="G22" s="203"/>
      <c r="H22" s="204"/>
      <c r="I22" s="205">
        <f>D22/$D$9*100</f>
        <v>0.16604390346859352</v>
      </c>
      <c r="J22" s="205">
        <f>E22/$E$9*100</f>
        <v>0.11702508917337741</v>
      </c>
      <c r="K22" s="205">
        <f>F22/$F$9*100</f>
        <v>0.5107348991151657</v>
      </c>
      <c r="L22" s="205">
        <f>G22/$G$9*100</f>
        <v>0</v>
      </c>
      <c r="M22" s="206">
        <f>H22/$H$9*100</f>
        <v>0</v>
      </c>
      <c r="O22" s="199"/>
    </row>
    <row r="23" spans="2:15" ht="18" customHeight="1">
      <c r="B23" s="258" t="s">
        <v>214</v>
      </c>
      <c r="C23" s="259" t="s">
        <v>2</v>
      </c>
      <c r="D23" s="213">
        <v>1974441.7500876435</v>
      </c>
      <c r="E23" s="214">
        <v>22004.565723570002</v>
      </c>
      <c r="F23" s="214">
        <v>9566.563925040002</v>
      </c>
      <c r="G23" s="214">
        <v>197.43484442</v>
      </c>
      <c r="H23" s="215">
        <v>126.32549688</v>
      </c>
      <c r="I23" s="220">
        <f>D23/$D$9*100</f>
        <v>13.296027658604368</v>
      </c>
      <c r="J23" s="216">
        <f>E23/$E$9*100</f>
        <v>2.850911921280191</v>
      </c>
      <c r="K23" s="216">
        <f>F23/$F$9*100</f>
        <v>1.348630339361778</v>
      </c>
      <c r="L23" s="216">
        <f>G23/$G$9*100</f>
        <v>2.7182856469853616</v>
      </c>
      <c r="M23" s="217">
        <f>H23/$H$9*100</f>
        <v>2.078369425246078</v>
      </c>
      <c r="O23" s="199"/>
    </row>
    <row r="24" ht="9" customHeight="1"/>
    <row r="25" ht="15" customHeight="1"/>
    <row r="26" ht="15" customHeight="1">
      <c r="B26" s="86"/>
    </row>
    <row r="27" spans="2:3" ht="15" customHeight="1">
      <c r="B27" s="86"/>
      <c r="C27" s="218" t="s">
        <v>216</v>
      </c>
    </row>
    <row r="28" spans="2:13" ht="18" customHeight="1">
      <c r="B28" s="182"/>
      <c r="C28" s="183"/>
      <c r="D28" s="184"/>
      <c r="E28" s="185"/>
      <c r="F28" s="185" t="s">
        <v>184</v>
      </c>
      <c r="G28" s="185"/>
      <c r="H28" s="186"/>
      <c r="I28" s="185"/>
      <c r="J28" s="185"/>
      <c r="K28" s="185" t="s">
        <v>185</v>
      </c>
      <c r="L28" s="185"/>
      <c r="M28" s="186"/>
    </row>
    <row r="29" spans="2:13" ht="18" customHeight="1">
      <c r="B29" s="187"/>
      <c r="C29" s="188" t="s">
        <v>186</v>
      </c>
      <c r="D29" s="189"/>
      <c r="E29" s="190" t="s">
        <v>187</v>
      </c>
      <c r="F29" s="191"/>
      <c r="G29" s="266" t="s">
        <v>188</v>
      </c>
      <c r="H29" s="268"/>
      <c r="I29" s="189"/>
      <c r="J29" s="190" t="s">
        <v>187</v>
      </c>
      <c r="K29" s="191"/>
      <c r="L29" s="269" t="s">
        <v>188</v>
      </c>
      <c r="M29" s="268"/>
    </row>
    <row r="30" spans="2:13" ht="18" customHeight="1">
      <c r="B30" s="192"/>
      <c r="C30" s="188" t="s">
        <v>189</v>
      </c>
      <c r="D30" s="192" t="s">
        <v>0</v>
      </c>
      <c r="E30" s="193" t="s">
        <v>217</v>
      </c>
      <c r="F30" s="188" t="s">
        <v>218</v>
      </c>
      <c r="G30" s="193" t="s">
        <v>217</v>
      </c>
      <c r="H30" s="188" t="s">
        <v>218</v>
      </c>
      <c r="I30" s="192" t="s">
        <v>0</v>
      </c>
      <c r="J30" s="193" t="s">
        <v>217</v>
      </c>
      <c r="K30" s="188" t="s">
        <v>218</v>
      </c>
      <c r="L30" s="193" t="s">
        <v>217</v>
      </c>
      <c r="M30" s="188" t="s">
        <v>218</v>
      </c>
    </row>
    <row r="31" spans="2:13" ht="18" customHeight="1">
      <c r="B31" s="194"/>
      <c r="C31" s="195" t="s">
        <v>239</v>
      </c>
      <c r="D31" s="194"/>
      <c r="E31" s="196" t="s">
        <v>240</v>
      </c>
      <c r="F31" s="197" t="s">
        <v>241</v>
      </c>
      <c r="G31" s="196" t="s">
        <v>240</v>
      </c>
      <c r="H31" s="197" t="s">
        <v>241</v>
      </c>
      <c r="I31" s="194"/>
      <c r="J31" s="196" t="s">
        <v>240</v>
      </c>
      <c r="K31" s="197" t="s">
        <v>241</v>
      </c>
      <c r="L31" s="196" t="s">
        <v>240</v>
      </c>
      <c r="M31" s="197" t="s">
        <v>241</v>
      </c>
    </row>
    <row r="32" spans="2:16" ht="18" customHeight="1">
      <c r="B32" s="200" t="s">
        <v>219</v>
      </c>
      <c r="C32" s="201" t="s">
        <v>216</v>
      </c>
      <c r="D32" s="203">
        <f>SUM(D33:D46)</f>
        <v>7716179.204625992</v>
      </c>
      <c r="E32" s="203">
        <f>SUM(E33:E46)</f>
        <v>490998.0976650096</v>
      </c>
      <c r="F32" s="203">
        <f>SUM(F33:F46)</f>
        <v>387012.14428459015</v>
      </c>
      <c r="G32" s="203">
        <f>SUM(G33:G46)</f>
        <v>3946.3911665900005</v>
      </c>
      <c r="H32" s="219">
        <f>SUM(H33:H46)</f>
        <v>2544.2313087200005</v>
      </c>
      <c r="I32" s="205">
        <f>D32/$D$32*100</f>
        <v>100</v>
      </c>
      <c r="J32" s="205">
        <f>E32/$E$32*100</f>
        <v>100</v>
      </c>
      <c r="K32" s="205">
        <f>F32/$F$32*100</f>
        <v>100</v>
      </c>
      <c r="L32" s="205">
        <f>G32/$G$32*100</f>
        <v>100</v>
      </c>
      <c r="M32" s="206">
        <f>H32/$H$32*100</f>
        <v>100</v>
      </c>
      <c r="P32" s="199"/>
    </row>
    <row r="33" spans="2:13" ht="18" customHeight="1">
      <c r="B33" s="255" t="s">
        <v>196</v>
      </c>
      <c r="C33" s="256" t="s">
        <v>243</v>
      </c>
      <c r="D33" s="202">
        <v>855708.4525602041</v>
      </c>
      <c r="E33" s="203">
        <v>15690.591389799996</v>
      </c>
      <c r="F33" s="203">
        <v>54405.29991954993</v>
      </c>
      <c r="G33" s="203">
        <v>357.70986382</v>
      </c>
      <c r="H33" s="204">
        <v>373.96870472000006</v>
      </c>
      <c r="I33" s="205">
        <f>D33/$D$32*100</f>
        <v>11.089794960272451</v>
      </c>
      <c r="J33" s="205">
        <f>E33/$E$32*100</f>
        <v>3.1956521755212837</v>
      </c>
      <c r="K33" s="205">
        <f>F33/$F$32*100</f>
        <v>14.057775892309696</v>
      </c>
      <c r="L33" s="205">
        <f>G33/$G$32*100</f>
        <v>9.064227257762948</v>
      </c>
      <c r="M33" s="206">
        <f>H33/$H$32*100</f>
        <v>14.698691248640566</v>
      </c>
    </row>
    <row r="34" spans="2:13" ht="18" customHeight="1">
      <c r="B34" s="255" t="s">
        <v>197</v>
      </c>
      <c r="C34" s="256" t="s">
        <v>198</v>
      </c>
      <c r="D34" s="202">
        <v>1124145.021128251</v>
      </c>
      <c r="E34" s="203">
        <v>28054.60127317996</v>
      </c>
      <c r="F34" s="203">
        <v>80633.3110799303</v>
      </c>
      <c r="G34" s="203">
        <v>513.8161052700001</v>
      </c>
      <c r="H34" s="204">
        <v>515.44372255</v>
      </c>
      <c r="I34" s="205">
        <f>D34/$D$32*100</f>
        <v>14.568674357048437</v>
      </c>
      <c r="J34" s="205">
        <f aca="true" t="shared" si="5" ref="J34:J45">E34/$E$32*100</f>
        <v>5.713790217639623</v>
      </c>
      <c r="K34" s="205">
        <f aca="true" t="shared" si="6" ref="K34:K45">F34/$F$32*100</f>
        <v>20.834827090241497</v>
      </c>
      <c r="L34" s="205">
        <f aca="true" t="shared" si="7" ref="L34:L45">G34/$G$32*100</f>
        <v>13.019898017711675</v>
      </c>
      <c r="M34" s="206">
        <f aca="true" t="shared" si="8" ref="M34:M45">H34/$H$32*100</f>
        <v>20.259310573821963</v>
      </c>
    </row>
    <row r="35" spans="2:13" ht="18" customHeight="1">
      <c r="B35" s="255" t="s">
        <v>199</v>
      </c>
      <c r="C35" s="256" t="s">
        <v>200</v>
      </c>
      <c r="D35" s="202">
        <v>1275329.8593070183</v>
      </c>
      <c r="E35" s="203">
        <v>69426.1195846102</v>
      </c>
      <c r="F35" s="203">
        <v>76060.29823887991</v>
      </c>
      <c r="G35" s="203">
        <v>699.9147296300001</v>
      </c>
      <c r="H35" s="204">
        <v>527.4669762499999</v>
      </c>
      <c r="I35" s="205">
        <f aca="true" t="shared" si="9" ref="I35:I45">D35/$D$32*100</f>
        <v>16.52799689440124</v>
      </c>
      <c r="J35" s="205">
        <f t="shared" si="5"/>
        <v>14.139794006284962</v>
      </c>
      <c r="K35" s="205">
        <f t="shared" si="6"/>
        <v>19.65320710529146</v>
      </c>
      <c r="L35" s="205">
        <f t="shared" si="7"/>
        <v>17.735563964247945</v>
      </c>
      <c r="M35" s="206">
        <f t="shared" si="8"/>
        <v>20.731879780041222</v>
      </c>
    </row>
    <row r="36" spans="2:13" ht="18" customHeight="1">
      <c r="B36" s="255" t="s">
        <v>201</v>
      </c>
      <c r="C36" s="256" t="s">
        <v>202</v>
      </c>
      <c r="D36" s="202">
        <v>1113576.7628208413</v>
      </c>
      <c r="E36" s="203">
        <v>105467.71439907968</v>
      </c>
      <c r="F36" s="203">
        <v>55544.087080669946</v>
      </c>
      <c r="G36" s="203">
        <v>741.63472878</v>
      </c>
      <c r="H36" s="204">
        <v>527.17272768</v>
      </c>
      <c r="I36" s="205">
        <f t="shared" si="9"/>
        <v>14.431712033764477</v>
      </c>
      <c r="J36" s="205">
        <f t="shared" si="5"/>
        <v>21.480269455348587</v>
      </c>
      <c r="K36" s="205">
        <f t="shared" si="6"/>
        <v>14.352026906893519</v>
      </c>
      <c r="L36" s="205">
        <f t="shared" si="7"/>
        <v>18.792732333749676</v>
      </c>
      <c r="M36" s="206">
        <f t="shared" si="8"/>
        <v>20.720314456990938</v>
      </c>
    </row>
    <row r="37" spans="2:13" ht="18" customHeight="1">
      <c r="B37" s="255" t="s">
        <v>203</v>
      </c>
      <c r="C37" s="256" t="s">
        <v>204</v>
      </c>
      <c r="D37" s="202">
        <v>732416.4942630182</v>
      </c>
      <c r="E37" s="203">
        <v>99980.33413789961</v>
      </c>
      <c r="F37" s="203">
        <v>30883.686711109967</v>
      </c>
      <c r="G37" s="203">
        <v>628.8863490700003</v>
      </c>
      <c r="H37" s="204">
        <v>199.36315037999998</v>
      </c>
      <c r="I37" s="205">
        <f t="shared" si="9"/>
        <v>9.491958064218117</v>
      </c>
      <c r="J37" s="205">
        <f t="shared" si="5"/>
        <v>20.362672404102184</v>
      </c>
      <c r="K37" s="205">
        <f t="shared" si="6"/>
        <v>7.980030385919773</v>
      </c>
      <c r="L37" s="205">
        <f t="shared" si="7"/>
        <v>15.93573273714295</v>
      </c>
      <c r="M37" s="206">
        <f t="shared" si="8"/>
        <v>7.835889358672318</v>
      </c>
    </row>
    <row r="38" spans="2:13" ht="18" customHeight="1">
      <c r="B38" s="255" t="s">
        <v>205</v>
      </c>
      <c r="C38" s="256" t="s">
        <v>244</v>
      </c>
      <c r="D38" s="202">
        <v>498529.0814797547</v>
      </c>
      <c r="E38" s="203">
        <v>75157.24212378012</v>
      </c>
      <c r="F38" s="203">
        <v>20863.778575439996</v>
      </c>
      <c r="G38" s="203">
        <v>433.24564592999997</v>
      </c>
      <c r="H38" s="204">
        <v>53.77935392</v>
      </c>
      <c r="I38" s="205">
        <f t="shared" si="9"/>
        <v>6.460828193063185</v>
      </c>
      <c r="J38" s="205">
        <f t="shared" si="5"/>
        <v>15.307033261676139</v>
      </c>
      <c r="K38" s="205">
        <f t="shared" si="6"/>
        <v>5.39098808230105</v>
      </c>
      <c r="L38" s="205">
        <f t="shared" si="7"/>
        <v>10.978274267331665</v>
      </c>
      <c r="M38" s="206">
        <f t="shared" si="8"/>
        <v>2.113776123093789</v>
      </c>
    </row>
    <row r="39" spans="2:13" ht="18" customHeight="1">
      <c r="B39" s="255" t="s">
        <v>207</v>
      </c>
      <c r="C39" s="256" t="s">
        <v>245</v>
      </c>
      <c r="D39" s="202">
        <v>298831.80040464003</v>
      </c>
      <c r="E39" s="203">
        <v>39170.01757466997</v>
      </c>
      <c r="F39" s="203">
        <v>13688.851279390014</v>
      </c>
      <c r="G39" s="203">
        <v>229.56837629</v>
      </c>
      <c r="H39" s="204"/>
      <c r="I39" s="205">
        <f t="shared" si="9"/>
        <v>3.8727949737803504</v>
      </c>
      <c r="J39" s="205">
        <f t="shared" si="5"/>
        <v>7.977631229315732</v>
      </c>
      <c r="K39" s="205">
        <f t="shared" si="6"/>
        <v>3.5370598782357305</v>
      </c>
      <c r="L39" s="205">
        <f t="shared" si="7"/>
        <v>5.8171723632851515</v>
      </c>
      <c r="M39" s="206">
        <f t="shared" si="8"/>
        <v>0</v>
      </c>
    </row>
    <row r="40" spans="2:13" ht="18" customHeight="1">
      <c r="B40" s="255" t="s">
        <v>209</v>
      </c>
      <c r="C40" s="256" t="s">
        <v>246</v>
      </c>
      <c r="D40" s="202">
        <v>220644.06013336053</v>
      </c>
      <c r="E40" s="203">
        <v>19573.905531570046</v>
      </c>
      <c r="F40" s="203">
        <v>12061.290695529991</v>
      </c>
      <c r="G40" s="203">
        <v>103.61388926000001</v>
      </c>
      <c r="H40" s="204">
        <v>31.655823050000002</v>
      </c>
      <c r="I40" s="205">
        <f t="shared" si="9"/>
        <v>2.859498908489325</v>
      </c>
      <c r="J40" s="205">
        <f t="shared" si="5"/>
        <v>3.9865542503434748</v>
      </c>
      <c r="K40" s="205">
        <f t="shared" si="6"/>
        <v>3.116514784781714</v>
      </c>
      <c r="L40" s="205">
        <f t="shared" si="7"/>
        <v>2.6255352013047086</v>
      </c>
      <c r="M40" s="206">
        <f t="shared" si="8"/>
        <v>1.2442195385892805</v>
      </c>
    </row>
    <row r="41" spans="2:13" ht="18" customHeight="1">
      <c r="B41" s="255" t="s">
        <v>211</v>
      </c>
      <c r="C41" s="256" t="s">
        <v>247</v>
      </c>
      <c r="D41" s="202">
        <v>136752.90269877014</v>
      </c>
      <c r="E41" s="203">
        <v>7876.329216050001</v>
      </c>
      <c r="F41" s="203">
        <v>9056.175425550007</v>
      </c>
      <c r="G41" s="203"/>
      <c r="H41" s="204">
        <v>124.6323162</v>
      </c>
      <c r="I41" s="205">
        <f t="shared" si="9"/>
        <v>1.7722878003764382</v>
      </c>
      <c r="J41" s="205">
        <f t="shared" si="5"/>
        <v>1.6041465849881433</v>
      </c>
      <c r="K41" s="205">
        <f t="shared" si="6"/>
        <v>2.3400235778881737</v>
      </c>
      <c r="L41" s="205">
        <f t="shared" si="7"/>
        <v>0</v>
      </c>
      <c r="M41" s="206">
        <f t="shared" si="8"/>
        <v>4.898623634291426</v>
      </c>
    </row>
    <row r="42" spans="2:13" ht="18" customHeight="1">
      <c r="B42" s="255" t="s">
        <v>213</v>
      </c>
      <c r="C42" s="256" t="s">
        <v>248</v>
      </c>
      <c r="D42" s="202">
        <v>109910.5264565694</v>
      </c>
      <c r="E42" s="203">
        <v>5761.659154260001</v>
      </c>
      <c r="F42" s="203">
        <v>9624.318256450004</v>
      </c>
      <c r="G42" s="203"/>
      <c r="H42" s="204">
        <v>44.007155780000005</v>
      </c>
      <c r="I42" s="205">
        <f t="shared" si="9"/>
        <v>1.4244164571848719</v>
      </c>
      <c r="J42" s="205">
        <f t="shared" si="5"/>
        <v>1.1734585493630516</v>
      </c>
      <c r="K42" s="205">
        <f t="shared" si="6"/>
        <v>2.486825904195074</v>
      </c>
      <c r="L42" s="205">
        <f t="shared" si="7"/>
        <v>0</v>
      </c>
      <c r="M42" s="206">
        <f t="shared" si="8"/>
        <v>1.7296837606380984</v>
      </c>
    </row>
    <row r="43" spans="2:13" ht="18" customHeight="1">
      <c r="B43" s="257" t="s">
        <v>253</v>
      </c>
      <c r="C43" s="256" t="s">
        <v>210</v>
      </c>
      <c r="D43" s="202">
        <v>138056.09225584994</v>
      </c>
      <c r="E43" s="203">
        <v>7132.045014769994</v>
      </c>
      <c r="F43" s="203">
        <v>12631.992569469998</v>
      </c>
      <c r="G43" s="203">
        <v>54.75402675000001</v>
      </c>
      <c r="H43" s="204">
        <v>18.62921661</v>
      </c>
      <c r="I43" s="205">
        <f t="shared" si="9"/>
        <v>1.7891768528792433</v>
      </c>
      <c r="J43" s="205">
        <f t="shared" si="5"/>
        <v>1.4525606206392947</v>
      </c>
      <c r="K43" s="205">
        <f t="shared" si="6"/>
        <v>3.263978341770339</v>
      </c>
      <c r="L43" s="205">
        <f t="shared" si="7"/>
        <v>1.3874455024515955</v>
      </c>
      <c r="M43" s="206">
        <f t="shared" si="8"/>
        <v>0.732213951858502</v>
      </c>
    </row>
    <row r="44" spans="2:13" ht="18" customHeight="1">
      <c r="B44" s="257" t="s">
        <v>254</v>
      </c>
      <c r="C44" s="256" t="s">
        <v>212</v>
      </c>
      <c r="D44" s="202">
        <v>22667.291218480015</v>
      </c>
      <c r="E44" s="203">
        <v>1183.7642328200004</v>
      </c>
      <c r="F44" s="203">
        <v>2494.2839888899985</v>
      </c>
      <c r="G44" s="203">
        <v>25.78432152</v>
      </c>
      <c r="H44" s="204">
        <v>47.329595</v>
      </c>
      <c r="I44" s="205">
        <f t="shared" si="9"/>
        <v>0.293763151650114</v>
      </c>
      <c r="J44" s="205">
        <f t="shared" si="5"/>
        <v>0.24109344587066817</v>
      </c>
      <c r="K44" s="205">
        <f t="shared" si="6"/>
        <v>0.6444976018777906</v>
      </c>
      <c r="L44" s="205">
        <f t="shared" si="7"/>
        <v>0.653364566044266</v>
      </c>
      <c r="M44" s="206">
        <f t="shared" si="8"/>
        <v>1.8602709131746145</v>
      </c>
    </row>
    <row r="45" spans="2:13" ht="18" customHeight="1">
      <c r="B45" s="257" t="s">
        <v>255</v>
      </c>
      <c r="C45" s="256" t="s">
        <v>252</v>
      </c>
      <c r="D45" s="202">
        <v>17575.74783547998</v>
      </c>
      <c r="E45" s="203">
        <v>619.6685706600001</v>
      </c>
      <c r="F45" s="203">
        <v>2600.908384310002</v>
      </c>
      <c r="G45" s="203"/>
      <c r="H45" s="204"/>
      <c r="I45" s="205">
        <f t="shared" si="9"/>
        <v>0.2277778596036623</v>
      </c>
      <c r="J45" s="205">
        <f t="shared" si="5"/>
        <v>0.12620590051303573</v>
      </c>
      <c r="K45" s="205">
        <f t="shared" si="6"/>
        <v>0.6720482606864706</v>
      </c>
      <c r="L45" s="205">
        <f t="shared" si="7"/>
        <v>0</v>
      </c>
      <c r="M45" s="206">
        <f t="shared" si="8"/>
        <v>0</v>
      </c>
    </row>
    <row r="46" spans="2:13" ht="18" customHeight="1">
      <c r="B46" s="258" t="s">
        <v>214</v>
      </c>
      <c r="C46" s="259" t="s">
        <v>2</v>
      </c>
      <c r="D46" s="213">
        <v>1172035.1120637548</v>
      </c>
      <c r="E46" s="214">
        <v>15904.10546185999</v>
      </c>
      <c r="F46" s="214">
        <v>6463.862079420001</v>
      </c>
      <c r="G46" s="214">
        <v>157.46313027</v>
      </c>
      <c r="H46" s="215">
        <v>80.78256658</v>
      </c>
      <c r="I46" s="220">
        <f>D46/$D$32*100</f>
        <v>15.189319493268094</v>
      </c>
      <c r="J46" s="216">
        <f>E46/$E$32*100</f>
        <v>3.239137898393812</v>
      </c>
      <c r="K46" s="216">
        <f>F46/$F$32*100</f>
        <v>1.670196187607691</v>
      </c>
      <c r="L46" s="216">
        <f>G46/$G$32*100</f>
        <v>3.990053788967423</v>
      </c>
      <c r="M46" s="217">
        <f>H46/$H$32*100</f>
        <v>3.175126660187261</v>
      </c>
    </row>
    <row r="47" ht="9" customHeight="1"/>
    <row r="48" ht="15" customHeight="1">
      <c r="B48" s="86"/>
    </row>
    <row r="50" spans="2:3" ht="15" customHeight="1">
      <c r="B50" s="86"/>
      <c r="C50" s="218" t="s">
        <v>220</v>
      </c>
    </row>
    <row r="51" spans="2:13" ht="18" customHeight="1">
      <c r="B51" s="182"/>
      <c r="C51" s="183"/>
      <c r="D51" s="184"/>
      <c r="E51" s="185"/>
      <c r="F51" s="185" t="s">
        <v>184</v>
      </c>
      <c r="G51" s="185"/>
      <c r="H51" s="186"/>
      <c r="I51" s="185"/>
      <c r="J51" s="185"/>
      <c r="K51" s="185" t="s">
        <v>185</v>
      </c>
      <c r="L51" s="185"/>
      <c r="M51" s="186"/>
    </row>
    <row r="52" spans="2:13" ht="18" customHeight="1">
      <c r="B52" s="187"/>
      <c r="C52" s="188" t="s">
        <v>186</v>
      </c>
      <c r="D52" s="189"/>
      <c r="E52" s="190" t="s">
        <v>187</v>
      </c>
      <c r="F52" s="191"/>
      <c r="G52" s="266" t="s">
        <v>188</v>
      </c>
      <c r="H52" s="268"/>
      <c r="I52" s="189"/>
      <c r="J52" s="190" t="s">
        <v>187</v>
      </c>
      <c r="K52" s="191"/>
      <c r="L52" s="269" t="s">
        <v>188</v>
      </c>
      <c r="M52" s="268"/>
    </row>
    <row r="53" spans="2:13" ht="18" customHeight="1">
      <c r="B53" s="192"/>
      <c r="C53" s="188" t="s">
        <v>189</v>
      </c>
      <c r="D53" s="192" t="s">
        <v>0</v>
      </c>
      <c r="E53" s="193" t="s">
        <v>217</v>
      </c>
      <c r="F53" s="188" t="s">
        <v>218</v>
      </c>
      <c r="G53" s="193" t="s">
        <v>217</v>
      </c>
      <c r="H53" s="188" t="s">
        <v>218</v>
      </c>
      <c r="I53" s="192" t="s">
        <v>0</v>
      </c>
      <c r="J53" s="193" t="s">
        <v>217</v>
      </c>
      <c r="K53" s="188" t="s">
        <v>218</v>
      </c>
      <c r="L53" s="193" t="s">
        <v>217</v>
      </c>
      <c r="M53" s="188" t="s">
        <v>218</v>
      </c>
    </row>
    <row r="54" spans="2:13" ht="18" customHeight="1">
      <c r="B54" s="194"/>
      <c r="C54" s="195" t="s">
        <v>256</v>
      </c>
      <c r="D54" s="194"/>
      <c r="E54" s="196" t="s">
        <v>240</v>
      </c>
      <c r="F54" s="197" t="s">
        <v>241</v>
      </c>
      <c r="G54" s="196" t="s">
        <v>240</v>
      </c>
      <c r="H54" s="197" t="s">
        <v>241</v>
      </c>
      <c r="I54" s="194"/>
      <c r="J54" s="196" t="s">
        <v>240</v>
      </c>
      <c r="K54" s="197" t="s">
        <v>241</v>
      </c>
      <c r="L54" s="196" t="s">
        <v>240</v>
      </c>
      <c r="M54" s="197" t="s">
        <v>241</v>
      </c>
    </row>
    <row r="55" spans="2:13" ht="18" customHeight="1">
      <c r="B55" s="200" t="s">
        <v>219</v>
      </c>
      <c r="C55" s="201" t="s">
        <v>220</v>
      </c>
      <c r="D55" s="203">
        <f>SUM(D56:D69)</f>
        <v>7133682.729963975</v>
      </c>
      <c r="E55" s="203">
        <f>SUM(E56:E69)</f>
        <v>280844.9592642601</v>
      </c>
      <c r="F55" s="203">
        <f>SUM(F56:F69)</f>
        <v>322341.9052147899</v>
      </c>
      <c r="G55" s="203">
        <f>SUM(G56:G69)</f>
        <v>3316.8206536600005</v>
      </c>
      <c r="H55" s="219">
        <f>SUM(H56:H69)</f>
        <v>3533.8746981100003</v>
      </c>
      <c r="I55" s="205">
        <f>D55/$D$55*100</f>
        <v>100</v>
      </c>
      <c r="J55" s="205">
        <f>E55/$E$55*100</f>
        <v>100</v>
      </c>
      <c r="K55" s="205">
        <f>F55/$F$55*100</f>
        <v>100</v>
      </c>
      <c r="L55" s="205">
        <f>G55/$G$55*100</f>
        <v>100</v>
      </c>
      <c r="M55" s="206">
        <f>H55/$H$55*100</f>
        <v>100</v>
      </c>
    </row>
    <row r="56" spans="2:13" ht="18" customHeight="1">
      <c r="B56" s="255" t="s">
        <v>196</v>
      </c>
      <c r="C56" s="256" t="s">
        <v>243</v>
      </c>
      <c r="D56" s="202">
        <v>1319007.8567201826</v>
      </c>
      <c r="E56" s="203">
        <v>12937.75242843</v>
      </c>
      <c r="F56" s="203">
        <v>63325.12180447005</v>
      </c>
      <c r="G56" s="203">
        <v>438.23654493000004</v>
      </c>
      <c r="H56" s="204">
        <v>979.3004396399998</v>
      </c>
      <c r="I56" s="205">
        <f>D56/$D$55*100</f>
        <v>18.489858697806756</v>
      </c>
      <c r="J56" s="205">
        <f>E56/$E$55*100</f>
        <v>4.6067241022674965</v>
      </c>
      <c r="K56" s="205">
        <f>F56/$F$55*100</f>
        <v>19.645327144875523</v>
      </c>
      <c r="L56" s="205">
        <f>G56/$G$55*100</f>
        <v>13.212548723320952</v>
      </c>
      <c r="M56" s="206">
        <f>H56/$H$55*100</f>
        <v>27.71180427432112</v>
      </c>
    </row>
    <row r="57" spans="2:13" ht="18" customHeight="1">
      <c r="B57" s="255" t="s">
        <v>197</v>
      </c>
      <c r="C57" s="256" t="s">
        <v>198</v>
      </c>
      <c r="D57" s="202">
        <v>1969086.1231975905</v>
      </c>
      <c r="E57" s="203">
        <v>31755.860877680025</v>
      </c>
      <c r="F57" s="203">
        <v>111298.38896982998</v>
      </c>
      <c r="G57" s="203">
        <v>1018.5828437000002</v>
      </c>
      <c r="H57" s="204">
        <v>998.2327521100002</v>
      </c>
      <c r="I57" s="205">
        <f aca="true" t="shared" si="10" ref="I57:I68">D57/$D$55*100</f>
        <v>27.602659071544306</v>
      </c>
      <c r="J57" s="205">
        <f aca="true" t="shared" si="11" ref="J57:J68">E57/$E$55*100</f>
        <v>11.307256844086512</v>
      </c>
      <c r="K57" s="205">
        <f aca="true" t="shared" si="12" ref="K57:K68">F57/$F$55*100</f>
        <v>34.528054580947895</v>
      </c>
      <c r="L57" s="205">
        <f aca="true" t="shared" si="13" ref="L57:L68">G57/$G$55*100</f>
        <v>30.709614720229993</v>
      </c>
      <c r="M57" s="206">
        <f aca="true" t="shared" si="14" ref="M57:M68">H57/$H$55*100</f>
        <v>28.247542354681638</v>
      </c>
    </row>
    <row r="58" spans="2:13" ht="18" customHeight="1">
      <c r="B58" s="255" t="s">
        <v>199</v>
      </c>
      <c r="C58" s="256" t="s">
        <v>200</v>
      </c>
      <c r="D58" s="202">
        <v>1355292.6235786737</v>
      </c>
      <c r="E58" s="203">
        <v>60210.18103731004</v>
      </c>
      <c r="F58" s="203">
        <v>59917.25837117991</v>
      </c>
      <c r="G58" s="203">
        <v>538.0488758700001</v>
      </c>
      <c r="H58" s="204">
        <v>594.2796457000001</v>
      </c>
      <c r="I58" s="205">
        <f t="shared" si="10"/>
        <v>18.99849874015238</v>
      </c>
      <c r="J58" s="205">
        <f t="shared" si="11"/>
        <v>21.43893954694607</v>
      </c>
      <c r="K58" s="205">
        <f t="shared" si="12"/>
        <v>18.58810703847349</v>
      </c>
      <c r="L58" s="205">
        <f t="shared" si="13"/>
        <v>16.221826021141094</v>
      </c>
      <c r="M58" s="206">
        <f t="shared" si="14"/>
        <v>16.816658666982022</v>
      </c>
    </row>
    <row r="59" spans="2:13" ht="18" customHeight="1">
      <c r="B59" s="255" t="s">
        <v>201</v>
      </c>
      <c r="C59" s="256" t="s">
        <v>202</v>
      </c>
      <c r="D59" s="202">
        <v>716594.765754437</v>
      </c>
      <c r="E59" s="203">
        <v>59273.53770326001</v>
      </c>
      <c r="F59" s="203">
        <v>31714.338023499913</v>
      </c>
      <c r="G59" s="203">
        <v>552.28315081</v>
      </c>
      <c r="H59" s="204">
        <v>338.35553973</v>
      </c>
      <c r="I59" s="205">
        <f t="shared" si="10"/>
        <v>10.045228991534584</v>
      </c>
      <c r="J59" s="205">
        <f t="shared" si="11"/>
        <v>21.105430504624717</v>
      </c>
      <c r="K59" s="205">
        <f t="shared" si="12"/>
        <v>9.838726368005837</v>
      </c>
      <c r="L59" s="205">
        <f t="shared" si="13"/>
        <v>16.650980215061495</v>
      </c>
      <c r="M59" s="206">
        <f t="shared" si="14"/>
        <v>9.574633189766477</v>
      </c>
    </row>
    <row r="60" spans="2:13" ht="18" customHeight="1">
      <c r="B60" s="255" t="s">
        <v>203</v>
      </c>
      <c r="C60" s="256" t="s">
        <v>204</v>
      </c>
      <c r="D60" s="202">
        <v>380606.75802113157</v>
      </c>
      <c r="E60" s="203">
        <v>46348.262630009944</v>
      </c>
      <c r="F60" s="203">
        <v>17111.75659416999</v>
      </c>
      <c r="G60" s="203">
        <v>337.67714804999997</v>
      </c>
      <c r="H60" s="204">
        <v>233.2697519</v>
      </c>
      <c r="I60" s="205">
        <f t="shared" si="10"/>
        <v>5.335347427527852</v>
      </c>
      <c r="J60" s="205">
        <f t="shared" si="11"/>
        <v>16.503149193572924</v>
      </c>
      <c r="K60" s="205">
        <f t="shared" si="12"/>
        <v>5.3085733866242775</v>
      </c>
      <c r="L60" s="205">
        <f t="shared" si="13"/>
        <v>10.1807478700238</v>
      </c>
      <c r="M60" s="206">
        <f t="shared" si="14"/>
        <v>6.600962734325531</v>
      </c>
    </row>
    <row r="61" spans="2:13" ht="18" customHeight="1">
      <c r="B61" s="255" t="s">
        <v>205</v>
      </c>
      <c r="C61" s="256" t="s">
        <v>244</v>
      </c>
      <c r="D61" s="202">
        <v>226780.00824562056</v>
      </c>
      <c r="E61" s="203">
        <v>33253.300849720006</v>
      </c>
      <c r="F61" s="203">
        <v>11609.073953079995</v>
      </c>
      <c r="G61" s="203">
        <v>210.15113811999998</v>
      </c>
      <c r="H61" s="204">
        <v>146.14918029999998</v>
      </c>
      <c r="I61" s="205">
        <f t="shared" si="10"/>
        <v>3.1790032838587674</v>
      </c>
      <c r="J61" s="205">
        <f t="shared" si="11"/>
        <v>11.840447817484389</v>
      </c>
      <c r="K61" s="205">
        <f t="shared" si="12"/>
        <v>3.601478357380925</v>
      </c>
      <c r="L61" s="205">
        <f t="shared" si="13"/>
        <v>6.335921054040266</v>
      </c>
      <c r="M61" s="206">
        <f t="shared" si="14"/>
        <v>4.135663903934229</v>
      </c>
    </row>
    <row r="62" spans="2:13" ht="18" customHeight="1">
      <c r="B62" s="255" t="s">
        <v>207</v>
      </c>
      <c r="C62" s="256" t="s">
        <v>245</v>
      </c>
      <c r="D62" s="202">
        <v>122775.39405306993</v>
      </c>
      <c r="E62" s="203">
        <v>14305.690714980024</v>
      </c>
      <c r="F62" s="203">
        <v>7071.53893491</v>
      </c>
      <c r="G62" s="203">
        <v>99.21520147</v>
      </c>
      <c r="H62" s="204">
        <v>50.92414144999999</v>
      </c>
      <c r="I62" s="205">
        <f t="shared" si="10"/>
        <v>1.7210660846657801</v>
      </c>
      <c r="J62" s="205">
        <f t="shared" si="11"/>
        <v>5.09380362476762</v>
      </c>
      <c r="K62" s="205">
        <f t="shared" si="12"/>
        <v>2.1938006881847825</v>
      </c>
      <c r="L62" s="205">
        <f t="shared" si="13"/>
        <v>2.991274230052787</v>
      </c>
      <c r="M62" s="206">
        <f t="shared" si="14"/>
        <v>1.4410284970555247</v>
      </c>
    </row>
    <row r="63" spans="2:13" ht="18" customHeight="1">
      <c r="B63" s="255" t="s">
        <v>209</v>
      </c>
      <c r="C63" s="256" t="s">
        <v>246</v>
      </c>
      <c r="D63" s="202">
        <v>87902.72878003973</v>
      </c>
      <c r="E63" s="203">
        <v>8834.744283600005</v>
      </c>
      <c r="F63" s="203">
        <v>4617.219431040003</v>
      </c>
      <c r="G63" s="203">
        <v>50.55176123</v>
      </c>
      <c r="H63" s="204">
        <v>94.04336778</v>
      </c>
      <c r="I63" s="205">
        <f t="shared" si="10"/>
        <v>1.2322208893706104</v>
      </c>
      <c r="J63" s="205">
        <f t="shared" si="11"/>
        <v>3.145772780378438</v>
      </c>
      <c r="K63" s="205">
        <f t="shared" si="12"/>
        <v>1.4323981326484239</v>
      </c>
      <c r="L63" s="205">
        <f t="shared" si="13"/>
        <v>1.5241029440110914</v>
      </c>
      <c r="M63" s="206">
        <f t="shared" si="14"/>
        <v>2.661197009342086</v>
      </c>
    </row>
    <row r="64" spans="2:13" ht="18" customHeight="1">
      <c r="B64" s="255" t="s">
        <v>211</v>
      </c>
      <c r="C64" s="256" t="s">
        <v>247</v>
      </c>
      <c r="D64" s="202">
        <v>51399.93996230001</v>
      </c>
      <c r="E64" s="203">
        <v>3498.9334230200006</v>
      </c>
      <c r="F64" s="203">
        <v>4097.547042470001</v>
      </c>
      <c r="G64" s="203">
        <v>7.20372932</v>
      </c>
      <c r="H64" s="204">
        <v>26.124246570000004</v>
      </c>
      <c r="I64" s="205">
        <f t="shared" si="10"/>
        <v>0.7205246141155423</v>
      </c>
      <c r="J64" s="205">
        <f t="shared" si="11"/>
        <v>1.2458594351083552</v>
      </c>
      <c r="K64" s="205">
        <f t="shared" si="12"/>
        <v>1.2711803759240157</v>
      </c>
      <c r="L64" s="205">
        <f t="shared" si="13"/>
        <v>0.21718778529827729</v>
      </c>
      <c r="M64" s="206">
        <f t="shared" si="14"/>
        <v>0.7392522033667993</v>
      </c>
    </row>
    <row r="65" spans="2:13" ht="18" customHeight="1">
      <c r="B65" s="255" t="s">
        <v>213</v>
      </c>
      <c r="C65" s="256" t="s">
        <v>248</v>
      </c>
      <c r="D65" s="202">
        <v>37954.695030530056</v>
      </c>
      <c r="E65" s="203">
        <v>1623.4536902000002</v>
      </c>
      <c r="F65" s="203">
        <v>3490.9854226099987</v>
      </c>
      <c r="G65" s="203">
        <v>24.89854601</v>
      </c>
      <c r="H65" s="204">
        <v>21.79856365</v>
      </c>
      <c r="I65" s="205">
        <f t="shared" si="10"/>
        <v>0.5320491037694598</v>
      </c>
      <c r="J65" s="205">
        <f t="shared" si="11"/>
        <v>0.5780604695391443</v>
      </c>
      <c r="K65" s="205">
        <f t="shared" si="12"/>
        <v>1.0830070078179284</v>
      </c>
      <c r="L65" s="205">
        <f t="shared" si="13"/>
        <v>0.7506750774276953</v>
      </c>
      <c r="M65" s="206">
        <f t="shared" si="14"/>
        <v>0.6168459697130287</v>
      </c>
    </row>
    <row r="66" spans="2:13" ht="18" customHeight="1">
      <c r="B66" s="257" t="s">
        <v>253</v>
      </c>
      <c r="C66" s="256" t="s">
        <v>210</v>
      </c>
      <c r="D66" s="202">
        <v>46247.32929795996</v>
      </c>
      <c r="E66" s="203">
        <v>2151.837911639999</v>
      </c>
      <c r="F66" s="203">
        <v>3266.6530578800002</v>
      </c>
      <c r="G66" s="203"/>
      <c r="H66" s="204"/>
      <c r="I66" s="205">
        <f t="shared" si="10"/>
        <v>0.6482952921876511</v>
      </c>
      <c r="J66" s="205">
        <f t="shared" si="11"/>
        <v>0.7662013650795971</v>
      </c>
      <c r="K66" s="205">
        <f t="shared" si="12"/>
        <v>1.013412468262013</v>
      </c>
      <c r="L66" s="205">
        <f t="shared" si="13"/>
        <v>0</v>
      </c>
      <c r="M66" s="206">
        <f t="shared" si="14"/>
        <v>0</v>
      </c>
    </row>
    <row r="67" spans="2:13" ht="18" customHeight="1">
      <c r="B67" s="257" t="s">
        <v>254</v>
      </c>
      <c r="C67" s="256" t="s">
        <v>212</v>
      </c>
      <c r="D67" s="202">
        <v>10546.326718139997</v>
      </c>
      <c r="E67" s="203">
        <v>267.36199770999997</v>
      </c>
      <c r="F67" s="203">
        <v>697.3114592599998</v>
      </c>
      <c r="G67" s="203"/>
      <c r="H67" s="204">
        <v>5.85413898</v>
      </c>
      <c r="I67" s="205">
        <f t="shared" si="10"/>
        <v>0.14783846040477408</v>
      </c>
      <c r="J67" s="205">
        <f t="shared" si="11"/>
        <v>0.09519914418632192</v>
      </c>
      <c r="K67" s="205">
        <f t="shared" si="12"/>
        <v>0.2163266543936793</v>
      </c>
      <c r="L67" s="205">
        <f t="shared" si="13"/>
        <v>0</v>
      </c>
      <c r="M67" s="206">
        <f t="shared" si="14"/>
        <v>0.16565779718027163</v>
      </c>
    </row>
    <row r="68" spans="2:13" ht="18" customHeight="1">
      <c r="B68" s="257" t="s">
        <v>255</v>
      </c>
      <c r="C68" s="256" t="s">
        <v>252</v>
      </c>
      <c r="D68" s="202">
        <v>7081.5425804100005</v>
      </c>
      <c r="E68" s="203">
        <v>283.58145499</v>
      </c>
      <c r="F68" s="203">
        <v>1022.0103047700002</v>
      </c>
      <c r="G68" s="203"/>
      <c r="H68" s="204"/>
      <c r="I68" s="205">
        <f t="shared" si="10"/>
        <v>0.09926909912414568</v>
      </c>
      <c r="J68" s="205">
        <f t="shared" si="11"/>
        <v>0.10097437950565635</v>
      </c>
      <c r="K68" s="205">
        <f t="shared" si="12"/>
        <v>0.317057847036361</v>
      </c>
      <c r="L68" s="205">
        <f t="shared" si="13"/>
        <v>0</v>
      </c>
      <c r="M68" s="206">
        <f t="shared" si="14"/>
        <v>0</v>
      </c>
    </row>
    <row r="69" spans="2:13" ht="18" customHeight="1">
      <c r="B69" s="258" t="s">
        <v>214</v>
      </c>
      <c r="C69" s="259" t="s">
        <v>2</v>
      </c>
      <c r="D69" s="213">
        <v>802406.6380238888</v>
      </c>
      <c r="E69" s="214">
        <v>6100.460261709996</v>
      </c>
      <c r="F69" s="214">
        <v>3102.7018456199994</v>
      </c>
      <c r="G69" s="214">
        <v>39.97171415</v>
      </c>
      <c r="H69" s="215">
        <v>45.5429303</v>
      </c>
      <c r="I69" s="220">
        <f>D69/$D$55*100</f>
        <v>11.248140243937382</v>
      </c>
      <c r="J69" s="216">
        <f>E69/$E$55*100</f>
        <v>2.172180792452746</v>
      </c>
      <c r="K69" s="216">
        <f>F69/$F$55*100</f>
        <v>0.9625499494248319</v>
      </c>
      <c r="L69" s="216">
        <f>G69/$G$55*100</f>
        <v>1.205121359392542</v>
      </c>
      <c r="M69" s="217">
        <f>H69/$H$55*100</f>
        <v>1.2887533993312619</v>
      </c>
    </row>
    <row r="70" ht="9" customHeight="1"/>
    <row r="71" ht="15" customHeight="1"/>
    <row r="73" spans="2:3" ht="15" customHeight="1">
      <c r="B73" s="86"/>
      <c r="C73" s="218" t="s">
        <v>221</v>
      </c>
    </row>
    <row r="74" spans="2:13" ht="18" customHeight="1">
      <c r="B74" s="182"/>
      <c r="C74" s="183"/>
      <c r="D74" s="184"/>
      <c r="E74" s="185"/>
      <c r="F74" s="185" t="s">
        <v>222</v>
      </c>
      <c r="G74" s="185"/>
      <c r="H74" s="185"/>
      <c r="I74" s="192"/>
      <c r="J74" s="221"/>
      <c r="K74" s="221"/>
      <c r="L74" s="221"/>
      <c r="M74" s="221"/>
    </row>
    <row r="75" spans="2:13" ht="18" customHeight="1">
      <c r="B75" s="187"/>
      <c r="C75" s="188" t="s">
        <v>186</v>
      </c>
      <c r="D75" s="189"/>
      <c r="E75" s="190" t="s">
        <v>187</v>
      </c>
      <c r="F75" s="191"/>
      <c r="G75" s="266" t="s">
        <v>188</v>
      </c>
      <c r="H75" s="266"/>
      <c r="I75" s="192"/>
      <c r="J75" s="221"/>
      <c r="K75" s="221"/>
      <c r="L75" s="267"/>
      <c r="M75" s="267"/>
    </row>
    <row r="76" spans="2:13" ht="18" customHeight="1">
      <c r="B76" s="192"/>
      <c r="C76" s="188" t="s">
        <v>189</v>
      </c>
      <c r="D76" s="192" t="s">
        <v>0</v>
      </c>
      <c r="E76" s="193" t="s">
        <v>217</v>
      </c>
      <c r="F76" s="188" t="s">
        <v>218</v>
      </c>
      <c r="G76" s="193" t="s">
        <v>217</v>
      </c>
      <c r="H76" s="188" t="s">
        <v>218</v>
      </c>
      <c r="I76" s="192"/>
      <c r="J76" s="221"/>
      <c r="K76" s="221"/>
      <c r="L76" s="221"/>
      <c r="M76" s="221"/>
    </row>
    <row r="77" spans="2:13" ht="18" customHeight="1">
      <c r="B77" s="194"/>
      <c r="C77" s="195" t="s">
        <v>239</v>
      </c>
      <c r="D77" s="194"/>
      <c r="E77" s="196" t="s">
        <v>240</v>
      </c>
      <c r="F77" s="197" t="s">
        <v>241</v>
      </c>
      <c r="G77" s="196" t="s">
        <v>240</v>
      </c>
      <c r="H77" s="197" t="s">
        <v>241</v>
      </c>
      <c r="I77" s="192"/>
      <c r="J77" s="223"/>
      <c r="K77" s="223"/>
      <c r="L77" s="223"/>
      <c r="M77" s="223"/>
    </row>
    <row r="78" spans="2:13" ht="18" customHeight="1">
      <c r="B78" s="200" t="s">
        <v>219</v>
      </c>
      <c r="C78" s="201" t="s">
        <v>223</v>
      </c>
      <c r="D78" s="205">
        <f aca="true" t="shared" si="15" ref="D78:H92">D32/D9*100</f>
        <v>51.96128582618401</v>
      </c>
      <c r="E78" s="205">
        <f t="shared" si="15"/>
        <v>63.613722149476274</v>
      </c>
      <c r="F78" s="205">
        <f t="shared" si="15"/>
        <v>54.55838936250811</v>
      </c>
      <c r="G78" s="205">
        <f t="shared" si="15"/>
        <v>54.33396773019027</v>
      </c>
      <c r="H78" s="205">
        <f t="shared" si="15"/>
        <v>41.85894924933909</v>
      </c>
      <c r="I78" s="224"/>
      <c r="J78" s="205"/>
      <c r="K78" s="205"/>
      <c r="L78" s="205"/>
      <c r="M78" s="205"/>
    </row>
    <row r="79" spans="2:13" ht="18" customHeight="1">
      <c r="B79" s="255" t="s">
        <v>196</v>
      </c>
      <c r="C79" s="256" t="s">
        <v>243</v>
      </c>
      <c r="D79" s="205">
        <f t="shared" si="15"/>
        <v>39.34804962415341</v>
      </c>
      <c r="E79" s="205">
        <f t="shared" si="15"/>
        <v>54.80789070239025</v>
      </c>
      <c r="F79" s="205">
        <f t="shared" si="15"/>
        <v>46.21175998764803</v>
      </c>
      <c r="G79" s="205">
        <f t="shared" si="15"/>
        <v>44.941450817243854</v>
      </c>
      <c r="H79" s="205">
        <f t="shared" si="15"/>
        <v>27.634466231538934</v>
      </c>
      <c r="I79" s="224"/>
      <c r="J79" s="205"/>
      <c r="K79" s="205"/>
      <c r="L79" s="205"/>
      <c r="M79" s="205"/>
    </row>
    <row r="80" spans="2:13" ht="18" customHeight="1">
      <c r="B80" s="255" t="s">
        <v>197</v>
      </c>
      <c r="C80" s="256" t="s">
        <v>198</v>
      </c>
      <c r="D80" s="205">
        <f t="shared" si="15"/>
        <v>36.34209564941046</v>
      </c>
      <c r="E80" s="205">
        <f t="shared" si="15"/>
        <v>46.905842664144274</v>
      </c>
      <c r="F80" s="205">
        <f t="shared" si="15"/>
        <v>42.01146087854448</v>
      </c>
      <c r="G80" s="205">
        <f t="shared" si="15"/>
        <v>33.530178653239155</v>
      </c>
      <c r="H80" s="205">
        <f t="shared" si="15"/>
        <v>34.05243664540523</v>
      </c>
      <c r="I80" s="224"/>
      <c r="J80" s="205"/>
      <c r="K80" s="205"/>
      <c r="L80" s="205"/>
      <c r="M80" s="205"/>
    </row>
    <row r="81" spans="2:13" ht="18" customHeight="1">
      <c r="B81" s="255" t="s">
        <v>199</v>
      </c>
      <c r="C81" s="256" t="s">
        <v>200</v>
      </c>
      <c r="D81" s="205">
        <f t="shared" si="15"/>
        <v>48.480155081318635</v>
      </c>
      <c r="E81" s="205">
        <f t="shared" si="15"/>
        <v>53.55453623062666</v>
      </c>
      <c r="F81" s="205">
        <f t="shared" si="15"/>
        <v>55.93592070270571</v>
      </c>
      <c r="G81" s="205">
        <f t="shared" si="15"/>
        <v>56.5375853151444</v>
      </c>
      <c r="H81" s="205">
        <f t="shared" si="15"/>
        <v>47.02193578555843</v>
      </c>
      <c r="I81" s="224"/>
      <c r="J81" s="205"/>
      <c r="K81" s="205"/>
      <c r="L81" s="205"/>
      <c r="M81" s="205"/>
    </row>
    <row r="82" spans="2:13" ht="18" customHeight="1">
      <c r="B82" s="255" t="s">
        <v>201</v>
      </c>
      <c r="C82" s="256" t="s">
        <v>202</v>
      </c>
      <c r="D82" s="205">
        <f t="shared" si="15"/>
        <v>60.845486088821424</v>
      </c>
      <c r="E82" s="205">
        <f t="shared" si="15"/>
        <v>64.02022144008075</v>
      </c>
      <c r="F82" s="205">
        <f t="shared" si="15"/>
        <v>63.654698115810405</v>
      </c>
      <c r="G82" s="205">
        <f t="shared" si="15"/>
        <v>57.31698591374281</v>
      </c>
      <c r="H82" s="205">
        <f t="shared" si="15"/>
        <v>60.90762688288709</v>
      </c>
      <c r="I82" s="224"/>
      <c r="J82" s="205"/>
      <c r="K82" s="205"/>
      <c r="L82" s="205"/>
      <c r="M82" s="205"/>
    </row>
    <row r="83" spans="2:13" ht="18" customHeight="1">
      <c r="B83" s="255" t="s">
        <v>203</v>
      </c>
      <c r="C83" s="256" t="s">
        <v>204</v>
      </c>
      <c r="D83" s="205">
        <f t="shared" si="15"/>
        <v>65.80424018635287</v>
      </c>
      <c r="E83" s="205">
        <f t="shared" si="15"/>
        <v>68.32590235009029</v>
      </c>
      <c r="F83" s="205">
        <f t="shared" si="15"/>
        <v>64.34712252717635</v>
      </c>
      <c r="G83" s="205">
        <f t="shared" si="15"/>
        <v>65.06415263392917</v>
      </c>
      <c r="H83" s="205">
        <f t="shared" si="15"/>
        <v>46.08136582524003</v>
      </c>
      <c r="I83" s="224"/>
      <c r="J83" s="205"/>
      <c r="K83" s="205"/>
      <c r="L83" s="205"/>
      <c r="M83" s="205"/>
    </row>
    <row r="84" spans="2:13" ht="18" customHeight="1">
      <c r="B84" s="255" t="s">
        <v>205</v>
      </c>
      <c r="C84" s="256" t="s">
        <v>244</v>
      </c>
      <c r="D84" s="205">
        <f t="shared" si="15"/>
        <v>68.73332880310564</v>
      </c>
      <c r="E84" s="205">
        <f t="shared" si="15"/>
        <v>69.32650650237194</v>
      </c>
      <c r="F84" s="205">
        <f t="shared" si="15"/>
        <v>64.24991015838825</v>
      </c>
      <c r="G84" s="205">
        <f t="shared" si="15"/>
        <v>67.33724144575945</v>
      </c>
      <c r="H84" s="205">
        <f t="shared" si="15"/>
        <v>26.89928885329673</v>
      </c>
      <c r="I84" s="224"/>
      <c r="J84" s="205"/>
      <c r="K84" s="205"/>
      <c r="L84" s="205"/>
      <c r="M84" s="205"/>
    </row>
    <row r="85" spans="2:13" ht="18" customHeight="1">
      <c r="B85" s="255" t="s">
        <v>207</v>
      </c>
      <c r="C85" s="256" t="s">
        <v>245</v>
      </c>
      <c r="D85" s="205">
        <f t="shared" si="15"/>
        <v>70.8791985366879</v>
      </c>
      <c r="E85" s="205">
        <f t="shared" si="15"/>
        <v>73.24824453470804</v>
      </c>
      <c r="F85" s="205">
        <f t="shared" si="15"/>
        <v>65.93735058968676</v>
      </c>
      <c r="G85" s="205">
        <f t="shared" si="15"/>
        <v>69.82355318779838</v>
      </c>
      <c r="H85" s="205">
        <f t="shared" si="15"/>
        <v>0</v>
      </c>
      <c r="I85" s="224"/>
      <c r="J85" s="205"/>
      <c r="K85" s="205"/>
      <c r="L85" s="205"/>
      <c r="M85" s="205"/>
    </row>
    <row r="86" spans="2:13" ht="18" customHeight="1">
      <c r="B86" s="255" t="s">
        <v>209</v>
      </c>
      <c r="C86" s="256" t="s">
        <v>246</v>
      </c>
      <c r="D86" s="205">
        <f t="shared" si="15"/>
        <v>71.5107296726036</v>
      </c>
      <c r="E86" s="205">
        <f t="shared" si="15"/>
        <v>68.901217266291</v>
      </c>
      <c r="F86" s="205">
        <f t="shared" si="15"/>
        <v>72.31635562169024</v>
      </c>
      <c r="G86" s="205">
        <f t="shared" si="15"/>
        <v>67.20945225520322</v>
      </c>
      <c r="H86" s="205">
        <f t="shared" si="15"/>
        <v>25.18379222728048</v>
      </c>
      <c r="I86" s="224"/>
      <c r="J86" s="205"/>
      <c r="K86" s="205"/>
      <c r="L86" s="205"/>
      <c r="M86" s="205"/>
    </row>
    <row r="87" spans="2:13" ht="18" customHeight="1">
      <c r="B87" s="255" t="s">
        <v>211</v>
      </c>
      <c r="C87" s="256" t="s">
        <v>247</v>
      </c>
      <c r="D87" s="205">
        <f t="shared" si="15"/>
        <v>72.68181589215239</v>
      </c>
      <c r="E87" s="205">
        <f t="shared" si="15"/>
        <v>69.2408559341531</v>
      </c>
      <c r="F87" s="205">
        <f t="shared" si="15"/>
        <v>68.84876465630046</v>
      </c>
      <c r="G87" s="205">
        <f t="shared" si="15"/>
        <v>0</v>
      </c>
      <c r="H87" s="205">
        <f t="shared" si="15"/>
        <v>82.6712375965641</v>
      </c>
      <c r="I87" s="224"/>
      <c r="J87" s="205"/>
      <c r="K87" s="205"/>
      <c r="L87" s="205"/>
      <c r="M87" s="205"/>
    </row>
    <row r="88" spans="2:13" ht="18" customHeight="1">
      <c r="B88" s="255" t="s">
        <v>213</v>
      </c>
      <c r="C88" s="256" t="s">
        <v>248</v>
      </c>
      <c r="D88" s="205">
        <f t="shared" si="15"/>
        <v>74.33156042454416</v>
      </c>
      <c r="E88" s="205">
        <f t="shared" si="15"/>
        <v>78.01721213484441</v>
      </c>
      <c r="F88" s="205">
        <f t="shared" si="15"/>
        <v>73.38235157921855</v>
      </c>
      <c r="G88" s="205">
        <f t="shared" si="15"/>
        <v>0</v>
      </c>
      <c r="H88" s="205">
        <f t="shared" si="15"/>
        <v>66.87436314226768</v>
      </c>
      <c r="I88" s="224"/>
      <c r="J88" s="205"/>
      <c r="K88" s="205"/>
      <c r="L88" s="205"/>
      <c r="M88" s="205"/>
    </row>
    <row r="89" spans="2:13" ht="18" customHeight="1">
      <c r="B89" s="257" t="s">
        <v>253</v>
      </c>
      <c r="C89" s="256" t="s">
        <v>210</v>
      </c>
      <c r="D89" s="205">
        <f t="shared" si="15"/>
        <v>74.90696108186064</v>
      </c>
      <c r="E89" s="205">
        <f t="shared" si="15"/>
        <v>76.82178966821476</v>
      </c>
      <c r="F89" s="205">
        <f t="shared" si="15"/>
        <v>79.45326202968839</v>
      </c>
      <c r="G89" s="205">
        <f t="shared" si="15"/>
        <v>100.00000000000003</v>
      </c>
      <c r="H89" s="205">
        <f t="shared" si="15"/>
        <v>100</v>
      </c>
      <c r="I89" s="224"/>
      <c r="J89" s="205"/>
      <c r="K89" s="205"/>
      <c r="L89" s="205"/>
      <c r="M89" s="205"/>
    </row>
    <row r="90" spans="2:13" ht="18" customHeight="1">
      <c r="B90" s="257" t="s">
        <v>254</v>
      </c>
      <c r="C90" s="256" t="s">
        <v>212</v>
      </c>
      <c r="D90" s="205">
        <f t="shared" si="15"/>
        <v>68.24698008429839</v>
      </c>
      <c r="E90" s="205">
        <f t="shared" si="15"/>
        <v>81.57555200333262</v>
      </c>
      <c r="F90" s="205">
        <f t="shared" si="15"/>
        <v>78.1516338587274</v>
      </c>
      <c r="G90" s="205">
        <f t="shared" si="15"/>
        <v>100</v>
      </c>
      <c r="H90" s="205">
        <f t="shared" si="15"/>
        <v>88.9926138277514</v>
      </c>
      <c r="I90" s="224"/>
      <c r="J90" s="205"/>
      <c r="K90" s="205"/>
      <c r="L90" s="205"/>
      <c r="M90" s="205"/>
    </row>
    <row r="91" spans="2:13" ht="18" customHeight="1">
      <c r="B91" s="257" t="s">
        <v>255</v>
      </c>
      <c r="C91" s="256" t="s">
        <v>252</v>
      </c>
      <c r="D91" s="205">
        <f t="shared" si="15"/>
        <v>71.28012664422195</v>
      </c>
      <c r="E91" s="205">
        <f t="shared" si="15"/>
        <v>68.60432361616287</v>
      </c>
      <c r="F91" s="205">
        <f t="shared" si="15"/>
        <v>71.79041561571657</v>
      </c>
      <c r="G91" s="225" t="s">
        <v>224</v>
      </c>
      <c r="H91" s="225" t="s">
        <v>224</v>
      </c>
      <c r="I91" s="224"/>
      <c r="J91" s="205"/>
      <c r="K91" s="205"/>
      <c r="L91" s="205"/>
      <c r="M91" s="205"/>
    </row>
    <row r="92" spans="2:13" ht="18" customHeight="1">
      <c r="B92" s="258" t="s">
        <v>214</v>
      </c>
      <c r="C92" s="259" t="s">
        <v>2</v>
      </c>
      <c r="D92" s="220">
        <f t="shared" si="15"/>
        <v>59.36032866058112</v>
      </c>
      <c r="E92" s="216">
        <f t="shared" si="15"/>
        <v>72.27638873519983</v>
      </c>
      <c r="F92" s="216">
        <f t="shared" si="15"/>
        <v>67.56722821347762</v>
      </c>
      <c r="G92" s="216">
        <f>G46/G23*100</f>
        <v>79.75447836098839</v>
      </c>
      <c r="H92" s="217">
        <f>H46/H23*100</f>
        <v>63.94795078996407</v>
      </c>
      <c r="I92" s="224"/>
      <c r="J92" s="205"/>
      <c r="K92" s="205"/>
      <c r="L92" s="205"/>
      <c r="M92" s="205"/>
    </row>
    <row r="93" ht="9" customHeight="1"/>
    <row r="94" ht="15" customHeight="1">
      <c r="B94" s="86" t="s">
        <v>3</v>
      </c>
    </row>
    <row r="95" ht="12.75">
      <c r="B95" s="60" t="s">
        <v>235</v>
      </c>
    </row>
  </sheetData>
  <sheetProtection/>
  <mergeCells count="8">
    <mergeCell ref="G75:H75"/>
    <mergeCell ref="L75:M75"/>
    <mergeCell ref="G6:H6"/>
    <mergeCell ref="L6:M6"/>
    <mergeCell ref="G29:H29"/>
    <mergeCell ref="L29:M29"/>
    <mergeCell ref="G52:H52"/>
    <mergeCell ref="L52:M52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  <rowBreaks count="3" manualBreakCount="3">
    <brk id="25" max="255" man="1"/>
    <brk id="48" max="255" man="1"/>
    <brk id="7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O2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.7109375" style="60" customWidth="1"/>
    <col min="2" max="2" width="3.7109375" style="60" customWidth="1"/>
    <col min="3" max="3" width="13.7109375" style="60" customWidth="1"/>
    <col min="4" max="13" width="12.7109375" style="60" customWidth="1"/>
    <col min="14" max="14" width="1.28515625" style="60" customWidth="1"/>
    <col min="15" max="15" width="11.421875" style="60" bestFit="1" customWidth="1"/>
    <col min="16" max="16384" width="9.00390625" style="60" customWidth="1"/>
  </cols>
  <sheetData>
    <row r="1" ht="18" customHeight="1"/>
    <row r="2" spans="2:11" ht="18" customHeight="1">
      <c r="B2" s="59" t="s">
        <v>257</v>
      </c>
      <c r="K2" s="60" t="s">
        <v>258</v>
      </c>
    </row>
    <row r="3" ht="18" customHeight="1">
      <c r="B3" s="59"/>
    </row>
    <row r="4" ht="18" customHeight="1">
      <c r="C4" s="60" t="s">
        <v>0</v>
      </c>
    </row>
    <row r="5" spans="2:13" ht="18" customHeight="1">
      <c r="B5" s="182"/>
      <c r="C5" s="183"/>
      <c r="D5" s="184"/>
      <c r="E5" s="185"/>
      <c r="F5" s="185" t="s">
        <v>184</v>
      </c>
      <c r="G5" s="185"/>
      <c r="H5" s="186"/>
      <c r="I5" s="185"/>
      <c r="J5" s="185"/>
      <c r="K5" s="185" t="s">
        <v>185</v>
      </c>
      <c r="L5" s="185"/>
      <c r="M5" s="186"/>
    </row>
    <row r="6" spans="2:13" ht="18" customHeight="1">
      <c r="B6" s="187"/>
      <c r="C6" s="188" t="s">
        <v>186</v>
      </c>
      <c r="D6" s="189"/>
      <c r="E6" s="190" t="s">
        <v>187</v>
      </c>
      <c r="F6" s="191"/>
      <c r="G6" s="266" t="s">
        <v>188</v>
      </c>
      <c r="H6" s="268"/>
      <c r="I6" s="189"/>
      <c r="J6" s="190" t="s">
        <v>187</v>
      </c>
      <c r="K6" s="191"/>
      <c r="L6" s="269" t="s">
        <v>188</v>
      </c>
      <c r="M6" s="268"/>
    </row>
    <row r="7" spans="2:13" ht="18" customHeight="1">
      <c r="B7" s="192"/>
      <c r="C7" s="188" t="s">
        <v>189</v>
      </c>
      <c r="D7" s="192" t="s">
        <v>0</v>
      </c>
      <c r="E7" s="193"/>
      <c r="F7" s="188"/>
      <c r="G7" s="260"/>
      <c r="H7" s="188"/>
      <c r="I7" s="192" t="s">
        <v>0</v>
      </c>
      <c r="J7" s="193"/>
      <c r="K7" s="188"/>
      <c r="L7" s="193"/>
      <c r="M7" s="188"/>
    </row>
    <row r="8" spans="2:13" ht="18" customHeight="1">
      <c r="B8" s="194"/>
      <c r="C8" s="195" t="s">
        <v>239</v>
      </c>
      <c r="D8" s="194"/>
      <c r="E8" s="196" t="s">
        <v>193</v>
      </c>
      <c r="F8" s="197" t="s">
        <v>194</v>
      </c>
      <c r="G8" s="196" t="s">
        <v>193</v>
      </c>
      <c r="H8" s="197" t="s">
        <v>194</v>
      </c>
      <c r="I8" s="194"/>
      <c r="J8" s="196" t="s">
        <v>193</v>
      </c>
      <c r="K8" s="197" t="s">
        <v>194</v>
      </c>
      <c r="L8" s="196" t="s">
        <v>193</v>
      </c>
      <c r="M8" s="197" t="s">
        <v>194</v>
      </c>
    </row>
    <row r="9" spans="2:15" ht="18" customHeight="1">
      <c r="B9" s="182" t="s">
        <v>259</v>
      </c>
      <c r="C9" s="252" t="s">
        <v>0</v>
      </c>
      <c r="D9" s="253">
        <f>SUM(D10:D23)</f>
        <v>14849861.934589967</v>
      </c>
      <c r="E9" s="254">
        <f>SUM(E10:E23)</f>
        <v>670179.2365914995</v>
      </c>
      <c r="F9" s="254">
        <f>SUM(F10:F23)</f>
        <v>603599.5133475298</v>
      </c>
      <c r="G9" s="254">
        <f>SUM(G10:G23)</f>
        <v>5382.529059380001</v>
      </c>
      <c r="H9" s="219">
        <f>SUM(H10:H23)</f>
        <v>4426.385829309999</v>
      </c>
      <c r="I9" s="205">
        <f>D9/$D$9*100</f>
        <v>100</v>
      </c>
      <c r="J9" s="205">
        <f>E9/$E$9*100</f>
        <v>100</v>
      </c>
      <c r="K9" s="205">
        <f>F9/$F$9*100</f>
        <v>100</v>
      </c>
      <c r="L9" s="205">
        <f>G9/$G$9*100</f>
        <v>100</v>
      </c>
      <c r="M9" s="206">
        <f>H9/$H$9*100</f>
        <v>100</v>
      </c>
      <c r="O9" s="199"/>
    </row>
    <row r="10" spans="2:15" ht="18" customHeight="1">
      <c r="B10" s="255" t="s">
        <v>196</v>
      </c>
      <c r="C10" s="256" t="s">
        <v>243</v>
      </c>
      <c r="D10" s="202">
        <v>2174716.3092803867</v>
      </c>
      <c r="E10" s="203">
        <v>28382.715279930006</v>
      </c>
      <c r="F10" s="203">
        <v>108152.88191639015</v>
      </c>
      <c r="G10" s="203">
        <v>687.50048373</v>
      </c>
      <c r="H10" s="204">
        <v>799.90821484</v>
      </c>
      <c r="I10" s="205">
        <f aca="true" t="shared" si="0" ref="I10:I19">D10/$D$9*100</f>
        <v>14.64469042782676</v>
      </c>
      <c r="J10" s="205">
        <f>E10/$E$9*100</f>
        <v>4.235093200482184</v>
      </c>
      <c r="K10" s="205">
        <f aca="true" t="shared" si="1" ref="K10:K19">F10/$F$9*100</f>
        <v>17.91798693086749</v>
      </c>
      <c r="L10" s="205">
        <f aca="true" t="shared" si="2" ref="L10:L19">G10/$G$9*100</f>
        <v>12.772815086467762</v>
      </c>
      <c r="M10" s="206">
        <f aca="true" t="shared" si="3" ref="M10:M19">H10/$H$9*100</f>
        <v>18.071362183189812</v>
      </c>
      <c r="O10" s="261"/>
    </row>
    <row r="11" spans="2:15" ht="18" customHeight="1">
      <c r="B11" s="255" t="s">
        <v>197</v>
      </c>
      <c r="C11" s="256" t="s">
        <v>198</v>
      </c>
      <c r="D11" s="202">
        <v>3093231.144325841</v>
      </c>
      <c r="E11" s="203">
        <v>54297.03475229992</v>
      </c>
      <c r="F11" s="203">
        <v>223534.5881617699</v>
      </c>
      <c r="G11" s="203">
        <v>813.4790823499998</v>
      </c>
      <c r="H11" s="204">
        <v>1694.6284967299991</v>
      </c>
      <c r="I11" s="205">
        <f t="shared" si="0"/>
        <v>20.830033019503972</v>
      </c>
      <c r="J11" s="205">
        <f aca="true" t="shared" si="4" ref="J11:J19">E11/$E$9*100</f>
        <v>8.101867647892542</v>
      </c>
      <c r="K11" s="205">
        <f t="shared" si="1"/>
        <v>37.03359317207851</v>
      </c>
      <c r="L11" s="205">
        <f t="shared" si="2"/>
        <v>15.11332448697829</v>
      </c>
      <c r="M11" s="206">
        <f t="shared" si="3"/>
        <v>38.28469912199596</v>
      </c>
      <c r="O11" s="261"/>
    </row>
    <row r="12" spans="2:15" ht="18" customHeight="1">
      <c r="B12" s="255" t="s">
        <v>199</v>
      </c>
      <c r="C12" s="256" t="s">
        <v>200</v>
      </c>
      <c r="D12" s="202">
        <v>2630622.4828856923</v>
      </c>
      <c r="E12" s="203">
        <v>95713.88312760004</v>
      </c>
      <c r="F12" s="203">
        <v>135638.80155004986</v>
      </c>
      <c r="G12" s="203">
        <v>1098.8574405900001</v>
      </c>
      <c r="H12" s="204">
        <v>657.4882747099998</v>
      </c>
      <c r="I12" s="205">
        <f t="shared" si="0"/>
        <v>17.714794214740483</v>
      </c>
      <c r="J12" s="205">
        <f>E12/$E$9*100</f>
        <v>14.281833560585437</v>
      </c>
      <c r="K12" s="205">
        <f t="shared" si="1"/>
        <v>22.47165522016486</v>
      </c>
      <c r="L12" s="205">
        <f t="shared" si="2"/>
        <v>20.415262573920494</v>
      </c>
      <c r="M12" s="206">
        <f t="shared" si="3"/>
        <v>14.853840131972667</v>
      </c>
      <c r="O12" s="199"/>
    </row>
    <row r="13" spans="2:15" ht="18" customHeight="1">
      <c r="B13" s="255" t="s">
        <v>201</v>
      </c>
      <c r="C13" s="256" t="s">
        <v>202</v>
      </c>
      <c r="D13" s="202">
        <v>1830171.5285752784</v>
      </c>
      <c r="E13" s="203">
        <v>112790.84790373992</v>
      </c>
      <c r="F13" s="203">
        <v>58048.66984828006</v>
      </c>
      <c r="G13" s="203">
        <v>911.28945094</v>
      </c>
      <c r="H13" s="204">
        <v>747.7630532</v>
      </c>
      <c r="I13" s="205">
        <f t="shared" si="0"/>
        <v>12.324501982824751</v>
      </c>
      <c r="J13" s="205">
        <f t="shared" si="4"/>
        <v>16.829952607512723</v>
      </c>
      <c r="K13" s="205">
        <f t="shared" si="1"/>
        <v>9.617083606702284</v>
      </c>
      <c r="L13" s="205">
        <f t="shared" si="2"/>
        <v>16.930506846998224</v>
      </c>
      <c r="M13" s="206">
        <f t="shared" si="3"/>
        <v>16.893309395863575</v>
      </c>
      <c r="O13" s="199"/>
    </row>
    <row r="14" spans="2:15" ht="18" customHeight="1">
      <c r="B14" s="255" t="s">
        <v>203</v>
      </c>
      <c r="C14" s="256" t="s">
        <v>204</v>
      </c>
      <c r="D14" s="202">
        <v>1113023.2522841499</v>
      </c>
      <c r="E14" s="203">
        <v>108223.59633198983</v>
      </c>
      <c r="F14" s="203">
        <v>26597.93781718996</v>
      </c>
      <c r="G14" s="203">
        <v>545.0442988100001</v>
      </c>
      <c r="H14" s="204">
        <v>151.51594841</v>
      </c>
      <c r="I14" s="205">
        <f t="shared" si="0"/>
        <v>7.495175761140048</v>
      </c>
      <c r="J14" s="205">
        <f t="shared" si="4"/>
        <v>16.148455580690623</v>
      </c>
      <c r="K14" s="205">
        <f t="shared" si="1"/>
        <v>4.406553886977021</v>
      </c>
      <c r="L14" s="205">
        <f t="shared" si="2"/>
        <v>10.12617475534414</v>
      </c>
      <c r="M14" s="206">
        <f t="shared" si="3"/>
        <v>3.423017203035345</v>
      </c>
      <c r="O14" s="199"/>
    </row>
    <row r="15" spans="2:15" ht="18" customHeight="1">
      <c r="B15" s="255" t="s">
        <v>205</v>
      </c>
      <c r="C15" s="256" t="s">
        <v>244</v>
      </c>
      <c r="D15" s="202">
        <v>725309.0897253753</v>
      </c>
      <c r="E15" s="203">
        <v>96605.03869458988</v>
      </c>
      <c r="F15" s="203">
        <v>14123.300933320006</v>
      </c>
      <c r="G15" s="203">
        <v>460.04016147999994</v>
      </c>
      <c r="H15" s="204">
        <v>53.88743402</v>
      </c>
      <c r="I15" s="205">
        <f t="shared" si="0"/>
        <v>4.884281705245379</v>
      </c>
      <c r="J15" s="205">
        <f t="shared" si="4"/>
        <v>14.414806281662592</v>
      </c>
      <c r="K15" s="205">
        <f t="shared" si="1"/>
        <v>2.3398463088535233</v>
      </c>
      <c r="L15" s="205">
        <f t="shared" si="2"/>
        <v>8.546914589867365</v>
      </c>
      <c r="M15" s="206">
        <f t="shared" si="3"/>
        <v>1.2174138472786538</v>
      </c>
      <c r="O15" s="199"/>
    </row>
    <row r="16" spans="2:15" ht="18" customHeight="1">
      <c r="B16" s="255" t="s">
        <v>207</v>
      </c>
      <c r="C16" s="256" t="s">
        <v>245</v>
      </c>
      <c r="D16" s="202">
        <v>421607.19445770996</v>
      </c>
      <c r="E16" s="203">
        <v>61763.73522183994</v>
      </c>
      <c r="F16" s="203">
        <v>7277.348660739999</v>
      </c>
      <c r="G16" s="203">
        <v>228.36596602</v>
      </c>
      <c r="H16" s="204">
        <v>21.11351267</v>
      </c>
      <c r="I16" s="205">
        <f t="shared" si="0"/>
        <v>2.839132082943176</v>
      </c>
      <c r="J16" s="205">
        <f t="shared" si="4"/>
        <v>9.216002503444814</v>
      </c>
      <c r="K16" s="205">
        <f t="shared" si="1"/>
        <v>1.2056584705279536</v>
      </c>
      <c r="L16" s="205">
        <f t="shared" si="2"/>
        <v>4.242726114446744</v>
      </c>
      <c r="M16" s="206">
        <f t="shared" si="3"/>
        <v>0.47699214402399365</v>
      </c>
      <c r="O16" s="199"/>
    </row>
    <row r="17" spans="2:15" ht="18" customHeight="1">
      <c r="B17" s="255" t="s">
        <v>209</v>
      </c>
      <c r="C17" s="256" t="s">
        <v>246</v>
      </c>
      <c r="D17" s="202">
        <v>308546.78891340026</v>
      </c>
      <c r="E17" s="203">
        <v>40550.735099980026</v>
      </c>
      <c r="F17" s="203">
        <v>5521.786033570001</v>
      </c>
      <c r="G17" s="203">
        <v>266.27989801</v>
      </c>
      <c r="H17" s="204">
        <v>97.57681556</v>
      </c>
      <c r="I17" s="205">
        <f t="shared" si="0"/>
        <v>2.077775472071551</v>
      </c>
      <c r="J17" s="205">
        <f t="shared" si="4"/>
        <v>6.050729847468743</v>
      </c>
      <c r="K17" s="205">
        <f t="shared" si="1"/>
        <v>0.9148095569107534</v>
      </c>
      <c r="L17" s="205">
        <f t="shared" si="2"/>
        <v>4.947114917028838</v>
      </c>
      <c r="M17" s="206">
        <f t="shared" si="3"/>
        <v>2.204435386402152</v>
      </c>
      <c r="O17" s="199"/>
    </row>
    <row r="18" spans="2:15" ht="18" customHeight="1">
      <c r="B18" s="255" t="s">
        <v>211</v>
      </c>
      <c r="C18" s="256" t="s">
        <v>247</v>
      </c>
      <c r="D18" s="202">
        <v>188152.84266107014</v>
      </c>
      <c r="E18" s="203">
        <v>20543.36102597</v>
      </c>
      <c r="F18" s="203">
        <v>3785.9003321100004</v>
      </c>
      <c r="G18" s="203">
        <v>91.18964672999999</v>
      </c>
      <c r="H18" s="204">
        <v>27.29048831</v>
      </c>
      <c r="I18" s="205">
        <f t="shared" si="0"/>
        <v>1.2670342895431463</v>
      </c>
      <c r="J18" s="205">
        <f t="shared" si="4"/>
        <v>3.0653532524302873</v>
      </c>
      <c r="K18" s="205">
        <f t="shared" si="1"/>
        <v>0.6272205739719048</v>
      </c>
      <c r="L18" s="205">
        <f t="shared" si="2"/>
        <v>1.6941784377566165</v>
      </c>
      <c r="M18" s="206">
        <f t="shared" si="3"/>
        <v>0.6165411096631433</v>
      </c>
      <c r="O18" s="199"/>
    </row>
    <row r="19" spans="2:15" ht="18" customHeight="1">
      <c r="B19" s="255" t="s">
        <v>213</v>
      </c>
      <c r="C19" s="256" t="s">
        <v>248</v>
      </c>
      <c r="D19" s="202">
        <v>147865.22148709945</v>
      </c>
      <c r="E19" s="203">
        <v>12516.989265260005</v>
      </c>
      <c r="F19" s="203">
        <v>3710.17797603</v>
      </c>
      <c r="G19" s="203">
        <v>12.28827095</v>
      </c>
      <c r="H19" s="204">
        <v>35.54941185</v>
      </c>
      <c r="I19" s="205">
        <f t="shared" si="0"/>
        <v>0.9957346548971957</v>
      </c>
      <c r="J19" s="205">
        <f t="shared" si="4"/>
        <v>1.8677077088990148</v>
      </c>
      <c r="K19" s="205">
        <f t="shared" si="1"/>
        <v>0.6146754419090824</v>
      </c>
      <c r="L19" s="205">
        <f t="shared" si="2"/>
        <v>0.22829920311503998</v>
      </c>
      <c r="M19" s="206">
        <f t="shared" si="3"/>
        <v>0.8031250148733999</v>
      </c>
      <c r="O19" s="199"/>
    </row>
    <row r="20" spans="2:15" ht="18" customHeight="1">
      <c r="B20" s="257" t="s">
        <v>260</v>
      </c>
      <c r="C20" s="256" t="s">
        <v>210</v>
      </c>
      <c r="D20" s="202">
        <v>184303.4215538099</v>
      </c>
      <c r="E20" s="203">
        <v>15713.326208340004</v>
      </c>
      <c r="F20" s="203">
        <v>5628.221288609997</v>
      </c>
      <c r="G20" s="203">
        <v>143.58624279</v>
      </c>
      <c r="H20" s="204"/>
      <c r="I20" s="205">
        <f>D20/$D$9*100</f>
        <v>1.2411120208768383</v>
      </c>
      <c r="J20" s="205">
        <f>E20/$E$9*100</f>
        <v>2.3446453352176726</v>
      </c>
      <c r="K20" s="205">
        <f>F20/$F$9*100</f>
        <v>0.9324429798487064</v>
      </c>
      <c r="L20" s="205">
        <f>G20/$G$9*100</f>
        <v>2.667635254839466</v>
      </c>
      <c r="M20" s="206">
        <f>H20/$H$9*100</f>
        <v>0</v>
      </c>
      <c r="O20" s="199"/>
    </row>
    <row r="21" spans="2:15" ht="18" customHeight="1">
      <c r="B21" s="257" t="s">
        <v>261</v>
      </c>
      <c r="C21" s="256" t="s">
        <v>212</v>
      </c>
      <c r="D21" s="202">
        <v>33213.61793662001</v>
      </c>
      <c r="E21" s="203">
        <v>1695.9475315600002</v>
      </c>
      <c r="F21" s="203">
        <v>1903.5813916200004</v>
      </c>
      <c r="G21" s="203"/>
      <c r="H21" s="204"/>
      <c r="I21" s="205">
        <f>D21/$D$9*100</f>
        <v>0.2236628063137417</v>
      </c>
      <c r="J21" s="205">
        <f>E21/$E$9*100</f>
        <v>0.2530587996407514</v>
      </c>
      <c r="K21" s="205">
        <f>F21/$F$9*100</f>
        <v>0.31537159151485106</v>
      </c>
      <c r="L21" s="205">
        <f>G21/$G$9*100</f>
        <v>0</v>
      </c>
      <c r="M21" s="206">
        <f>H21/$H$9*100</f>
        <v>0</v>
      </c>
      <c r="O21" s="199"/>
    </row>
    <row r="22" spans="2:15" ht="18" customHeight="1">
      <c r="B22" s="257" t="s">
        <v>262</v>
      </c>
      <c r="C22" s="256" t="s">
        <v>252</v>
      </c>
      <c r="D22" s="202">
        <v>24657.29041588998</v>
      </c>
      <c r="E22" s="203">
        <v>1304.0520735600003</v>
      </c>
      <c r="F22" s="203">
        <v>1558.0110083900001</v>
      </c>
      <c r="G22" s="203"/>
      <c r="H22" s="204">
        <v>34.96704546</v>
      </c>
      <c r="I22" s="205">
        <f>D22/$D$9*100</f>
        <v>0.16604390346859352</v>
      </c>
      <c r="J22" s="205">
        <f>E22/$E$9*100</f>
        <v>0.19458258363722944</v>
      </c>
      <c r="K22" s="205">
        <f>F22/$F$9*100</f>
        <v>0.25811999081135045</v>
      </c>
      <c r="L22" s="205">
        <f>G22/$G$9*100</f>
        <v>0</v>
      </c>
      <c r="M22" s="206">
        <f>H22/$H$9*100</f>
        <v>0.7899683129396514</v>
      </c>
      <c r="O22" s="199"/>
    </row>
    <row r="23" spans="2:15" ht="18" customHeight="1">
      <c r="B23" s="258" t="s">
        <v>214</v>
      </c>
      <c r="C23" s="259" t="s">
        <v>2</v>
      </c>
      <c r="D23" s="213">
        <v>1974441.7500876435</v>
      </c>
      <c r="E23" s="214">
        <v>20077.97407484002</v>
      </c>
      <c r="F23" s="214">
        <v>8118.306429459999</v>
      </c>
      <c r="G23" s="214">
        <v>124.60811697999999</v>
      </c>
      <c r="H23" s="215">
        <v>104.69713355</v>
      </c>
      <c r="I23" s="220">
        <f>D23/$D$9*100</f>
        <v>13.296027658604368</v>
      </c>
      <c r="J23" s="216">
        <f>E23/$E$9*100</f>
        <v>2.9959110904353983</v>
      </c>
      <c r="K23" s="216">
        <f>F23/$F$9*100</f>
        <v>1.3449822688617352</v>
      </c>
      <c r="L23" s="216">
        <f>G23/$G$9*100</f>
        <v>2.3150477332370087</v>
      </c>
      <c r="M23" s="217">
        <f>H23/$H$9*100</f>
        <v>2.3652961487616313</v>
      </c>
      <c r="O23" s="199"/>
    </row>
    <row r="24" ht="9" customHeight="1"/>
    <row r="25" ht="15" customHeight="1">
      <c r="B25" s="86" t="s">
        <v>3</v>
      </c>
    </row>
  </sheetData>
  <sheetProtection/>
  <mergeCells count="2">
    <mergeCell ref="G6:H6"/>
    <mergeCell ref="L6:M6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.7109375" style="60" customWidth="1"/>
    <col min="2" max="2" width="3.7109375" style="60" customWidth="1"/>
    <col min="3" max="3" width="13.7109375" style="60" customWidth="1"/>
    <col min="4" max="13" width="12.7109375" style="60" customWidth="1"/>
    <col min="14" max="14" width="1.28515625" style="60" customWidth="1"/>
    <col min="15" max="15" width="10.28125" style="60" bestFit="1" customWidth="1"/>
    <col min="16" max="17" width="9.00390625" style="181" customWidth="1"/>
    <col min="18" max="18" width="9.00390625" style="60" customWidth="1"/>
    <col min="19" max="19" width="11.421875" style="60" bestFit="1" customWidth="1"/>
    <col min="20" max="16384" width="9.00390625" style="60" customWidth="1"/>
  </cols>
  <sheetData>
    <row r="1" ht="18" customHeight="1"/>
    <row r="2" ht="18" customHeight="1">
      <c r="B2" s="59" t="s">
        <v>263</v>
      </c>
    </row>
    <row r="3" ht="18" customHeight="1">
      <c r="B3" s="59"/>
    </row>
    <row r="4" ht="18" customHeight="1">
      <c r="C4" s="60" t="s">
        <v>0</v>
      </c>
    </row>
    <row r="5" spans="2:13" ht="18" customHeight="1">
      <c r="B5" s="182"/>
      <c r="C5" s="183"/>
      <c r="D5" s="184"/>
      <c r="E5" s="185"/>
      <c r="F5" s="185" t="s">
        <v>184</v>
      </c>
      <c r="G5" s="185"/>
      <c r="H5" s="186"/>
      <c r="I5" s="185"/>
      <c r="J5" s="185"/>
      <c r="K5" s="185" t="s">
        <v>185</v>
      </c>
      <c r="L5" s="185"/>
      <c r="M5" s="186"/>
    </row>
    <row r="6" spans="2:13" ht="18" customHeight="1">
      <c r="B6" s="187"/>
      <c r="C6" s="188" t="s">
        <v>186</v>
      </c>
      <c r="D6" s="189"/>
      <c r="E6" s="190" t="s">
        <v>187</v>
      </c>
      <c r="F6" s="191"/>
      <c r="G6" s="266" t="s">
        <v>188</v>
      </c>
      <c r="H6" s="268"/>
      <c r="I6" s="189"/>
      <c r="J6" s="190" t="s">
        <v>187</v>
      </c>
      <c r="K6" s="191"/>
      <c r="L6" s="269" t="s">
        <v>188</v>
      </c>
      <c r="M6" s="268"/>
    </row>
    <row r="7" spans="2:13" ht="18" customHeight="1">
      <c r="B7" s="192"/>
      <c r="C7" s="188" t="s">
        <v>189</v>
      </c>
      <c r="D7" s="192" t="s">
        <v>0</v>
      </c>
      <c r="E7" s="193" t="s">
        <v>264</v>
      </c>
      <c r="F7" s="188" t="s">
        <v>265</v>
      </c>
      <c r="G7" s="193" t="s">
        <v>264</v>
      </c>
      <c r="H7" s="188" t="s">
        <v>265</v>
      </c>
      <c r="I7" s="192" t="s">
        <v>0</v>
      </c>
      <c r="J7" s="193" t="s">
        <v>264</v>
      </c>
      <c r="K7" s="188" t="s">
        <v>265</v>
      </c>
      <c r="L7" s="193" t="s">
        <v>264</v>
      </c>
      <c r="M7" s="188" t="s">
        <v>265</v>
      </c>
    </row>
    <row r="8" spans="2:18" ht="18" customHeight="1">
      <c r="B8" s="194"/>
      <c r="C8" s="195" t="s">
        <v>192</v>
      </c>
      <c r="D8" s="194"/>
      <c r="E8" s="196" t="s">
        <v>193</v>
      </c>
      <c r="F8" s="197" t="s">
        <v>194</v>
      </c>
      <c r="G8" s="198" t="s">
        <v>193</v>
      </c>
      <c r="H8" s="197" t="s">
        <v>194</v>
      </c>
      <c r="I8" s="194"/>
      <c r="J8" s="196" t="s">
        <v>193</v>
      </c>
      <c r="K8" s="197" t="s">
        <v>194</v>
      </c>
      <c r="L8" s="196" t="s">
        <v>193</v>
      </c>
      <c r="M8" s="197" t="s">
        <v>194</v>
      </c>
      <c r="O8" s="199"/>
      <c r="P8" s="199"/>
      <c r="Q8" s="199"/>
      <c r="R8" s="199"/>
    </row>
    <row r="9" spans="2:17" ht="18" customHeight="1">
      <c r="B9" s="200" t="s">
        <v>266</v>
      </c>
      <c r="C9" s="201" t="s">
        <v>0</v>
      </c>
      <c r="D9" s="202">
        <v>17408599.308695845</v>
      </c>
      <c r="E9" s="203">
        <f>SUM(E10:E20)</f>
        <v>782806.0564711917</v>
      </c>
      <c r="F9" s="203">
        <f>SUM(F10:F20)</f>
        <v>957018.2016749398</v>
      </c>
      <c r="G9" s="203">
        <v>5157.41574408</v>
      </c>
      <c r="H9" s="204">
        <v>5063.337835259999</v>
      </c>
      <c r="I9" s="205">
        <v>100</v>
      </c>
      <c r="J9" s="205">
        <f>E9/$E$9*100</f>
        <v>100</v>
      </c>
      <c r="K9" s="205">
        <f>F9/$F$9*100</f>
        <v>100</v>
      </c>
      <c r="L9" s="205">
        <v>100</v>
      </c>
      <c r="M9" s="206">
        <v>100</v>
      </c>
      <c r="P9" s="207"/>
      <c r="Q9" s="207"/>
    </row>
    <row r="10" spans="2:17" ht="18" customHeight="1">
      <c r="B10" s="208" t="s">
        <v>196</v>
      </c>
      <c r="C10" s="201" t="s">
        <v>5</v>
      </c>
      <c r="D10" s="202">
        <v>2425044.3266114006</v>
      </c>
      <c r="E10" s="203">
        <v>40051.51034643</v>
      </c>
      <c r="F10" s="203">
        <v>153623.8210534604</v>
      </c>
      <c r="G10" s="203">
        <v>1082.69703777</v>
      </c>
      <c r="H10" s="204">
        <v>1167.5927835099997</v>
      </c>
      <c r="I10" s="205">
        <v>13.930151895678684</v>
      </c>
      <c r="J10" s="205">
        <f>E10/$E$9*100</f>
        <v>5.116402717548973</v>
      </c>
      <c r="K10" s="205">
        <f aca="true" t="shared" si="0" ref="K10:K20">F10/$F$9*100</f>
        <v>16.05234057038762</v>
      </c>
      <c r="L10" s="205">
        <v>20.993014554096913</v>
      </c>
      <c r="M10" s="206">
        <v>23.059744806659626</v>
      </c>
      <c r="P10" s="209"/>
      <c r="Q10" s="210"/>
    </row>
    <row r="11" spans="2:17" ht="18" customHeight="1">
      <c r="B11" s="208" t="s">
        <v>197</v>
      </c>
      <c r="C11" s="201" t="s">
        <v>198</v>
      </c>
      <c r="D11" s="202">
        <v>3827420.7758372542</v>
      </c>
      <c r="E11" s="203">
        <v>77729.89336479014</v>
      </c>
      <c r="F11" s="203">
        <v>367226.65337070933</v>
      </c>
      <c r="G11" s="203">
        <v>974.7502311000002</v>
      </c>
      <c r="H11" s="204">
        <v>1753.0309029300001</v>
      </c>
      <c r="I11" s="205">
        <v>21.98580545147824</v>
      </c>
      <c r="J11" s="205">
        <f aca="true" t="shared" si="1" ref="J11:J20">E11/$E$9*100</f>
        <v>9.929648949726886</v>
      </c>
      <c r="K11" s="205">
        <f t="shared" si="0"/>
        <v>38.37196123626511</v>
      </c>
      <c r="L11" s="205">
        <v>18.89997393013892</v>
      </c>
      <c r="M11" s="206">
        <v>34.62204103234568</v>
      </c>
      <c r="P11" s="209"/>
      <c r="Q11" s="210"/>
    </row>
    <row r="12" spans="2:17" ht="18" customHeight="1">
      <c r="B12" s="208" t="s">
        <v>199</v>
      </c>
      <c r="C12" s="201" t="s">
        <v>200</v>
      </c>
      <c r="D12" s="202">
        <v>3238430.5007558735</v>
      </c>
      <c r="E12" s="203">
        <v>135288.7616021908</v>
      </c>
      <c r="F12" s="203">
        <v>219797.3006084898</v>
      </c>
      <c r="G12" s="203">
        <v>929.85121529</v>
      </c>
      <c r="H12" s="204">
        <v>1014.8232113999998</v>
      </c>
      <c r="I12" s="205">
        <v>18.60247595645579</v>
      </c>
      <c r="J12" s="205">
        <f>E12/$E$9*100</f>
        <v>17.282538948671203</v>
      </c>
      <c r="K12" s="205">
        <f t="shared" si="0"/>
        <v>22.96688821840674</v>
      </c>
      <c r="L12" s="205">
        <v>18.02940196080451</v>
      </c>
      <c r="M12" s="206">
        <v>20.042573583239665</v>
      </c>
      <c r="P12" s="209"/>
      <c r="Q12" s="210"/>
    </row>
    <row r="13" spans="2:17" ht="18" customHeight="1">
      <c r="B13" s="208" t="s">
        <v>201</v>
      </c>
      <c r="C13" s="201" t="s">
        <v>202</v>
      </c>
      <c r="D13" s="202">
        <v>2046405.545035796</v>
      </c>
      <c r="E13" s="203">
        <v>145536.41946653058</v>
      </c>
      <c r="F13" s="203">
        <v>99690.51065926</v>
      </c>
      <c r="G13" s="203">
        <v>747.937795</v>
      </c>
      <c r="H13" s="204">
        <v>518.1914956300001</v>
      </c>
      <c r="I13" s="205">
        <v>11.755141862640189</v>
      </c>
      <c r="J13" s="205">
        <f t="shared" si="1"/>
        <v>18.59163176669757</v>
      </c>
      <c r="K13" s="205">
        <f t="shared" si="0"/>
        <v>10.41678313795758</v>
      </c>
      <c r="L13" s="205">
        <v>14.502181559796284</v>
      </c>
      <c r="M13" s="206">
        <v>10.234187654266828</v>
      </c>
      <c r="P13" s="209"/>
      <c r="Q13" s="210"/>
    </row>
    <row r="14" spans="2:17" ht="18" customHeight="1">
      <c r="B14" s="208" t="s">
        <v>203</v>
      </c>
      <c r="C14" s="201" t="s">
        <v>204</v>
      </c>
      <c r="D14" s="202">
        <v>1272862.2455765903</v>
      </c>
      <c r="E14" s="203">
        <v>135257.98094447027</v>
      </c>
      <c r="F14" s="203">
        <v>48260.26019809014</v>
      </c>
      <c r="G14" s="203">
        <v>554.19253989</v>
      </c>
      <c r="H14" s="204">
        <v>363.08317208</v>
      </c>
      <c r="I14" s="205">
        <v>7.311686730251625</v>
      </c>
      <c r="J14" s="205">
        <f t="shared" si="1"/>
        <v>17.278606856237058</v>
      </c>
      <c r="K14" s="205">
        <f t="shared" si="0"/>
        <v>5.042773493087876</v>
      </c>
      <c r="L14" s="205">
        <v>10.745547138140578</v>
      </c>
      <c r="M14" s="206">
        <v>7.170826515891683</v>
      </c>
      <c r="P14" s="209"/>
      <c r="Q14" s="210"/>
    </row>
    <row r="15" spans="2:17" ht="18" customHeight="1">
      <c r="B15" s="208" t="s">
        <v>205</v>
      </c>
      <c r="C15" s="201" t="s">
        <v>206</v>
      </c>
      <c r="D15" s="202">
        <v>1233326.9251646933</v>
      </c>
      <c r="E15" s="203">
        <v>163489.3464168199</v>
      </c>
      <c r="F15" s="203">
        <v>35373.699039060055</v>
      </c>
      <c r="G15" s="203">
        <v>535.3456704500001</v>
      </c>
      <c r="H15" s="204">
        <v>76.19529177</v>
      </c>
      <c r="I15" s="205">
        <v>7.08458448204175</v>
      </c>
      <c r="J15" s="205">
        <f t="shared" si="1"/>
        <v>20.88503851820116</v>
      </c>
      <c r="K15" s="205">
        <f t="shared" si="0"/>
        <v>3.6962409886405756</v>
      </c>
      <c r="L15" s="205">
        <v>10.380114712770691</v>
      </c>
      <c r="M15" s="206">
        <v>1.504843134096096</v>
      </c>
      <c r="P15" s="209"/>
      <c r="Q15" s="210"/>
    </row>
    <row r="16" spans="2:17" ht="18" customHeight="1">
      <c r="B16" s="208" t="s">
        <v>207</v>
      </c>
      <c r="C16" s="201" t="s">
        <v>208</v>
      </c>
      <c r="D16" s="202">
        <v>617407.5735555831</v>
      </c>
      <c r="E16" s="203">
        <v>63343.30613564999</v>
      </c>
      <c r="F16" s="203">
        <v>17567.17826526001</v>
      </c>
      <c r="G16" s="203">
        <v>260.44323241</v>
      </c>
      <c r="H16" s="204">
        <v>80.31060174999999</v>
      </c>
      <c r="I16" s="205">
        <v>3.5465666284086343</v>
      </c>
      <c r="J16" s="205">
        <f t="shared" si="1"/>
        <v>8.091826271911465</v>
      </c>
      <c r="K16" s="205">
        <f t="shared" si="0"/>
        <v>1.835615898894561</v>
      </c>
      <c r="L16" s="205">
        <v>5.04987856968779</v>
      </c>
      <c r="M16" s="206">
        <v>1.5861197566303826</v>
      </c>
      <c r="P16" s="209"/>
      <c r="Q16" s="210"/>
    </row>
    <row r="17" spans="2:17" ht="18" customHeight="1">
      <c r="B17" s="208" t="s">
        <v>209</v>
      </c>
      <c r="C17" s="201" t="s">
        <v>210</v>
      </c>
      <c r="D17" s="202">
        <v>198492.9250380097</v>
      </c>
      <c r="E17" s="203">
        <v>13695.20118072</v>
      </c>
      <c r="F17" s="203">
        <v>7222.716337670003</v>
      </c>
      <c r="G17" s="203">
        <v>0</v>
      </c>
      <c r="H17" s="204">
        <v>0</v>
      </c>
      <c r="I17" s="205">
        <v>1.1402004349589439</v>
      </c>
      <c r="J17" s="205">
        <f t="shared" si="1"/>
        <v>1.749501178166217</v>
      </c>
      <c r="K17" s="205">
        <f t="shared" si="0"/>
        <v>0.7547104459485783</v>
      </c>
      <c r="L17" s="205">
        <v>0</v>
      </c>
      <c r="M17" s="206">
        <v>0</v>
      </c>
      <c r="P17" s="209"/>
      <c r="Q17" s="210"/>
    </row>
    <row r="18" spans="2:17" ht="18" customHeight="1">
      <c r="B18" s="208" t="s">
        <v>211</v>
      </c>
      <c r="C18" s="201" t="s">
        <v>212</v>
      </c>
      <c r="D18" s="202">
        <v>37566.6929597401</v>
      </c>
      <c r="E18" s="203">
        <v>2223.6815337100006</v>
      </c>
      <c r="F18" s="203">
        <v>2406.76467058</v>
      </c>
      <c r="G18" s="203">
        <v>0</v>
      </c>
      <c r="H18" s="204">
        <v>23.08110832</v>
      </c>
      <c r="I18" s="205">
        <v>0.215793886076607</v>
      </c>
      <c r="J18" s="205">
        <f t="shared" si="1"/>
        <v>0.2840654483096523</v>
      </c>
      <c r="K18" s="205">
        <f t="shared" si="0"/>
        <v>0.25148577805184524</v>
      </c>
      <c r="L18" s="205">
        <v>0</v>
      </c>
      <c r="M18" s="206">
        <v>0.45584768528120145</v>
      </c>
      <c r="P18" s="209"/>
      <c r="Q18" s="210"/>
    </row>
    <row r="19" spans="2:17" ht="18" customHeight="1">
      <c r="B19" s="208" t="s">
        <v>213</v>
      </c>
      <c r="C19" s="201" t="s">
        <v>59</v>
      </c>
      <c r="D19" s="202">
        <v>26035.528282359955</v>
      </c>
      <c r="E19" s="203">
        <v>796.7650713600003</v>
      </c>
      <c r="F19" s="203">
        <v>3094.6859554500015</v>
      </c>
      <c r="G19" s="203">
        <v>0</v>
      </c>
      <c r="H19" s="204">
        <v>0</v>
      </c>
      <c r="I19" s="205">
        <v>0.14955556056342129</v>
      </c>
      <c r="J19" s="205">
        <f t="shared" si="1"/>
        <v>0.10178320220869705</v>
      </c>
      <c r="K19" s="205">
        <f t="shared" si="0"/>
        <v>0.3233675127634762</v>
      </c>
      <c r="L19" s="205">
        <v>0</v>
      </c>
      <c r="M19" s="206">
        <v>0</v>
      </c>
      <c r="P19" s="209"/>
      <c r="Q19" s="210"/>
    </row>
    <row r="20" spans="2:17" ht="18" customHeight="1">
      <c r="B20" s="211" t="s">
        <v>214</v>
      </c>
      <c r="C20" s="212" t="s">
        <v>215</v>
      </c>
      <c r="D20" s="213">
        <v>2485606.26987854</v>
      </c>
      <c r="E20" s="214">
        <v>5393.19040852</v>
      </c>
      <c r="F20" s="214">
        <v>2754.6115169100003</v>
      </c>
      <c r="G20" s="214">
        <v>72.19802217</v>
      </c>
      <c r="H20" s="215">
        <v>67.02926787</v>
      </c>
      <c r="I20" s="216">
        <v>14.278037111446091</v>
      </c>
      <c r="J20" s="216">
        <f t="shared" si="1"/>
        <v>0.6889561423211187</v>
      </c>
      <c r="K20" s="216">
        <f t="shared" si="0"/>
        <v>0.2878327195960302</v>
      </c>
      <c r="L20" s="216">
        <v>1.3998875745643222</v>
      </c>
      <c r="M20" s="217">
        <v>1.3238158315888493</v>
      </c>
      <c r="P20" s="209"/>
      <c r="Q20" s="210"/>
    </row>
    <row r="21" ht="9" customHeight="1"/>
    <row r="22" spans="2:17" ht="15" customHeight="1">
      <c r="B22" s="86" t="s">
        <v>234</v>
      </c>
      <c r="P22" s="60"/>
      <c r="Q22" s="60"/>
    </row>
    <row r="23" spans="2:17" ht="15" customHeight="1">
      <c r="B23" s="60" t="s">
        <v>235</v>
      </c>
      <c r="P23" s="60"/>
      <c r="Q23" s="60"/>
    </row>
    <row r="24" spans="2:17" ht="15" customHeight="1">
      <c r="B24" s="86"/>
      <c r="P24" s="60"/>
      <c r="Q24" s="60"/>
    </row>
    <row r="25" ht="14.25" customHeight="1"/>
    <row r="26" ht="18" customHeight="1">
      <c r="B26" s="59" t="s">
        <v>267</v>
      </c>
    </row>
    <row r="27" ht="18" customHeight="1">
      <c r="B27" s="59"/>
    </row>
    <row r="28" spans="2:3" ht="15" customHeight="1">
      <c r="B28" s="86"/>
      <c r="C28" s="218" t="s">
        <v>0</v>
      </c>
    </row>
    <row r="29" spans="2:13" ht="18" customHeight="1">
      <c r="B29" s="182"/>
      <c r="C29" s="183"/>
      <c r="D29" s="184"/>
      <c r="E29" s="185"/>
      <c r="F29" s="185" t="s">
        <v>226</v>
      </c>
      <c r="G29" s="185"/>
      <c r="H29" s="186"/>
      <c r="I29" s="184"/>
      <c r="J29" s="185"/>
      <c r="K29" s="185" t="s">
        <v>227</v>
      </c>
      <c r="L29" s="185"/>
      <c r="M29" s="186"/>
    </row>
    <row r="30" spans="2:13" ht="18" customHeight="1">
      <c r="B30" s="187"/>
      <c r="C30" s="188" t="s">
        <v>186</v>
      </c>
      <c r="D30" s="189"/>
      <c r="E30" s="190" t="s">
        <v>187</v>
      </c>
      <c r="F30" s="191"/>
      <c r="G30" s="266" t="s">
        <v>188</v>
      </c>
      <c r="H30" s="268"/>
      <c r="I30" s="189"/>
      <c r="J30" s="190" t="s">
        <v>187</v>
      </c>
      <c r="K30" s="191"/>
      <c r="L30" s="266" t="s">
        <v>188</v>
      </c>
      <c r="M30" s="268"/>
    </row>
    <row r="31" spans="2:13" ht="18" customHeight="1">
      <c r="B31" s="192"/>
      <c r="C31" s="188" t="s">
        <v>189</v>
      </c>
      <c r="D31" s="192" t="s">
        <v>0</v>
      </c>
      <c r="E31" s="193"/>
      <c r="F31" s="188"/>
      <c r="G31" s="260"/>
      <c r="H31" s="188"/>
      <c r="I31" s="192"/>
      <c r="J31" s="193"/>
      <c r="K31" s="188"/>
      <c r="L31" s="260"/>
      <c r="M31" s="188"/>
    </row>
    <row r="32" spans="2:13" ht="18" customHeight="1">
      <c r="B32" s="194"/>
      <c r="C32" s="195" t="s">
        <v>192</v>
      </c>
      <c r="D32" s="194"/>
      <c r="E32" s="196" t="s">
        <v>193</v>
      </c>
      <c r="F32" s="197" t="s">
        <v>194</v>
      </c>
      <c r="G32" s="198" t="s">
        <v>193</v>
      </c>
      <c r="H32" s="197" t="s">
        <v>194</v>
      </c>
      <c r="I32" s="192"/>
      <c r="J32" s="226" t="s">
        <v>193</v>
      </c>
      <c r="K32" s="227" t="s">
        <v>194</v>
      </c>
      <c r="L32" s="228" t="s">
        <v>193</v>
      </c>
      <c r="M32" s="227" t="s">
        <v>194</v>
      </c>
    </row>
    <row r="33" spans="2:17" ht="18" customHeight="1">
      <c r="B33" s="200" t="s">
        <v>268</v>
      </c>
      <c r="C33" s="201" t="s">
        <v>0</v>
      </c>
      <c r="D33" s="229">
        <v>2558737.374105878</v>
      </c>
      <c r="E33" s="230">
        <v>112626.81987969216</v>
      </c>
      <c r="F33" s="230">
        <v>353418.68832741</v>
      </c>
      <c r="G33" s="230">
        <v>-225.11331530000098</v>
      </c>
      <c r="H33" s="230">
        <v>636.9520059500001</v>
      </c>
      <c r="I33" s="231">
        <v>17.230714907495397</v>
      </c>
      <c r="J33" s="232">
        <v>16.80547736043076</v>
      </c>
      <c r="K33" s="232">
        <v>58.55185110527498</v>
      </c>
      <c r="L33" s="232">
        <v>-4.182296329783887</v>
      </c>
      <c r="M33" s="233">
        <v>14.389888963865818</v>
      </c>
      <c r="P33" s="207"/>
      <c r="Q33" s="207"/>
    </row>
    <row r="34" spans="2:17" ht="18" customHeight="1">
      <c r="B34" s="208" t="s">
        <v>196</v>
      </c>
      <c r="C34" s="201" t="s">
        <v>5</v>
      </c>
      <c r="D34" s="234">
        <v>250328.01733101392</v>
      </c>
      <c r="E34" s="235">
        <v>11668.795066499992</v>
      </c>
      <c r="F34" s="235">
        <v>45470.939137070236</v>
      </c>
      <c r="G34" s="235">
        <v>395.1965540399999</v>
      </c>
      <c r="H34" s="235">
        <v>367.68456866999963</v>
      </c>
      <c r="I34" s="224">
        <v>11.510835517385136</v>
      </c>
      <c r="J34" s="205">
        <v>41.11232823010148</v>
      </c>
      <c r="K34" s="205">
        <v>42.04320618309782</v>
      </c>
      <c r="L34" s="205">
        <v>57.483094687567416</v>
      </c>
      <c r="M34" s="206">
        <v>45.96584481177568</v>
      </c>
      <c r="O34" s="199"/>
      <c r="P34" s="209"/>
      <c r="Q34" s="210"/>
    </row>
    <row r="35" spans="2:17" ht="18" customHeight="1">
      <c r="B35" s="208" t="s">
        <v>197</v>
      </c>
      <c r="C35" s="201" t="s">
        <v>198</v>
      </c>
      <c r="D35" s="234">
        <v>734189.631511413</v>
      </c>
      <c r="E35" s="235">
        <v>23432.85861249022</v>
      </c>
      <c r="F35" s="235">
        <v>143692.06520893943</v>
      </c>
      <c r="G35" s="235">
        <v>161.2711487500004</v>
      </c>
      <c r="H35" s="235">
        <v>58.402406200000996</v>
      </c>
      <c r="I35" s="224">
        <v>23.735362708286292</v>
      </c>
      <c r="J35" s="205">
        <v>43.15679248303269</v>
      </c>
      <c r="K35" s="205">
        <v>64.2818037202148</v>
      </c>
      <c r="L35" s="205">
        <v>19.82486731977374</v>
      </c>
      <c r="M35" s="206">
        <v>3.4463250389507705</v>
      </c>
      <c r="P35" s="209"/>
      <c r="Q35" s="210"/>
    </row>
    <row r="36" spans="2:17" ht="18" customHeight="1">
      <c r="B36" s="208" t="s">
        <v>199</v>
      </c>
      <c r="C36" s="201" t="s">
        <v>200</v>
      </c>
      <c r="D36" s="234">
        <v>607808.0178701812</v>
      </c>
      <c r="E36" s="235">
        <v>39574.87847459075</v>
      </c>
      <c r="F36" s="235">
        <v>84158.49905843995</v>
      </c>
      <c r="G36" s="235">
        <v>-169.0062253000001</v>
      </c>
      <c r="H36" s="235">
        <v>357.33493668999995</v>
      </c>
      <c r="I36" s="224">
        <v>23.105102378789034</v>
      </c>
      <c r="J36" s="205">
        <v>41.34706186962646</v>
      </c>
      <c r="K36" s="205">
        <v>62.04603557145556</v>
      </c>
      <c r="L36" s="205">
        <v>-15.380177542344075</v>
      </c>
      <c r="M36" s="206">
        <v>54.34848809244708</v>
      </c>
      <c r="P36" s="209"/>
      <c r="Q36" s="210"/>
    </row>
    <row r="37" spans="2:17" ht="18" customHeight="1">
      <c r="B37" s="208" t="s">
        <v>201</v>
      </c>
      <c r="C37" s="201" t="s">
        <v>202</v>
      </c>
      <c r="D37" s="234">
        <v>216234.01646051765</v>
      </c>
      <c r="E37" s="235">
        <v>32745.57156279066</v>
      </c>
      <c r="F37" s="235">
        <v>41641.84081097995</v>
      </c>
      <c r="G37" s="235">
        <v>-163.35165594</v>
      </c>
      <c r="H37" s="235">
        <v>-229.57155756999987</v>
      </c>
      <c r="I37" s="224">
        <v>11.814959039869226</v>
      </c>
      <c r="J37" s="205">
        <v>29.03211756217756</v>
      </c>
      <c r="K37" s="205">
        <v>71.73608098138664</v>
      </c>
      <c r="L37" s="205">
        <v>-17.92533160254427</v>
      </c>
      <c r="M37" s="206">
        <v>-30.701110009054922</v>
      </c>
      <c r="P37" s="209"/>
      <c r="Q37" s="210"/>
    </row>
    <row r="38" spans="2:17" ht="18" customHeight="1">
      <c r="B38" s="208" t="s">
        <v>203</v>
      </c>
      <c r="C38" s="201" t="s">
        <v>204</v>
      </c>
      <c r="D38" s="234">
        <v>159838.99329244043</v>
      </c>
      <c r="E38" s="235">
        <v>27034.38461248044</v>
      </c>
      <c r="F38" s="235">
        <v>21662.32238090018</v>
      </c>
      <c r="G38" s="235">
        <v>9.148241079999934</v>
      </c>
      <c r="H38" s="235">
        <v>211.56722367</v>
      </c>
      <c r="I38" s="224">
        <v>14.360795514776385</v>
      </c>
      <c r="J38" s="205">
        <v>24.980120351525727</v>
      </c>
      <c r="K38" s="205">
        <v>81.44361615470827</v>
      </c>
      <c r="L38" s="205">
        <v>1.6784399176311666</v>
      </c>
      <c r="M38" s="206">
        <v>139.6336332182683</v>
      </c>
      <c r="P38" s="209"/>
      <c r="Q38" s="210"/>
    </row>
    <row r="39" spans="2:17" ht="18" customHeight="1">
      <c r="B39" s="208" t="s">
        <v>205</v>
      </c>
      <c r="C39" s="201" t="s">
        <v>206</v>
      </c>
      <c r="D39" s="234">
        <v>86410.64098160801</v>
      </c>
      <c r="E39" s="235">
        <v>5120.572500390081</v>
      </c>
      <c r="F39" s="235">
        <v>13973.04944500005</v>
      </c>
      <c r="G39" s="235">
        <v>-153.06045704999988</v>
      </c>
      <c r="H39" s="235">
        <v>1.194345079999998</v>
      </c>
      <c r="I39" s="224">
        <v>7.534171601997593</v>
      </c>
      <c r="J39" s="205">
        <v>3.233322058231109</v>
      </c>
      <c r="K39" s="205">
        <v>65.29264162560014</v>
      </c>
      <c r="L39" s="205">
        <v>-22.234034668728295</v>
      </c>
      <c r="M39" s="206">
        <v>1.5924400060396062</v>
      </c>
      <c r="P39" s="209"/>
      <c r="Q39" s="210"/>
    </row>
    <row r="40" spans="2:17" ht="18" customHeight="1">
      <c r="B40" s="208" t="s">
        <v>207</v>
      </c>
      <c r="C40" s="201" t="s">
        <v>208</v>
      </c>
      <c r="D40" s="234">
        <v>-27157.27950598672</v>
      </c>
      <c r="E40" s="235">
        <v>-10267.77925556004</v>
      </c>
      <c r="F40" s="235">
        <v>4549.3139235500075</v>
      </c>
      <c r="G40" s="235">
        <v>-109.31458328</v>
      </c>
      <c r="H40" s="235">
        <v>-80.10611397000001</v>
      </c>
      <c r="I40" s="224">
        <v>-4.213273400961038</v>
      </c>
      <c r="J40" s="205">
        <v>-13.948686126541107</v>
      </c>
      <c r="K40" s="205">
        <v>34.94669942882827</v>
      </c>
      <c r="L40" s="205">
        <v>-29.563833039204194</v>
      </c>
      <c r="M40" s="206">
        <v>-49.936263568580685</v>
      </c>
      <c r="P40" s="209"/>
      <c r="Q40" s="210"/>
    </row>
    <row r="41" spans="2:17" ht="18" customHeight="1">
      <c r="B41" s="208" t="s">
        <v>209</v>
      </c>
      <c r="C41" s="201" t="s">
        <v>210</v>
      </c>
      <c r="D41" s="234">
        <v>14189.503484199813</v>
      </c>
      <c r="E41" s="235">
        <v>-2018.1250276200044</v>
      </c>
      <c r="F41" s="235">
        <v>1594.4950490600058</v>
      </c>
      <c r="G41" s="235">
        <v>-143.58624279</v>
      </c>
      <c r="H41" s="235">
        <v>0</v>
      </c>
      <c r="I41" s="224">
        <v>7.6989908079688005</v>
      </c>
      <c r="J41" s="205">
        <v>-12.843398023194252</v>
      </c>
      <c r="K41" s="205">
        <v>28.330354605758558</v>
      </c>
      <c r="L41" s="205">
        <v>-100</v>
      </c>
      <c r="M41" s="236" t="s">
        <v>270</v>
      </c>
      <c r="P41" s="209"/>
      <c r="Q41" s="210"/>
    </row>
    <row r="42" spans="2:17" ht="18" customHeight="1">
      <c r="B42" s="208" t="s">
        <v>211</v>
      </c>
      <c r="C42" s="201" t="s">
        <v>212</v>
      </c>
      <c r="D42" s="234">
        <v>4353.075023120095</v>
      </c>
      <c r="E42" s="235">
        <v>527.7340021500004</v>
      </c>
      <c r="F42" s="235">
        <v>503.18327895999937</v>
      </c>
      <c r="G42" s="235">
        <v>0</v>
      </c>
      <c r="H42" s="235">
        <v>23.08110832</v>
      </c>
      <c r="I42" s="224">
        <v>13.106295831507616</v>
      </c>
      <c r="J42" s="205">
        <v>31.11735430072943</v>
      </c>
      <c r="K42" s="205">
        <v>26.433504822810676</v>
      </c>
      <c r="L42" s="225" t="s">
        <v>270</v>
      </c>
      <c r="M42" s="236" t="s">
        <v>270</v>
      </c>
      <c r="P42" s="209"/>
      <c r="Q42" s="210"/>
    </row>
    <row r="43" spans="2:17" ht="18" customHeight="1">
      <c r="B43" s="208" t="s">
        <v>213</v>
      </c>
      <c r="C43" s="201" t="s">
        <v>59</v>
      </c>
      <c r="D43" s="234">
        <v>1378.2378664699754</v>
      </c>
      <c r="E43" s="235">
        <v>-507.28700219999996</v>
      </c>
      <c r="F43" s="235">
        <v>1536.6749470600014</v>
      </c>
      <c r="G43" s="235">
        <v>0</v>
      </c>
      <c r="H43" s="235">
        <v>-34.96704546</v>
      </c>
      <c r="I43" s="224">
        <v>5.58957550981268</v>
      </c>
      <c r="J43" s="205">
        <v>-38.90082401503573</v>
      </c>
      <c r="K43" s="205">
        <v>98.6305577293676</v>
      </c>
      <c r="L43" s="225" t="s">
        <v>270</v>
      </c>
      <c r="M43" s="236" t="s">
        <v>270</v>
      </c>
      <c r="P43" s="209"/>
      <c r="Q43" s="210"/>
    </row>
    <row r="44" spans="2:17" ht="18" customHeight="1">
      <c r="B44" s="211" t="s">
        <v>214</v>
      </c>
      <c r="C44" s="212" t="s">
        <v>215</v>
      </c>
      <c r="D44" s="237">
        <v>511164.5197908967</v>
      </c>
      <c r="E44" s="238">
        <v>-14684.783666320021</v>
      </c>
      <c r="F44" s="238">
        <v>-5363.694912549999</v>
      </c>
      <c r="G44" s="238">
        <v>-52.41009480999999</v>
      </c>
      <c r="H44" s="238">
        <v>-37.667865680000006</v>
      </c>
      <c r="I44" s="220">
        <v>25.88906559376627</v>
      </c>
      <c r="J44" s="216">
        <v>-73.13877192779982</v>
      </c>
      <c r="K44" s="216">
        <v>-66.06913596025437</v>
      </c>
      <c r="L44" s="216">
        <v>-42.05993644732789</v>
      </c>
      <c r="M44" s="217">
        <v>-35.97793406828186</v>
      </c>
      <c r="P44" s="209"/>
      <c r="Q44" s="210"/>
    </row>
    <row r="45" ht="9" customHeight="1"/>
    <row r="46" ht="15" customHeight="1">
      <c r="B46" s="86" t="s">
        <v>269</v>
      </c>
    </row>
  </sheetData>
  <sheetProtection/>
  <mergeCells count="4">
    <mergeCell ref="G6:H6"/>
    <mergeCell ref="L6:M6"/>
    <mergeCell ref="G30:H30"/>
    <mergeCell ref="L30:M30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1"/>
  <sheetViews>
    <sheetView zoomScalePageLayoutView="0" workbookViewId="0" topLeftCell="I1">
      <selection activeCell="I1" sqref="I1"/>
    </sheetView>
  </sheetViews>
  <sheetFormatPr defaultColWidth="9.00390625" defaultRowHeight="15"/>
  <cols>
    <col min="1" max="1" width="9.00390625" style="89" customWidth="1"/>
    <col min="2" max="2" width="25.7109375" style="89" customWidth="1"/>
    <col min="3" max="6" width="10.7109375" style="89" customWidth="1"/>
    <col min="7" max="7" width="9.00390625" style="89" customWidth="1"/>
    <col min="8" max="8" width="9.421875" style="89" bestFit="1" customWidth="1"/>
    <col min="9" max="9" width="3.7109375" style="89" customWidth="1"/>
    <col min="10" max="10" width="25.7109375" style="89" customWidth="1"/>
    <col min="11" max="14" width="12.7109375" style="89" customWidth="1"/>
    <col min="15" max="15" width="6.7109375" style="89" customWidth="1"/>
    <col min="16" max="16" width="9.140625" style="89" customWidth="1"/>
    <col min="17" max="16384" width="9.00390625" style="89" customWidth="1"/>
  </cols>
  <sheetData>
    <row r="1" spans="2:14" ht="19.5" customHeight="1">
      <c r="B1" s="55"/>
      <c r="C1" s="55"/>
      <c r="D1" s="55"/>
      <c r="E1" s="37"/>
      <c r="F1" s="37"/>
      <c r="G1" s="37"/>
      <c r="H1" s="37"/>
      <c r="J1" s="55"/>
      <c r="K1" s="55"/>
      <c r="L1" s="55"/>
      <c r="M1" s="37"/>
      <c r="N1" s="37"/>
    </row>
    <row r="2" spans="2:14" ht="19.5" customHeight="1">
      <c r="B2" s="155" t="s">
        <v>152</v>
      </c>
      <c r="C2" s="147"/>
      <c r="D2" s="55"/>
      <c r="E2" s="37"/>
      <c r="F2" s="37"/>
      <c r="G2" s="37"/>
      <c r="H2" s="37"/>
      <c r="J2" s="155" t="s">
        <v>151</v>
      </c>
      <c r="K2" s="147"/>
      <c r="L2" s="55"/>
      <c r="M2" s="37"/>
      <c r="N2" s="37"/>
    </row>
    <row r="3" spans="2:14" ht="19.5" customHeight="1">
      <c r="B3" s="155" t="s">
        <v>131</v>
      </c>
      <c r="C3" s="147"/>
      <c r="D3" s="55"/>
      <c r="E3" s="37"/>
      <c r="F3" s="37"/>
      <c r="G3" s="37"/>
      <c r="H3" s="37"/>
      <c r="J3" s="155" t="s">
        <v>128</v>
      </c>
      <c r="K3" s="147"/>
      <c r="L3" s="55"/>
      <c r="M3" s="37"/>
      <c r="N3" s="37"/>
    </row>
    <row r="4" spans="2:14" ht="9.75" customHeight="1">
      <c r="B4" s="155"/>
      <c r="C4" s="147"/>
      <c r="D4" s="55"/>
      <c r="E4" s="37"/>
      <c r="F4" s="37"/>
      <c r="G4" s="37"/>
      <c r="H4" s="37"/>
      <c r="J4" s="155"/>
      <c r="K4" s="147"/>
      <c r="L4" s="55"/>
      <c r="M4" s="37"/>
      <c r="N4" s="37"/>
    </row>
    <row r="5" spans="2:14" s="5" customFormat="1" ht="19.5" customHeight="1">
      <c r="B5"/>
      <c r="C5"/>
      <c r="D5"/>
      <c r="E5"/>
      <c r="F5" s="1" t="s">
        <v>31</v>
      </c>
      <c r="G5"/>
      <c r="H5" s="1"/>
      <c r="J5"/>
      <c r="K5"/>
      <c r="L5"/>
      <c r="M5"/>
      <c r="N5" s="1" t="s">
        <v>47</v>
      </c>
    </row>
    <row r="6" spans="2:14" s="5" customFormat="1" ht="19.5" customHeight="1">
      <c r="B6" s="154" t="s">
        <v>132</v>
      </c>
      <c r="C6" s="7"/>
      <c r="D6" s="2" t="s">
        <v>29</v>
      </c>
      <c r="E6" s="2"/>
      <c r="F6" s="3"/>
      <c r="G6"/>
      <c r="H6" s="1"/>
      <c r="J6" s="154" t="s">
        <v>129</v>
      </c>
      <c r="K6" s="7"/>
      <c r="L6" s="2" t="s">
        <v>29</v>
      </c>
      <c r="M6" s="2"/>
      <c r="N6" s="3"/>
    </row>
    <row r="7" spans="2:14" s="5" customFormat="1" ht="49.5" customHeight="1">
      <c r="B7" s="6" t="s">
        <v>150</v>
      </c>
      <c r="C7" s="33" t="s">
        <v>0</v>
      </c>
      <c r="D7" s="10" t="s">
        <v>4</v>
      </c>
      <c r="E7" s="10" t="s">
        <v>148</v>
      </c>
      <c r="F7" s="10" t="s">
        <v>149</v>
      </c>
      <c r="J7" s="6" t="s">
        <v>150</v>
      </c>
      <c r="K7" s="33" t="s">
        <v>0</v>
      </c>
      <c r="L7" s="10" t="s">
        <v>4</v>
      </c>
      <c r="M7" s="10" t="s">
        <v>148</v>
      </c>
      <c r="N7" s="10" t="s">
        <v>149</v>
      </c>
    </row>
    <row r="8" spans="2:14" s="5" customFormat="1" ht="19.5" customHeight="1">
      <c r="B8" s="31" t="s">
        <v>0</v>
      </c>
      <c r="C8" s="17">
        <f>SUM(C9:C15)</f>
        <v>190812.06598567998</v>
      </c>
      <c r="D8" s="18">
        <f>SUM(D9:D15)</f>
        <v>86732.55024509998</v>
      </c>
      <c r="E8" s="18">
        <f>SUM(E9:E15)</f>
        <v>5569.892548819999</v>
      </c>
      <c r="F8" s="19">
        <f>SUM(F9:F15)</f>
        <v>98509.62319176002</v>
      </c>
      <c r="J8" s="31" t="s">
        <v>0</v>
      </c>
      <c r="K8" s="17">
        <f>C8/1000</f>
        <v>190.81206598567996</v>
      </c>
      <c r="L8" s="18">
        <f aca="true" t="shared" si="0" ref="L8:N15">D8/1000</f>
        <v>86.73255024509997</v>
      </c>
      <c r="M8" s="18">
        <f t="shared" si="0"/>
        <v>5.5698925488199995</v>
      </c>
      <c r="N8" s="19">
        <f t="shared" si="0"/>
        <v>98.50962319176003</v>
      </c>
    </row>
    <row r="9" spans="2:14" s="5" customFormat="1" ht="19.5" customHeight="1">
      <c r="B9" s="157" t="s">
        <v>1</v>
      </c>
      <c r="C9" s="14">
        <f>SUM(D9:F9)</f>
        <v>87024.8675604</v>
      </c>
      <c r="D9" s="29">
        <v>57600.75831614998</v>
      </c>
      <c r="E9" s="29">
        <v>2147.83324343</v>
      </c>
      <c r="F9" s="16">
        <v>27276.27600082002</v>
      </c>
      <c r="H9" s="9"/>
      <c r="J9" s="157" t="s">
        <v>1</v>
      </c>
      <c r="K9" s="14">
        <f aca="true" t="shared" si="1" ref="K9:K15">C9/1000</f>
        <v>87.0248675604</v>
      </c>
      <c r="L9" s="69">
        <f t="shared" si="0"/>
        <v>57.60075831614998</v>
      </c>
      <c r="M9" s="69">
        <f t="shared" si="0"/>
        <v>2.14783324343</v>
      </c>
      <c r="N9" s="70">
        <f t="shared" si="0"/>
        <v>27.27627600082002</v>
      </c>
    </row>
    <row r="10" spans="2:14" s="5" customFormat="1" ht="19.5" customHeight="1">
      <c r="B10" s="157" t="s">
        <v>143</v>
      </c>
      <c r="C10" s="14">
        <f aca="true" t="shared" si="2" ref="C10:C15">SUM(D10:F10)</f>
        <v>19700.577086809993</v>
      </c>
      <c r="D10" s="29">
        <v>19700.577086809993</v>
      </c>
      <c r="E10" s="29"/>
      <c r="F10" s="16"/>
      <c r="J10" s="157" t="s">
        <v>143</v>
      </c>
      <c r="K10" s="14">
        <f t="shared" si="1"/>
        <v>19.700577086809993</v>
      </c>
      <c r="L10" s="69">
        <f t="shared" si="0"/>
        <v>19.700577086809993</v>
      </c>
      <c r="M10" s="69">
        <f t="shared" si="0"/>
        <v>0</v>
      </c>
      <c r="N10" s="70">
        <f t="shared" si="0"/>
        <v>0</v>
      </c>
    </row>
    <row r="11" spans="2:14" s="5" customFormat="1" ht="19.5" customHeight="1">
      <c r="B11" s="157" t="s">
        <v>145</v>
      </c>
      <c r="C11" s="14">
        <f t="shared" si="2"/>
        <v>1185.20020254</v>
      </c>
      <c r="D11" s="29">
        <v>1185.20020254</v>
      </c>
      <c r="E11" s="29"/>
      <c r="F11" s="16"/>
      <c r="J11" s="157" t="s">
        <v>145</v>
      </c>
      <c r="K11" s="14">
        <f t="shared" si="1"/>
        <v>1.18520020254</v>
      </c>
      <c r="L11" s="69">
        <f t="shared" si="0"/>
        <v>1.18520020254</v>
      </c>
      <c r="M11" s="69">
        <f t="shared" si="0"/>
        <v>0</v>
      </c>
      <c r="N11" s="70">
        <f t="shared" si="0"/>
        <v>0</v>
      </c>
    </row>
    <row r="12" spans="2:14" s="5" customFormat="1" ht="19.5" customHeight="1">
      <c r="B12" s="157" t="s">
        <v>144</v>
      </c>
      <c r="C12" s="14">
        <f t="shared" si="2"/>
        <v>1127.4964841300005</v>
      </c>
      <c r="D12" s="29">
        <v>1127.4964841300005</v>
      </c>
      <c r="E12" s="29"/>
      <c r="F12" s="16"/>
      <c r="J12" s="157" t="s">
        <v>144</v>
      </c>
      <c r="K12" s="14">
        <f t="shared" si="1"/>
        <v>1.1274964841300004</v>
      </c>
      <c r="L12" s="69">
        <f t="shared" si="0"/>
        <v>1.1274964841300004</v>
      </c>
      <c r="M12" s="69">
        <f t="shared" si="0"/>
        <v>0</v>
      </c>
      <c r="N12" s="70">
        <f t="shared" si="0"/>
        <v>0</v>
      </c>
    </row>
    <row r="13" spans="2:14" s="5" customFormat="1" ht="19.5" customHeight="1">
      <c r="B13" s="157" t="s">
        <v>146</v>
      </c>
      <c r="C13" s="14">
        <f t="shared" si="2"/>
        <v>6150.839759429998</v>
      </c>
      <c r="D13" s="29">
        <v>6150.839759429998</v>
      </c>
      <c r="E13" s="29"/>
      <c r="F13" s="16"/>
      <c r="J13" s="157" t="s">
        <v>146</v>
      </c>
      <c r="K13" s="14">
        <f t="shared" si="1"/>
        <v>6.1508397594299975</v>
      </c>
      <c r="L13" s="69">
        <f t="shared" si="0"/>
        <v>6.1508397594299975</v>
      </c>
      <c r="M13" s="69">
        <f t="shared" si="0"/>
        <v>0</v>
      </c>
      <c r="N13" s="70">
        <f t="shared" si="0"/>
        <v>0</v>
      </c>
    </row>
    <row r="14" spans="2:14" s="5" customFormat="1" ht="19.5" customHeight="1">
      <c r="B14" s="157" t="s">
        <v>147</v>
      </c>
      <c r="C14" s="14">
        <f t="shared" si="2"/>
        <v>67221.92036318</v>
      </c>
      <c r="D14" s="29"/>
      <c r="E14" s="29">
        <v>3304.5546090599996</v>
      </c>
      <c r="F14" s="16">
        <v>63917.36575412</v>
      </c>
      <c r="J14" s="157" t="s">
        <v>147</v>
      </c>
      <c r="K14" s="14">
        <f t="shared" si="1"/>
        <v>67.22192036318</v>
      </c>
      <c r="L14" s="69">
        <f t="shared" si="0"/>
        <v>0</v>
      </c>
      <c r="M14" s="69">
        <f t="shared" si="0"/>
        <v>3.3045546090599998</v>
      </c>
      <c r="N14" s="70">
        <f t="shared" si="0"/>
        <v>63.91736575412</v>
      </c>
    </row>
    <row r="15" spans="2:14" s="5" customFormat="1" ht="19.5" customHeight="1">
      <c r="B15" s="23" t="s">
        <v>2</v>
      </c>
      <c r="C15" s="15">
        <f t="shared" si="2"/>
        <v>8401.164529190006</v>
      </c>
      <c r="D15" s="30">
        <v>967.6783960400002</v>
      </c>
      <c r="E15" s="30">
        <v>117.50469632999999</v>
      </c>
      <c r="F15" s="20">
        <v>7315.981436820005</v>
      </c>
      <c r="J15" s="23" t="s">
        <v>2</v>
      </c>
      <c r="K15" s="15">
        <f t="shared" si="1"/>
        <v>8.401164529190005</v>
      </c>
      <c r="L15" s="71">
        <f t="shared" si="0"/>
        <v>0.9676783960400002</v>
      </c>
      <c r="M15" s="71">
        <f t="shared" si="0"/>
        <v>0.11750469632999999</v>
      </c>
      <c r="N15" s="72">
        <f t="shared" si="0"/>
        <v>7.315981436820005</v>
      </c>
    </row>
    <row r="16" s="5" customFormat="1" ht="10.5" customHeight="1"/>
    <row r="17" spans="2:14" ht="19.5" customHeight="1">
      <c r="B17" s="147"/>
      <c r="C17" s="147"/>
      <c r="D17" s="55"/>
      <c r="E17" s="37"/>
      <c r="F17" s="37"/>
      <c r="G17" s="37"/>
      <c r="H17" s="37"/>
      <c r="J17" s="147"/>
      <c r="K17" s="147"/>
      <c r="L17" s="55"/>
      <c r="M17" s="37"/>
      <c r="N17" s="37"/>
    </row>
    <row r="18" spans="2:14" ht="19.5" customHeight="1">
      <c r="B18" s="37"/>
      <c r="C18" s="37"/>
      <c r="D18" s="37"/>
      <c r="E18" s="37"/>
      <c r="F18" s="148" t="s">
        <v>31</v>
      </c>
      <c r="G18" s="37"/>
      <c r="H18" s="148"/>
      <c r="J18" s="37"/>
      <c r="K18" s="37"/>
      <c r="L18" s="37"/>
      <c r="M18" s="37"/>
      <c r="N18" s="148" t="s">
        <v>47</v>
      </c>
    </row>
    <row r="19" spans="2:14" ht="19.5" customHeight="1">
      <c r="B19" s="154" t="s">
        <v>30</v>
      </c>
      <c r="C19" s="149"/>
      <c r="D19" s="150" t="s">
        <v>29</v>
      </c>
      <c r="E19" s="150"/>
      <c r="F19" s="151"/>
      <c r="G19" s="37"/>
      <c r="H19" s="148"/>
      <c r="J19" s="154" t="s">
        <v>30</v>
      </c>
      <c r="K19" s="149"/>
      <c r="L19" s="150" t="s">
        <v>29</v>
      </c>
      <c r="M19" s="150"/>
      <c r="N19" s="151"/>
    </row>
    <row r="20" spans="2:14" ht="49.5" customHeight="1">
      <c r="B20" s="6" t="s">
        <v>150</v>
      </c>
      <c r="C20" s="78" t="s">
        <v>0</v>
      </c>
      <c r="D20" s="10" t="s">
        <v>4</v>
      </c>
      <c r="E20" s="10" t="s">
        <v>148</v>
      </c>
      <c r="F20" s="10" t="s">
        <v>149</v>
      </c>
      <c r="J20" s="6" t="s">
        <v>150</v>
      </c>
      <c r="K20" s="78" t="s">
        <v>0</v>
      </c>
      <c r="L20" s="10" t="s">
        <v>4</v>
      </c>
      <c r="M20" s="10" t="s">
        <v>148</v>
      </c>
      <c r="N20" s="10" t="s">
        <v>149</v>
      </c>
    </row>
    <row r="21" spans="2:14" ht="19.5" customHeight="1">
      <c r="B21" s="31" t="s">
        <v>0</v>
      </c>
      <c r="C21" s="17">
        <f>SUM(C22:C28)</f>
        <v>209425.67609707985</v>
      </c>
      <c r="D21" s="18">
        <f>SUM(D22:D28)</f>
        <v>94562.89390955999</v>
      </c>
      <c r="E21" s="18">
        <f>SUM(E22:E28)</f>
        <v>3352.6445037200006</v>
      </c>
      <c r="F21" s="19">
        <f>SUM(F22:F28)</f>
        <v>111510.13768379985</v>
      </c>
      <c r="J21" s="31" t="s">
        <v>0</v>
      </c>
      <c r="K21" s="17">
        <f>C21/1000</f>
        <v>209.42567609707984</v>
      </c>
      <c r="L21" s="18">
        <f aca="true" t="shared" si="3" ref="L21:L28">D21/1000</f>
        <v>94.56289390955999</v>
      </c>
      <c r="M21" s="18">
        <f aca="true" t="shared" si="4" ref="M21:M28">E21/1000</f>
        <v>3.3526445037200006</v>
      </c>
      <c r="N21" s="19">
        <f aca="true" t="shared" si="5" ref="N21:N28">F21/1000</f>
        <v>111.51013768379985</v>
      </c>
    </row>
    <row r="22" spans="2:14" ht="19.5" customHeight="1">
      <c r="B22" s="157" t="s">
        <v>1</v>
      </c>
      <c r="C22" s="14">
        <f aca="true" t="shared" si="6" ref="C22:C28">SUM(D22:F22)</f>
        <v>84934.02775753</v>
      </c>
      <c r="D22" s="80">
        <v>53183.94098257002</v>
      </c>
      <c r="E22" s="80">
        <v>1544.0880249600007</v>
      </c>
      <c r="F22" s="81">
        <v>30205.998749999977</v>
      </c>
      <c r="H22" s="152"/>
      <c r="J22" s="157" t="s">
        <v>1</v>
      </c>
      <c r="K22" s="14">
        <f aca="true" t="shared" si="7" ref="K22:K28">C22/1000</f>
        <v>84.93402775753</v>
      </c>
      <c r="L22" s="69">
        <f t="shared" si="3"/>
        <v>53.18394098257002</v>
      </c>
      <c r="M22" s="69">
        <f t="shared" si="4"/>
        <v>1.5440880249600006</v>
      </c>
      <c r="N22" s="70">
        <f t="shared" si="5"/>
        <v>30.205998749999978</v>
      </c>
    </row>
    <row r="23" spans="2:14" ht="19.5" customHeight="1">
      <c r="B23" s="157" t="s">
        <v>143</v>
      </c>
      <c r="C23" s="14">
        <f t="shared" si="6"/>
        <v>26712.953835389977</v>
      </c>
      <c r="D23" s="80">
        <v>26712.953835389977</v>
      </c>
      <c r="E23" s="80"/>
      <c r="F23" s="81"/>
      <c r="J23" s="157" t="s">
        <v>143</v>
      </c>
      <c r="K23" s="14">
        <f t="shared" si="7"/>
        <v>26.71295383538998</v>
      </c>
      <c r="L23" s="69">
        <f t="shared" si="3"/>
        <v>26.71295383538998</v>
      </c>
      <c r="M23" s="69">
        <f t="shared" si="4"/>
        <v>0</v>
      </c>
      <c r="N23" s="70">
        <f t="shared" si="5"/>
        <v>0</v>
      </c>
    </row>
    <row r="24" spans="2:14" ht="19.5" customHeight="1">
      <c r="B24" s="157" t="s">
        <v>145</v>
      </c>
      <c r="C24" s="14">
        <f t="shared" si="6"/>
        <v>1078.5085840499999</v>
      </c>
      <c r="D24" s="80">
        <v>1078.5085840499999</v>
      </c>
      <c r="E24" s="80"/>
      <c r="F24" s="81"/>
      <c r="J24" s="157" t="s">
        <v>145</v>
      </c>
      <c r="K24" s="14">
        <f t="shared" si="7"/>
        <v>1.07850858405</v>
      </c>
      <c r="L24" s="69">
        <f t="shared" si="3"/>
        <v>1.07850858405</v>
      </c>
      <c r="M24" s="69">
        <f t="shared" si="4"/>
        <v>0</v>
      </c>
      <c r="N24" s="70">
        <f t="shared" si="5"/>
        <v>0</v>
      </c>
    </row>
    <row r="25" spans="2:14" ht="19.5" customHeight="1">
      <c r="B25" s="157" t="s">
        <v>144</v>
      </c>
      <c r="C25" s="14">
        <f t="shared" si="6"/>
        <v>1343.95183433</v>
      </c>
      <c r="D25" s="80">
        <v>1343.95183433</v>
      </c>
      <c r="E25" s="80"/>
      <c r="F25" s="81"/>
      <c r="J25" s="157" t="s">
        <v>144</v>
      </c>
      <c r="K25" s="14">
        <f t="shared" si="7"/>
        <v>1.34395183433</v>
      </c>
      <c r="L25" s="69">
        <f t="shared" si="3"/>
        <v>1.34395183433</v>
      </c>
      <c r="M25" s="69">
        <f t="shared" si="4"/>
        <v>0</v>
      </c>
      <c r="N25" s="70">
        <f t="shared" si="5"/>
        <v>0</v>
      </c>
    </row>
    <row r="26" spans="2:14" ht="19.5" customHeight="1">
      <c r="B26" s="157" t="s">
        <v>146</v>
      </c>
      <c r="C26" s="14">
        <f t="shared" si="6"/>
        <v>11138.259154500009</v>
      </c>
      <c r="D26" s="80">
        <v>11138.259154500009</v>
      </c>
      <c r="E26" s="80"/>
      <c r="F26" s="81"/>
      <c r="J26" s="157" t="s">
        <v>146</v>
      </c>
      <c r="K26" s="14">
        <f t="shared" si="7"/>
        <v>11.138259154500009</v>
      </c>
      <c r="L26" s="69">
        <f t="shared" si="3"/>
        <v>11.138259154500009</v>
      </c>
      <c r="M26" s="69">
        <f t="shared" si="4"/>
        <v>0</v>
      </c>
      <c r="N26" s="70">
        <f t="shared" si="5"/>
        <v>0</v>
      </c>
    </row>
    <row r="27" spans="2:14" ht="19.5" customHeight="1">
      <c r="B27" s="157" t="s">
        <v>147</v>
      </c>
      <c r="C27" s="14">
        <f t="shared" si="6"/>
        <v>75401.75971323987</v>
      </c>
      <c r="D27" s="80"/>
      <c r="E27" s="80">
        <v>1679.3544931599995</v>
      </c>
      <c r="F27" s="81">
        <v>73722.40522007986</v>
      </c>
      <c r="J27" s="157" t="s">
        <v>147</v>
      </c>
      <c r="K27" s="14">
        <f t="shared" si="7"/>
        <v>75.40175971323987</v>
      </c>
      <c r="L27" s="69">
        <f t="shared" si="3"/>
        <v>0</v>
      </c>
      <c r="M27" s="69">
        <f t="shared" si="4"/>
        <v>1.6793544931599995</v>
      </c>
      <c r="N27" s="70">
        <f t="shared" si="5"/>
        <v>73.72240522007986</v>
      </c>
    </row>
    <row r="28" spans="2:14" ht="19.5" customHeight="1">
      <c r="B28" s="23" t="s">
        <v>2</v>
      </c>
      <c r="C28" s="15">
        <f t="shared" si="6"/>
        <v>8816.215218040012</v>
      </c>
      <c r="D28" s="84">
        <v>1105.27951872</v>
      </c>
      <c r="E28" s="84">
        <v>129.2019856</v>
      </c>
      <c r="F28" s="85">
        <v>7581.733713720012</v>
      </c>
      <c r="J28" s="23" t="s">
        <v>2</v>
      </c>
      <c r="K28" s="15">
        <f t="shared" si="7"/>
        <v>8.816215218040012</v>
      </c>
      <c r="L28" s="71">
        <f t="shared" si="3"/>
        <v>1.10527951872</v>
      </c>
      <c r="M28" s="71">
        <f t="shared" si="4"/>
        <v>0.1292019856</v>
      </c>
      <c r="N28" s="72">
        <f t="shared" si="5"/>
        <v>7.581733713720012</v>
      </c>
    </row>
    <row r="29" ht="10.5" customHeight="1"/>
    <row r="30" spans="2:12" ht="19.5" customHeight="1">
      <c r="B30" s="54" t="s">
        <v>130</v>
      </c>
      <c r="C30" s="153"/>
      <c r="D30" s="37"/>
      <c r="J30" s="54" t="s">
        <v>130</v>
      </c>
      <c r="K30" s="153"/>
      <c r="L30" s="37"/>
    </row>
    <row r="31" spans="2:10" ht="19.5" customHeight="1">
      <c r="B31" s="156" t="s">
        <v>28</v>
      </c>
      <c r="J31" s="156" t="s">
        <v>28</v>
      </c>
    </row>
    <row r="32" ht="19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T32"/>
  <sheetViews>
    <sheetView zoomScalePageLayoutView="0" workbookViewId="0" topLeftCell="J1">
      <selection activeCell="J1" sqref="J1"/>
    </sheetView>
  </sheetViews>
  <sheetFormatPr defaultColWidth="9.00390625" defaultRowHeight="15"/>
  <cols>
    <col min="1" max="1" width="4.7109375" style="58" customWidth="1"/>
    <col min="2" max="2" width="4.140625" style="58" customWidth="1"/>
    <col min="3" max="3" width="25.7109375" style="58" customWidth="1"/>
    <col min="4" max="7" width="10.7109375" style="58" customWidth="1"/>
    <col min="8" max="8" width="9.00390625" style="58" customWidth="1"/>
    <col min="9" max="9" width="9.421875" style="58" bestFit="1" customWidth="1"/>
    <col min="10" max="10" width="4.140625" style="58" customWidth="1"/>
    <col min="11" max="11" width="25.7109375" style="58" customWidth="1"/>
    <col min="12" max="13" width="10.7109375" style="58" customWidth="1"/>
    <col min="14" max="15" width="9.7109375" style="58" customWidth="1"/>
    <col min="16" max="16" width="16.8515625" style="58" customWidth="1"/>
    <col min="17" max="17" width="3.421875" style="58" customWidth="1"/>
    <col min="18" max="16384" width="9.00390625" style="58" customWidth="1"/>
  </cols>
  <sheetData>
    <row r="1" spans="3:17" ht="19.5" customHeight="1">
      <c r="C1" s="56"/>
      <c r="D1" s="56"/>
      <c r="E1" s="56"/>
      <c r="F1" s="57"/>
      <c r="G1" s="57"/>
      <c r="H1" s="57"/>
      <c r="I1" s="57"/>
      <c r="K1" s="56"/>
      <c r="L1" s="56"/>
      <c r="M1" s="56"/>
      <c r="N1" s="57"/>
      <c r="O1" s="57"/>
      <c r="P1" s="57"/>
      <c r="Q1" s="57"/>
    </row>
    <row r="2" spans="3:17" ht="19.5" customHeight="1">
      <c r="C2" s="59" t="s">
        <v>133</v>
      </c>
      <c r="D2" s="60"/>
      <c r="E2" s="56"/>
      <c r="F2" s="57"/>
      <c r="G2" s="57"/>
      <c r="H2" s="57"/>
      <c r="I2" s="57"/>
      <c r="K2" s="59" t="s">
        <v>51</v>
      </c>
      <c r="L2" s="60"/>
      <c r="M2" s="56"/>
      <c r="N2" s="57"/>
      <c r="O2" s="57"/>
      <c r="P2" s="57"/>
      <c r="Q2" s="57"/>
    </row>
    <row r="3" spans="3:17" ht="19.5" customHeight="1">
      <c r="C3" s="60"/>
      <c r="D3" s="60"/>
      <c r="E3" s="56"/>
      <c r="F3" s="57"/>
      <c r="G3" s="57"/>
      <c r="H3" s="57"/>
      <c r="I3" s="57"/>
      <c r="K3" s="59" t="s">
        <v>131</v>
      </c>
      <c r="L3" s="60"/>
      <c r="M3" s="56"/>
      <c r="N3" s="57"/>
      <c r="O3" s="57"/>
      <c r="P3" s="57"/>
      <c r="Q3" s="57"/>
    </row>
    <row r="4" spans="7:15" ht="19.5" customHeight="1">
      <c r="G4" s="61" t="s">
        <v>32</v>
      </c>
      <c r="O4" s="61" t="s">
        <v>48</v>
      </c>
    </row>
    <row r="5" spans="3:17" s="68" customFormat="1" ht="19.5" customHeight="1">
      <c r="C5" s="62" t="s">
        <v>129</v>
      </c>
      <c r="D5" s="63"/>
      <c r="E5" s="64" t="s">
        <v>29</v>
      </c>
      <c r="F5" s="64"/>
      <c r="G5" s="65"/>
      <c r="H5" s="66"/>
      <c r="I5" s="67"/>
      <c r="K5" s="62" t="s">
        <v>134</v>
      </c>
      <c r="L5" s="63"/>
      <c r="M5" s="134" t="s">
        <v>29</v>
      </c>
      <c r="N5" s="64"/>
      <c r="O5" s="65"/>
      <c r="P5" s="66"/>
      <c r="Q5" s="67"/>
    </row>
    <row r="6" spans="3:15" s="68" customFormat="1" ht="49.5" customHeight="1">
      <c r="C6" s="6" t="s">
        <v>33</v>
      </c>
      <c r="D6" s="33" t="s">
        <v>0</v>
      </c>
      <c r="E6" s="10" t="s">
        <v>4</v>
      </c>
      <c r="F6" s="10" t="s">
        <v>148</v>
      </c>
      <c r="G6" s="10" t="s">
        <v>149</v>
      </c>
      <c r="K6" s="6" t="s">
        <v>50</v>
      </c>
      <c r="L6" s="33" t="s">
        <v>0</v>
      </c>
      <c r="M6" s="10" t="s">
        <v>4</v>
      </c>
      <c r="N6" s="10" t="s">
        <v>148</v>
      </c>
      <c r="O6" s="10" t="s">
        <v>149</v>
      </c>
    </row>
    <row r="7" spans="3:15" s="68" customFormat="1" ht="19.5" customHeight="1">
      <c r="C7" s="31" t="s">
        <v>0</v>
      </c>
      <c r="D7" s="17">
        <f>SUM(D8:D14)</f>
        <v>302301.31244267</v>
      </c>
      <c r="E7" s="18">
        <f>SUM(E8:E14)</f>
        <v>186879.66718882017</v>
      </c>
      <c r="F7" s="18">
        <f>SUM(F8:F14)</f>
        <v>16912.022062090007</v>
      </c>
      <c r="G7" s="19">
        <f>SUM(G8:G14)</f>
        <v>98509.62319175989</v>
      </c>
      <c r="K7" s="31" t="s">
        <v>0</v>
      </c>
      <c r="L7" s="17">
        <f>D7/1000</f>
        <v>302.30131244267</v>
      </c>
      <c r="M7" s="18">
        <f>E7/1000</f>
        <v>186.87966718882018</v>
      </c>
      <c r="N7" s="18">
        <f>F7/1000</f>
        <v>16.912022062090006</v>
      </c>
      <c r="O7" s="19">
        <f>G7/1000</f>
        <v>98.50962319175989</v>
      </c>
    </row>
    <row r="8" spans="3:20" s="68" customFormat="1" ht="19.5" customHeight="1">
      <c r="C8" s="22" t="s">
        <v>34</v>
      </c>
      <c r="D8" s="14">
        <f>SUM(E8:G8)</f>
        <v>245371.08419755005</v>
      </c>
      <c r="E8" s="29">
        <v>170148.39989298015</v>
      </c>
      <c r="F8" s="29"/>
      <c r="G8" s="16">
        <v>75222.6843045699</v>
      </c>
      <c r="I8" s="4"/>
      <c r="K8" s="22" t="s">
        <v>34</v>
      </c>
      <c r="L8" s="14">
        <f aca="true" t="shared" si="0" ref="L8:O15">D8/1000</f>
        <v>245.37108419755006</v>
      </c>
      <c r="M8" s="69">
        <f t="shared" si="0"/>
        <v>170.14839989298014</v>
      </c>
      <c r="N8" s="69">
        <f t="shared" si="0"/>
        <v>0</v>
      </c>
      <c r="O8" s="70">
        <f t="shared" si="0"/>
        <v>75.22268430456991</v>
      </c>
      <c r="Q8" s="4"/>
      <c r="S8" s="4"/>
      <c r="T8" s="180"/>
    </row>
    <row r="9" spans="3:15" s="68" customFormat="1" ht="19.5" customHeight="1">
      <c r="C9" s="22" t="s">
        <v>35</v>
      </c>
      <c r="D9" s="14">
        <f aca="true" t="shared" si="1" ref="D9:D15">SUM(E9:G9)</f>
        <v>41669.385251819986</v>
      </c>
      <c r="E9" s="29">
        <v>13440.704113729991</v>
      </c>
      <c r="F9" s="29">
        <v>16342.979142240007</v>
      </c>
      <c r="G9" s="16">
        <v>11885.701995849988</v>
      </c>
      <c r="K9" s="22" t="s">
        <v>35</v>
      </c>
      <c r="L9" s="14">
        <f t="shared" si="0"/>
        <v>41.66938525181999</v>
      </c>
      <c r="M9" s="69">
        <f t="shared" si="0"/>
        <v>13.440704113729991</v>
      </c>
      <c r="N9" s="69">
        <f t="shared" si="0"/>
        <v>16.342979142240008</v>
      </c>
      <c r="O9" s="70">
        <f t="shared" si="0"/>
        <v>11.885701995849988</v>
      </c>
    </row>
    <row r="10" spans="3:15" s="68" customFormat="1" ht="19.5" customHeight="1">
      <c r="C10" s="22" t="s">
        <v>36</v>
      </c>
      <c r="D10" s="14">
        <f t="shared" si="1"/>
        <v>7349.582037700002</v>
      </c>
      <c r="E10" s="29">
        <v>1931.177021890001</v>
      </c>
      <c r="F10" s="29">
        <v>445.90054117</v>
      </c>
      <c r="G10" s="16">
        <v>4972.504474640001</v>
      </c>
      <c r="K10" s="22" t="s">
        <v>36</v>
      </c>
      <c r="L10" s="14">
        <f t="shared" si="0"/>
        <v>7.349582037700002</v>
      </c>
      <c r="M10" s="69">
        <f t="shared" si="0"/>
        <v>1.931177021890001</v>
      </c>
      <c r="N10" s="69">
        <f t="shared" si="0"/>
        <v>0.44590054117</v>
      </c>
      <c r="O10" s="70">
        <f t="shared" si="0"/>
        <v>4.972504474640001</v>
      </c>
    </row>
    <row r="11" spans="3:18" s="68" customFormat="1" ht="19.5" customHeight="1">
      <c r="C11" s="22" t="s">
        <v>37</v>
      </c>
      <c r="D11" s="14">
        <f t="shared" si="1"/>
        <v>1770.5896499500004</v>
      </c>
      <c r="E11" s="29">
        <v>354.11792999</v>
      </c>
      <c r="F11" s="29"/>
      <c r="G11" s="16">
        <v>1416.4717199600004</v>
      </c>
      <c r="K11" s="22" t="s">
        <v>37</v>
      </c>
      <c r="L11" s="14">
        <f t="shared" si="0"/>
        <v>1.7705896499500005</v>
      </c>
      <c r="M11" s="69">
        <f t="shared" si="0"/>
        <v>0.35411792998999997</v>
      </c>
      <c r="N11" s="69">
        <f t="shared" si="0"/>
        <v>0</v>
      </c>
      <c r="O11" s="70">
        <f t="shared" si="0"/>
        <v>1.4164717199600003</v>
      </c>
      <c r="R11" s="4"/>
    </row>
    <row r="12" spans="3:15" s="68" customFormat="1" ht="19.5" customHeight="1">
      <c r="C12" s="22" t="s">
        <v>38</v>
      </c>
      <c r="D12" s="14">
        <f t="shared" si="1"/>
        <v>2487.424103569999</v>
      </c>
      <c r="E12" s="29">
        <v>471.48162173999987</v>
      </c>
      <c r="F12" s="29">
        <v>32.76435396</v>
      </c>
      <c r="G12" s="16">
        <v>1983.178127869999</v>
      </c>
      <c r="K12" s="22" t="s">
        <v>38</v>
      </c>
      <c r="L12" s="14">
        <f t="shared" si="0"/>
        <v>2.4874241035699987</v>
      </c>
      <c r="M12" s="69">
        <f t="shared" si="0"/>
        <v>0.47148162173999986</v>
      </c>
      <c r="N12" s="69">
        <f t="shared" si="0"/>
        <v>0.03276435396</v>
      </c>
      <c r="O12" s="70">
        <f t="shared" si="0"/>
        <v>1.983178127869999</v>
      </c>
    </row>
    <row r="13" spans="3:15" s="68" customFormat="1" ht="19.5" customHeight="1">
      <c r="C13" s="22" t="s">
        <v>39</v>
      </c>
      <c r="D13" s="14">
        <f t="shared" si="1"/>
        <v>963.8783978599998</v>
      </c>
      <c r="E13" s="29">
        <v>137.69691398</v>
      </c>
      <c r="F13" s="29"/>
      <c r="G13" s="16">
        <v>826.1814838799999</v>
      </c>
      <c r="K13" s="22" t="s">
        <v>39</v>
      </c>
      <c r="L13" s="14">
        <f t="shared" si="0"/>
        <v>0.9638783978599998</v>
      </c>
      <c r="M13" s="69">
        <f t="shared" si="0"/>
        <v>0.13769691398</v>
      </c>
      <c r="N13" s="69">
        <f t="shared" si="0"/>
        <v>0</v>
      </c>
      <c r="O13" s="70">
        <f t="shared" si="0"/>
        <v>0.8261814838799999</v>
      </c>
    </row>
    <row r="14" spans="3:15" s="68" customFormat="1" ht="19.5" customHeight="1">
      <c r="C14" s="32" t="s">
        <v>40</v>
      </c>
      <c r="D14" s="14">
        <f t="shared" si="1"/>
        <v>2689.3688042200006</v>
      </c>
      <c r="E14" s="29">
        <v>396.08969450999996</v>
      </c>
      <c r="F14" s="29">
        <v>90.37802472</v>
      </c>
      <c r="G14" s="16">
        <v>2202.9010849900005</v>
      </c>
      <c r="K14" s="32" t="s">
        <v>40</v>
      </c>
      <c r="L14" s="14">
        <f t="shared" si="0"/>
        <v>2.689368804220001</v>
      </c>
      <c r="M14" s="69">
        <f t="shared" si="0"/>
        <v>0.39608969451</v>
      </c>
      <c r="N14" s="69">
        <f t="shared" si="0"/>
        <v>0.09037802472</v>
      </c>
      <c r="O14" s="70">
        <f t="shared" si="0"/>
        <v>2.2029010849900006</v>
      </c>
    </row>
    <row r="15" spans="3:15" s="68" customFormat="1" ht="19.5" customHeight="1">
      <c r="C15" s="23" t="s">
        <v>41</v>
      </c>
      <c r="D15" s="15">
        <f t="shared" si="1"/>
        <v>56930.228245119986</v>
      </c>
      <c r="E15" s="30">
        <f>SUM(E9:E14)</f>
        <v>16731.267295839993</v>
      </c>
      <c r="F15" s="30">
        <f>SUM(F9:F14)</f>
        <v>16912.022062090007</v>
      </c>
      <c r="G15" s="20">
        <f>SUM(G9:G14)</f>
        <v>23286.93888718999</v>
      </c>
      <c r="K15" s="23" t="s">
        <v>41</v>
      </c>
      <c r="L15" s="15">
        <f t="shared" si="0"/>
        <v>56.930228245119984</v>
      </c>
      <c r="M15" s="71">
        <f t="shared" si="0"/>
        <v>16.73126729583999</v>
      </c>
      <c r="N15" s="71">
        <f t="shared" si="0"/>
        <v>16.912022062090006</v>
      </c>
      <c r="O15" s="72">
        <f t="shared" si="0"/>
        <v>23.28693888718999</v>
      </c>
    </row>
    <row r="18" spans="3:17" ht="19.5" customHeight="1">
      <c r="C18" s="57"/>
      <c r="D18" s="57"/>
      <c r="E18" s="57"/>
      <c r="F18" s="57"/>
      <c r="G18" s="61" t="s">
        <v>32</v>
      </c>
      <c r="H18" s="57"/>
      <c r="I18" s="61"/>
      <c r="K18" s="57"/>
      <c r="L18" s="57"/>
      <c r="M18" s="57"/>
      <c r="N18" s="57"/>
      <c r="O18" s="61" t="s">
        <v>48</v>
      </c>
      <c r="P18" s="57"/>
      <c r="Q18" s="61"/>
    </row>
    <row r="19" spans="3:17" ht="19.5" customHeight="1">
      <c r="C19" s="73" t="s">
        <v>30</v>
      </c>
      <c r="D19" s="74"/>
      <c r="E19" s="75" t="s">
        <v>29</v>
      </c>
      <c r="F19" s="75"/>
      <c r="G19" s="76"/>
      <c r="H19" s="57"/>
      <c r="I19" s="61"/>
      <c r="K19" s="73" t="s">
        <v>30</v>
      </c>
      <c r="L19" s="74"/>
      <c r="M19" s="135" t="s">
        <v>29</v>
      </c>
      <c r="N19" s="75"/>
      <c r="O19" s="76"/>
      <c r="P19" s="57"/>
      <c r="Q19" s="61"/>
    </row>
    <row r="20" spans="3:15" ht="49.5" customHeight="1">
      <c r="C20" s="77" t="s">
        <v>33</v>
      </c>
      <c r="D20" s="78" t="s">
        <v>0</v>
      </c>
      <c r="E20" s="10" t="s">
        <v>4</v>
      </c>
      <c r="F20" s="10" t="s">
        <v>148</v>
      </c>
      <c r="G20" s="10" t="s">
        <v>149</v>
      </c>
      <c r="K20" s="6" t="s">
        <v>50</v>
      </c>
      <c r="L20" s="78" t="s">
        <v>0</v>
      </c>
      <c r="M20" s="10" t="s">
        <v>4</v>
      </c>
      <c r="N20" s="10" t="s">
        <v>148</v>
      </c>
      <c r="O20" s="10" t="s">
        <v>149</v>
      </c>
    </row>
    <row r="21" spans="3:15" ht="19.5" customHeight="1">
      <c r="C21" s="79" t="s">
        <v>0</v>
      </c>
      <c r="D21" s="17">
        <f>SUM(D22:D28)</f>
        <v>318517.9885561703</v>
      </c>
      <c r="E21" s="18">
        <f>SUM(E22:E28)</f>
        <v>197190.15722162044</v>
      </c>
      <c r="F21" s="18">
        <f>SUM(F22:F28)</f>
        <v>9803.57797895</v>
      </c>
      <c r="G21" s="19">
        <f>SUM(G22:G28)</f>
        <v>111524.2533555999</v>
      </c>
      <c r="K21" s="79" t="s">
        <v>0</v>
      </c>
      <c r="L21" s="17">
        <f>D21/1000</f>
        <v>318.51798855617034</v>
      </c>
      <c r="M21" s="18">
        <f>E21/1000</f>
        <v>197.19015722162044</v>
      </c>
      <c r="N21" s="18">
        <f>F21/1000</f>
        <v>9.803577978949999</v>
      </c>
      <c r="O21" s="19">
        <f>G21/1000</f>
        <v>111.5242533555999</v>
      </c>
    </row>
    <row r="22" spans="3:17" ht="19.5" customHeight="1">
      <c r="C22" s="22" t="s">
        <v>34</v>
      </c>
      <c r="D22" s="14">
        <f>SUM(E22:G22)</f>
        <v>261684.75285108027</v>
      </c>
      <c r="E22" s="80">
        <v>179889.5883396804</v>
      </c>
      <c r="F22" s="80"/>
      <c r="G22" s="81">
        <v>81795.16451139988</v>
      </c>
      <c r="I22" s="82"/>
      <c r="K22" s="22" t="s">
        <v>34</v>
      </c>
      <c r="L22" s="14">
        <f aca="true" t="shared" si="2" ref="L22:O29">D22/1000</f>
        <v>261.68475285108025</v>
      </c>
      <c r="M22" s="69">
        <f t="shared" si="2"/>
        <v>179.8895883396804</v>
      </c>
      <c r="N22" s="69">
        <f t="shared" si="2"/>
        <v>0</v>
      </c>
      <c r="O22" s="70">
        <f t="shared" si="2"/>
        <v>81.79516451139988</v>
      </c>
      <c r="Q22" s="82"/>
    </row>
    <row r="23" spans="3:15" ht="19.5" customHeight="1">
      <c r="C23" s="22" t="s">
        <v>35</v>
      </c>
      <c r="D23" s="14">
        <f aca="true" t="shared" si="3" ref="D23:D29">SUM(E23:G23)</f>
        <v>35496.467447670046</v>
      </c>
      <c r="E23" s="80">
        <v>12155.525187850013</v>
      </c>
      <c r="F23" s="80">
        <v>9323.07049369</v>
      </c>
      <c r="G23" s="81">
        <v>14017.87176613003</v>
      </c>
      <c r="K23" s="22" t="s">
        <v>35</v>
      </c>
      <c r="L23" s="14">
        <f t="shared" si="2"/>
        <v>35.49646744767004</v>
      </c>
      <c r="M23" s="69">
        <f t="shared" si="2"/>
        <v>12.155525187850014</v>
      </c>
      <c r="N23" s="69">
        <f t="shared" si="2"/>
        <v>9.32307049369</v>
      </c>
      <c r="O23" s="70">
        <f t="shared" si="2"/>
        <v>14.01787176613003</v>
      </c>
    </row>
    <row r="24" spans="3:15" ht="19.5" customHeight="1">
      <c r="C24" s="22" t="s">
        <v>36</v>
      </c>
      <c r="D24" s="14">
        <f t="shared" si="3"/>
        <v>10373.224500629987</v>
      </c>
      <c r="E24" s="80">
        <v>3064.365557619999</v>
      </c>
      <c r="F24" s="80">
        <v>413.00638489999994</v>
      </c>
      <c r="G24" s="81">
        <v>6895.852558109988</v>
      </c>
      <c r="K24" s="22" t="s">
        <v>36</v>
      </c>
      <c r="L24" s="14">
        <f t="shared" si="2"/>
        <v>10.373224500629988</v>
      </c>
      <c r="M24" s="69">
        <f t="shared" si="2"/>
        <v>3.064365557619999</v>
      </c>
      <c r="N24" s="69">
        <f t="shared" si="2"/>
        <v>0.41300638489999997</v>
      </c>
      <c r="O24" s="70">
        <f t="shared" si="2"/>
        <v>6.895852558109988</v>
      </c>
    </row>
    <row r="25" spans="3:15" ht="19.5" customHeight="1">
      <c r="C25" s="22" t="s">
        <v>37</v>
      </c>
      <c r="D25" s="14">
        <f t="shared" si="3"/>
        <v>5060.55869742</v>
      </c>
      <c r="E25" s="80">
        <v>1094.3105057300004</v>
      </c>
      <c r="F25" s="80">
        <v>36.0874613</v>
      </c>
      <c r="G25" s="81">
        <v>3930.1607303899987</v>
      </c>
      <c r="K25" s="22" t="s">
        <v>37</v>
      </c>
      <c r="L25" s="14">
        <f t="shared" si="2"/>
        <v>5.060558697419999</v>
      </c>
      <c r="M25" s="69">
        <f t="shared" si="2"/>
        <v>1.0943105057300004</v>
      </c>
      <c r="N25" s="69">
        <f t="shared" si="2"/>
        <v>0.0360874613</v>
      </c>
      <c r="O25" s="70">
        <f t="shared" si="2"/>
        <v>3.9301607303899986</v>
      </c>
    </row>
    <row r="26" spans="3:15" ht="19.5" customHeight="1">
      <c r="C26" s="22" t="s">
        <v>38</v>
      </c>
      <c r="D26" s="14">
        <f t="shared" si="3"/>
        <v>3687.5211526199964</v>
      </c>
      <c r="E26" s="80">
        <v>651.12886092</v>
      </c>
      <c r="F26" s="80"/>
      <c r="G26" s="81">
        <v>3036.3922916999963</v>
      </c>
      <c r="K26" s="22" t="s">
        <v>38</v>
      </c>
      <c r="L26" s="14">
        <f t="shared" si="2"/>
        <v>3.6875211526199965</v>
      </c>
      <c r="M26" s="69">
        <f t="shared" si="2"/>
        <v>0.65112886092</v>
      </c>
      <c r="N26" s="69">
        <f t="shared" si="2"/>
        <v>0</v>
      </c>
      <c r="O26" s="70">
        <f t="shared" si="2"/>
        <v>3.0363922916999964</v>
      </c>
    </row>
    <row r="27" spans="3:15" ht="19.5" customHeight="1">
      <c r="C27" s="22" t="s">
        <v>39</v>
      </c>
      <c r="D27" s="14">
        <f t="shared" si="3"/>
        <v>447.9554925199999</v>
      </c>
      <c r="E27" s="80">
        <v>125.5089521</v>
      </c>
      <c r="F27" s="80">
        <v>31.41363906</v>
      </c>
      <c r="G27" s="81">
        <v>291.0329013599999</v>
      </c>
      <c r="K27" s="22" t="s">
        <v>39</v>
      </c>
      <c r="L27" s="14">
        <f t="shared" si="2"/>
        <v>0.4479554925199999</v>
      </c>
      <c r="M27" s="69">
        <f t="shared" si="2"/>
        <v>0.12550895210000002</v>
      </c>
      <c r="N27" s="69">
        <f t="shared" si="2"/>
        <v>0.03141363906</v>
      </c>
      <c r="O27" s="70">
        <f t="shared" si="2"/>
        <v>0.29103290135999993</v>
      </c>
    </row>
    <row r="28" spans="3:15" ht="19.5" customHeight="1">
      <c r="C28" s="32" t="s">
        <v>40</v>
      </c>
      <c r="D28" s="14">
        <f t="shared" si="3"/>
        <v>1767.5084142299997</v>
      </c>
      <c r="E28" s="80">
        <v>209.72981772</v>
      </c>
      <c r="F28" s="80">
        <v>0</v>
      </c>
      <c r="G28" s="81">
        <v>1557.7785965099997</v>
      </c>
      <c r="K28" s="32" t="s">
        <v>40</v>
      </c>
      <c r="L28" s="14">
        <f t="shared" si="2"/>
        <v>1.7675084142299997</v>
      </c>
      <c r="M28" s="69">
        <f t="shared" si="2"/>
        <v>0.20972981772</v>
      </c>
      <c r="N28" s="69">
        <f t="shared" si="2"/>
        <v>0</v>
      </c>
      <c r="O28" s="70">
        <f t="shared" si="2"/>
        <v>1.5577785965099997</v>
      </c>
    </row>
    <row r="29" spans="3:15" ht="19.5" customHeight="1">
      <c r="C29" s="83" t="s">
        <v>42</v>
      </c>
      <c r="D29" s="15">
        <f t="shared" si="3"/>
        <v>56833.23570509002</v>
      </c>
      <c r="E29" s="30">
        <f>SUM(E23:E28)</f>
        <v>17300.568881940013</v>
      </c>
      <c r="F29" s="30">
        <f>SUM(F23:F28)</f>
        <v>9803.57797895</v>
      </c>
      <c r="G29" s="20">
        <f>SUM(G23:G28)</f>
        <v>29729.08884420001</v>
      </c>
      <c r="K29" s="83" t="s">
        <v>42</v>
      </c>
      <c r="L29" s="15">
        <f t="shared" si="2"/>
        <v>56.83323570509002</v>
      </c>
      <c r="M29" s="71">
        <f t="shared" si="2"/>
        <v>17.300568881940013</v>
      </c>
      <c r="N29" s="71">
        <f t="shared" si="2"/>
        <v>9.803577978949999</v>
      </c>
      <c r="O29" s="72">
        <f t="shared" si="2"/>
        <v>29.72908884420001</v>
      </c>
    </row>
    <row r="30" ht="10.5" customHeight="1"/>
    <row r="31" spans="3:13" ht="19.5" customHeight="1">
      <c r="C31" s="86" t="s">
        <v>130</v>
      </c>
      <c r="D31" s="87"/>
      <c r="E31" s="57"/>
      <c r="K31" s="86" t="s">
        <v>130</v>
      </c>
      <c r="L31" s="87"/>
      <c r="M31" s="57"/>
    </row>
    <row r="32" spans="3:11" ht="19.5" customHeight="1">
      <c r="C32" s="88" t="s">
        <v>43</v>
      </c>
      <c r="K32" s="88" t="s">
        <v>44</v>
      </c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X32"/>
  <sheetViews>
    <sheetView zoomScalePageLayoutView="0" workbookViewId="0" topLeftCell="N1">
      <selection activeCell="N1" sqref="N1"/>
    </sheetView>
  </sheetViews>
  <sheetFormatPr defaultColWidth="9.00390625" defaultRowHeight="15"/>
  <cols>
    <col min="1" max="1" width="4.140625" style="58" customWidth="1"/>
    <col min="2" max="2" width="25.7109375" style="58" customWidth="1"/>
    <col min="3" max="4" width="10.7109375" style="58" customWidth="1"/>
    <col min="5" max="6" width="8.7109375" style="58" customWidth="1"/>
    <col min="7" max="10" width="6.7109375" style="58" customWidth="1"/>
    <col min="11" max="11" width="11.7109375" style="58" customWidth="1"/>
    <col min="12" max="13" width="9.00390625" style="58" customWidth="1"/>
    <col min="14" max="14" width="3.00390625" style="58" customWidth="1"/>
    <col min="15" max="15" width="21.28125" style="58" customWidth="1"/>
    <col min="16" max="19" width="8.7109375" style="58" customWidth="1"/>
    <col min="20" max="22" width="5.7109375" style="58" customWidth="1"/>
    <col min="23" max="23" width="7.7109375" style="58" customWidth="1"/>
    <col min="24" max="24" width="10.7109375" style="58" customWidth="1"/>
    <col min="25" max="25" width="2.7109375" style="58" customWidth="1"/>
    <col min="26" max="16384" width="9.00390625" style="58" customWidth="1"/>
  </cols>
  <sheetData>
    <row r="1" ht="19.5" customHeight="1"/>
    <row r="2" spans="2:21" ht="19.5" customHeight="1">
      <c r="B2" s="60" t="s">
        <v>135</v>
      </c>
      <c r="C2" s="60"/>
      <c r="D2" s="56"/>
      <c r="E2" s="57"/>
      <c r="F2" s="57"/>
      <c r="G2" s="57"/>
      <c r="H2" s="57"/>
      <c r="O2" s="59" t="s">
        <v>69</v>
      </c>
      <c r="P2" s="60"/>
      <c r="Q2" s="56"/>
      <c r="R2" s="57"/>
      <c r="S2" s="57"/>
      <c r="T2" s="57"/>
      <c r="U2" s="57"/>
    </row>
    <row r="3" spans="2:21" ht="19.5" customHeight="1">
      <c r="B3" s="60"/>
      <c r="C3" s="60"/>
      <c r="D3" s="56"/>
      <c r="E3" s="57"/>
      <c r="F3" s="57"/>
      <c r="G3" s="57"/>
      <c r="H3" s="57"/>
      <c r="O3" s="59" t="s">
        <v>136</v>
      </c>
      <c r="P3" s="60"/>
      <c r="Q3" s="56"/>
      <c r="R3" s="57"/>
      <c r="S3" s="57"/>
      <c r="T3" s="57"/>
      <c r="U3" s="57"/>
    </row>
    <row r="4" spans="2:24" s="68" customFormat="1" ht="19.5" customHeight="1">
      <c r="B4" s="66"/>
      <c r="C4" s="66"/>
      <c r="D4" s="66"/>
      <c r="E4" s="66"/>
      <c r="F4" s="67"/>
      <c r="G4" s="66"/>
      <c r="H4" s="67"/>
      <c r="K4" s="67" t="s">
        <v>31</v>
      </c>
      <c r="O4" s="66"/>
      <c r="P4" s="66"/>
      <c r="Q4" s="66"/>
      <c r="R4" s="66"/>
      <c r="S4" s="67"/>
      <c r="T4" s="66"/>
      <c r="U4" s="67"/>
      <c r="X4" s="67" t="s">
        <v>47</v>
      </c>
    </row>
    <row r="5" spans="2:24" s="68" customFormat="1" ht="19.5" customHeight="1">
      <c r="B5" s="62" t="s">
        <v>172</v>
      </c>
      <c r="C5" s="63"/>
      <c r="D5" s="64"/>
      <c r="E5" s="64"/>
      <c r="F5" s="64" t="s">
        <v>153</v>
      </c>
      <c r="G5" s="63"/>
      <c r="H5" s="116"/>
      <c r="I5" s="47"/>
      <c r="J5" s="47"/>
      <c r="K5" s="48"/>
      <c r="L5" s="42"/>
      <c r="O5" s="62" t="s">
        <v>172</v>
      </c>
      <c r="P5" s="63"/>
      <c r="Q5" s="64"/>
      <c r="R5" s="64"/>
      <c r="S5" s="64" t="s">
        <v>154</v>
      </c>
      <c r="T5" s="63"/>
      <c r="U5" s="116"/>
      <c r="V5" s="47"/>
      <c r="W5" s="47"/>
      <c r="X5" s="48"/>
    </row>
    <row r="6" spans="2:24" s="68" customFormat="1" ht="37.5" customHeight="1">
      <c r="B6" s="6" t="s">
        <v>155</v>
      </c>
      <c r="C6" s="50" t="s">
        <v>0</v>
      </c>
      <c r="D6" s="51" t="s">
        <v>34</v>
      </c>
      <c r="E6" s="51" t="s">
        <v>156</v>
      </c>
      <c r="F6" s="51" t="s">
        <v>157</v>
      </c>
      <c r="G6" s="49" t="s">
        <v>158</v>
      </c>
      <c r="H6" s="51" t="s">
        <v>159</v>
      </c>
      <c r="I6" s="51" t="s">
        <v>39</v>
      </c>
      <c r="J6" s="51" t="s">
        <v>40</v>
      </c>
      <c r="K6" s="10" t="s">
        <v>41</v>
      </c>
      <c r="L6" s="45"/>
      <c r="O6" s="125" t="s">
        <v>160</v>
      </c>
      <c r="P6" s="50" t="s">
        <v>0</v>
      </c>
      <c r="Q6" s="51" t="s">
        <v>34</v>
      </c>
      <c r="R6" s="51" t="s">
        <v>161</v>
      </c>
      <c r="S6" s="51" t="s">
        <v>162</v>
      </c>
      <c r="T6" s="10" t="s">
        <v>163</v>
      </c>
      <c r="U6" s="51" t="s">
        <v>164</v>
      </c>
      <c r="V6" s="51" t="s">
        <v>165</v>
      </c>
      <c r="W6" s="51" t="s">
        <v>40</v>
      </c>
      <c r="X6" s="41" t="s">
        <v>45</v>
      </c>
    </row>
    <row r="7" spans="2:24" s="68" customFormat="1" ht="19.5" customHeight="1">
      <c r="B7" s="38" t="s">
        <v>0</v>
      </c>
      <c r="C7" s="17">
        <f aca="true" t="shared" si="0" ref="C7:J7">SUM(C8:C15)</f>
        <v>190812.06598568006</v>
      </c>
      <c r="D7" s="18">
        <f t="shared" si="0"/>
        <v>150445.36860914002</v>
      </c>
      <c r="E7" s="18">
        <f t="shared" si="0"/>
        <v>25901.138575380002</v>
      </c>
      <c r="F7" s="18">
        <f t="shared" si="0"/>
        <v>6828.928825639999</v>
      </c>
      <c r="G7" s="18">
        <f t="shared" si="0"/>
        <v>1770.58964995</v>
      </c>
      <c r="H7" s="18">
        <f t="shared" si="0"/>
        <v>2399.4723658200005</v>
      </c>
      <c r="I7" s="18">
        <f t="shared" si="0"/>
        <v>963.87839786</v>
      </c>
      <c r="J7" s="18">
        <f t="shared" si="0"/>
        <v>2502.689561890002</v>
      </c>
      <c r="K7" s="19">
        <f>SUM(E7:J7)</f>
        <v>40366.69737654</v>
      </c>
      <c r="L7" s="44"/>
      <c r="O7" s="38" t="s">
        <v>0</v>
      </c>
      <c r="P7" s="17">
        <f>C7/1000</f>
        <v>190.81206598568005</v>
      </c>
      <c r="Q7" s="18">
        <f>D7/1000</f>
        <v>150.44536860914002</v>
      </c>
      <c r="R7" s="18">
        <f aca="true" t="shared" si="1" ref="R7:X15">E7/1000</f>
        <v>25.901138575380003</v>
      </c>
      <c r="S7" s="18">
        <f t="shared" si="1"/>
        <v>6.8289288256399985</v>
      </c>
      <c r="T7" s="18">
        <f t="shared" si="1"/>
        <v>1.77058964995</v>
      </c>
      <c r="U7" s="18">
        <f t="shared" si="1"/>
        <v>2.3994723658200003</v>
      </c>
      <c r="V7" s="18">
        <f t="shared" si="1"/>
        <v>0.96387839786</v>
      </c>
      <c r="W7" s="18">
        <f t="shared" si="1"/>
        <v>2.5026895618900022</v>
      </c>
      <c r="X7" s="19">
        <f t="shared" si="1"/>
        <v>40.36669737654</v>
      </c>
    </row>
    <row r="8" spans="2:24" s="68" customFormat="1" ht="19.5" customHeight="1">
      <c r="B8" s="39" t="s">
        <v>20</v>
      </c>
      <c r="C8" s="14">
        <f aca="true" t="shared" si="2" ref="C8:C14">SUM(D8:J8)</f>
        <v>14827.749557589988</v>
      </c>
      <c r="D8" s="29">
        <v>11858.330266679988</v>
      </c>
      <c r="E8" s="29">
        <v>2883.43246788</v>
      </c>
      <c r="F8" s="29">
        <v>74.68956994</v>
      </c>
      <c r="G8" s="117"/>
      <c r="H8" s="117"/>
      <c r="I8" s="52"/>
      <c r="J8" s="52">
        <v>11.29725309</v>
      </c>
      <c r="K8" s="70">
        <f>SUM(E8:J8)</f>
        <v>2969.41929091</v>
      </c>
      <c r="L8" s="44"/>
      <c r="O8" s="123" t="s">
        <v>20</v>
      </c>
      <c r="P8" s="14">
        <f aca="true" t="shared" si="3" ref="P8:Q15">C8/1000</f>
        <v>14.82774955758999</v>
      </c>
      <c r="Q8" s="69">
        <f t="shared" si="3"/>
        <v>11.858330266679989</v>
      </c>
      <c r="R8" s="69">
        <f t="shared" si="1"/>
        <v>2.88343246788</v>
      </c>
      <c r="S8" s="69">
        <f t="shared" si="1"/>
        <v>0.07468956993999999</v>
      </c>
      <c r="T8" s="69">
        <f t="shared" si="1"/>
        <v>0</v>
      </c>
      <c r="U8" s="69">
        <f t="shared" si="1"/>
        <v>0</v>
      </c>
      <c r="V8" s="69">
        <f t="shared" si="1"/>
        <v>0</v>
      </c>
      <c r="W8" s="69">
        <f t="shared" si="1"/>
        <v>0.01129725309</v>
      </c>
      <c r="X8" s="70">
        <f t="shared" si="1"/>
        <v>2.9694192909100003</v>
      </c>
    </row>
    <row r="9" spans="2:24" s="68" customFormat="1" ht="19.5" customHeight="1">
      <c r="B9" s="39" t="s">
        <v>22</v>
      </c>
      <c r="C9" s="14">
        <f t="shared" si="2"/>
        <v>26071.67812381004</v>
      </c>
      <c r="D9" s="29">
        <v>23090.32741653004</v>
      </c>
      <c r="E9" s="29">
        <v>2879.92039643</v>
      </c>
      <c r="F9" s="29">
        <v>78.83580467</v>
      </c>
      <c r="G9" s="117">
        <v>0</v>
      </c>
      <c r="H9" s="117">
        <v>0</v>
      </c>
      <c r="I9" s="52">
        <v>0</v>
      </c>
      <c r="J9" s="52">
        <v>22.59450618</v>
      </c>
      <c r="K9" s="70">
        <f aca="true" t="shared" si="4" ref="K9:K15">SUM(E9:J9)</f>
        <v>2981.35070728</v>
      </c>
      <c r="L9" s="44"/>
      <c r="O9" s="123" t="s">
        <v>22</v>
      </c>
      <c r="P9" s="14">
        <f t="shared" si="3"/>
        <v>26.07167812381004</v>
      </c>
      <c r="Q9" s="69">
        <f t="shared" si="3"/>
        <v>23.090327416530037</v>
      </c>
      <c r="R9" s="69">
        <f t="shared" si="1"/>
        <v>2.87992039643</v>
      </c>
      <c r="S9" s="69">
        <f t="shared" si="1"/>
        <v>0.07883580467</v>
      </c>
      <c r="T9" s="69">
        <f t="shared" si="1"/>
        <v>0</v>
      </c>
      <c r="U9" s="69">
        <f t="shared" si="1"/>
        <v>0</v>
      </c>
      <c r="V9" s="69">
        <f t="shared" si="1"/>
        <v>0</v>
      </c>
      <c r="W9" s="69">
        <f t="shared" si="1"/>
        <v>0.02259450618</v>
      </c>
      <c r="X9" s="70">
        <f t="shared" si="1"/>
        <v>2.98135070728</v>
      </c>
    </row>
    <row r="10" spans="2:24" s="68" customFormat="1" ht="19.5" customHeight="1">
      <c r="B10" s="39" t="s">
        <v>21</v>
      </c>
      <c r="C10" s="14">
        <f t="shared" si="2"/>
        <v>1038.1442222800001</v>
      </c>
      <c r="D10" s="29">
        <v>860.01959602</v>
      </c>
      <c r="E10" s="29">
        <v>154.82031192000002</v>
      </c>
      <c r="F10" s="29">
        <v>15.77063574</v>
      </c>
      <c r="G10" s="117">
        <v>0</v>
      </c>
      <c r="H10" s="117">
        <v>0</v>
      </c>
      <c r="I10" s="52">
        <v>0</v>
      </c>
      <c r="J10" s="52">
        <v>7.5336786</v>
      </c>
      <c r="K10" s="70">
        <f t="shared" si="4"/>
        <v>178.12462626</v>
      </c>
      <c r="L10" s="44"/>
      <c r="O10" s="123" t="s">
        <v>21</v>
      </c>
      <c r="P10" s="14">
        <f t="shared" si="3"/>
        <v>1.0381442222800001</v>
      </c>
      <c r="Q10" s="69">
        <f t="shared" si="3"/>
        <v>0.86001959602</v>
      </c>
      <c r="R10" s="69">
        <f t="shared" si="1"/>
        <v>0.15482031192000004</v>
      </c>
      <c r="S10" s="69">
        <f t="shared" si="1"/>
        <v>0.01577063574</v>
      </c>
      <c r="T10" s="69">
        <f t="shared" si="1"/>
        <v>0</v>
      </c>
      <c r="U10" s="69">
        <f t="shared" si="1"/>
        <v>0</v>
      </c>
      <c r="V10" s="69">
        <f t="shared" si="1"/>
        <v>0</v>
      </c>
      <c r="W10" s="69">
        <f t="shared" si="1"/>
        <v>0.0075336786</v>
      </c>
      <c r="X10" s="70">
        <f t="shared" si="1"/>
        <v>0.17812462626</v>
      </c>
    </row>
    <row r="11" spans="2:24" s="68" customFormat="1" ht="19.5" customHeight="1">
      <c r="B11" s="39" t="s">
        <v>23</v>
      </c>
      <c r="C11" s="14">
        <f t="shared" si="2"/>
        <v>6137.822725449998</v>
      </c>
      <c r="D11" s="29">
        <v>4387.474703819998</v>
      </c>
      <c r="E11" s="29">
        <v>1649.6535164800005</v>
      </c>
      <c r="F11" s="29">
        <v>66.96542946</v>
      </c>
      <c r="G11" s="117">
        <v>0</v>
      </c>
      <c r="H11" s="117">
        <v>33.72907569</v>
      </c>
      <c r="I11" s="52">
        <v>0</v>
      </c>
      <c r="J11" s="52">
        <v>0</v>
      </c>
      <c r="K11" s="70">
        <f t="shared" si="4"/>
        <v>1750.3480216300004</v>
      </c>
      <c r="L11" s="44"/>
      <c r="O11" s="123" t="s">
        <v>23</v>
      </c>
      <c r="P11" s="14">
        <f t="shared" si="3"/>
        <v>6.137822725449998</v>
      </c>
      <c r="Q11" s="69">
        <f t="shared" si="3"/>
        <v>4.387474703819998</v>
      </c>
      <c r="R11" s="69">
        <f t="shared" si="1"/>
        <v>1.6496535164800004</v>
      </c>
      <c r="S11" s="69">
        <f t="shared" si="1"/>
        <v>0.06696542945999999</v>
      </c>
      <c r="T11" s="69">
        <f t="shared" si="1"/>
        <v>0</v>
      </c>
      <c r="U11" s="69">
        <f t="shared" si="1"/>
        <v>0.03372907569</v>
      </c>
      <c r="V11" s="69">
        <f t="shared" si="1"/>
        <v>0</v>
      </c>
      <c r="W11" s="69">
        <f t="shared" si="1"/>
        <v>0</v>
      </c>
      <c r="X11" s="70">
        <f t="shared" si="1"/>
        <v>1.7503480216300005</v>
      </c>
    </row>
    <row r="12" spans="2:24" s="68" customFormat="1" ht="19.5" customHeight="1">
      <c r="B12" s="39" t="s">
        <v>24</v>
      </c>
      <c r="C12" s="14">
        <f t="shared" si="2"/>
        <v>566.0583662500001</v>
      </c>
      <c r="D12" s="29">
        <v>444.25078009000003</v>
      </c>
      <c r="E12" s="29">
        <v>67.23133527</v>
      </c>
      <c r="F12" s="29">
        <v>21.81189693</v>
      </c>
      <c r="G12" s="117"/>
      <c r="H12" s="117">
        <v>32.76435396</v>
      </c>
      <c r="I12" s="52"/>
      <c r="J12" s="52">
        <v>0</v>
      </c>
      <c r="K12" s="70">
        <f t="shared" si="4"/>
        <v>121.80758616</v>
      </c>
      <c r="L12" s="44"/>
      <c r="O12" s="123" t="s">
        <v>24</v>
      </c>
      <c r="P12" s="14">
        <f t="shared" si="3"/>
        <v>0.5660583662500001</v>
      </c>
      <c r="Q12" s="69">
        <f t="shared" si="3"/>
        <v>0.44425078009</v>
      </c>
      <c r="R12" s="69">
        <f t="shared" si="1"/>
        <v>0.06723133527</v>
      </c>
      <c r="S12" s="69">
        <f t="shared" si="1"/>
        <v>0.021811896929999998</v>
      </c>
      <c r="T12" s="69">
        <f t="shared" si="1"/>
        <v>0</v>
      </c>
      <c r="U12" s="69">
        <f t="shared" si="1"/>
        <v>0.03276435396</v>
      </c>
      <c r="V12" s="69">
        <f t="shared" si="1"/>
        <v>0</v>
      </c>
      <c r="W12" s="69">
        <f t="shared" si="1"/>
        <v>0</v>
      </c>
      <c r="X12" s="70">
        <f t="shared" si="1"/>
        <v>0.12180758616</v>
      </c>
    </row>
    <row r="13" spans="2:24" s="68" customFormat="1" ht="19.5" customHeight="1">
      <c r="B13" s="39" t="s">
        <v>25</v>
      </c>
      <c r="C13" s="14">
        <f t="shared" si="2"/>
        <v>136872.22143002003</v>
      </c>
      <c r="D13" s="29">
        <v>105292.02353161</v>
      </c>
      <c r="E13" s="29">
        <v>17523.67404049</v>
      </c>
      <c r="F13" s="29">
        <v>6536.528455249999</v>
      </c>
      <c r="G13" s="117">
        <v>1770.58964995</v>
      </c>
      <c r="H13" s="117">
        <v>2332.9789361700005</v>
      </c>
      <c r="I13" s="52">
        <v>963.87839786</v>
      </c>
      <c r="J13" s="52">
        <v>2452.5484186900017</v>
      </c>
      <c r="K13" s="70">
        <f t="shared" si="4"/>
        <v>31580.197898410006</v>
      </c>
      <c r="L13" s="44"/>
      <c r="O13" s="123" t="s">
        <v>25</v>
      </c>
      <c r="P13" s="14">
        <f t="shared" si="3"/>
        <v>136.87222143002003</v>
      </c>
      <c r="Q13" s="69">
        <f t="shared" si="3"/>
        <v>105.29202353161</v>
      </c>
      <c r="R13" s="69">
        <f t="shared" si="1"/>
        <v>17.52367404049</v>
      </c>
      <c r="S13" s="69">
        <f t="shared" si="1"/>
        <v>6.536528455249999</v>
      </c>
      <c r="T13" s="69">
        <f t="shared" si="1"/>
        <v>1.77058964995</v>
      </c>
      <c r="U13" s="69">
        <f t="shared" si="1"/>
        <v>2.3329789361700004</v>
      </c>
      <c r="V13" s="69">
        <f t="shared" si="1"/>
        <v>0.96387839786</v>
      </c>
      <c r="W13" s="69">
        <f t="shared" si="1"/>
        <v>2.4525484186900015</v>
      </c>
      <c r="X13" s="70">
        <f t="shared" si="1"/>
        <v>31.580197898410006</v>
      </c>
    </row>
    <row r="14" spans="2:24" s="68" customFormat="1" ht="19.5" customHeight="1">
      <c r="B14" s="39" t="s">
        <v>26</v>
      </c>
      <c r="C14" s="14">
        <f t="shared" si="2"/>
        <v>3995.07743686</v>
      </c>
      <c r="D14" s="29">
        <v>3525.2621127699995</v>
      </c>
      <c r="E14" s="29">
        <v>445.32898302</v>
      </c>
      <c r="F14" s="29">
        <v>15.77063574</v>
      </c>
      <c r="G14" s="117">
        <v>0</v>
      </c>
      <c r="H14" s="117">
        <v>0</v>
      </c>
      <c r="I14" s="52">
        <v>0</v>
      </c>
      <c r="J14" s="52">
        <v>8.71570533</v>
      </c>
      <c r="K14" s="70">
        <f t="shared" si="4"/>
        <v>469.81532409</v>
      </c>
      <c r="L14" s="44"/>
      <c r="O14" s="123" t="s">
        <v>26</v>
      </c>
      <c r="P14" s="14">
        <f t="shared" si="3"/>
        <v>3.99507743686</v>
      </c>
      <c r="Q14" s="69">
        <f t="shared" si="3"/>
        <v>3.5252621127699997</v>
      </c>
      <c r="R14" s="69">
        <f t="shared" si="1"/>
        <v>0.44532898302</v>
      </c>
      <c r="S14" s="69">
        <f t="shared" si="1"/>
        <v>0.01577063574</v>
      </c>
      <c r="T14" s="69">
        <f t="shared" si="1"/>
        <v>0</v>
      </c>
      <c r="U14" s="69">
        <f t="shared" si="1"/>
        <v>0</v>
      </c>
      <c r="V14" s="69">
        <f t="shared" si="1"/>
        <v>0</v>
      </c>
      <c r="W14" s="69">
        <f t="shared" si="1"/>
        <v>0.00871570533</v>
      </c>
      <c r="X14" s="70">
        <f t="shared" si="1"/>
        <v>0.46981532409</v>
      </c>
    </row>
    <row r="15" spans="2:24" s="68" customFormat="1" ht="19.5" customHeight="1">
      <c r="B15" s="40" t="s">
        <v>2</v>
      </c>
      <c r="C15" s="15">
        <f>SUM(D15:J15)</f>
        <v>1303.3141234199998</v>
      </c>
      <c r="D15" s="30">
        <v>987.6802016199998</v>
      </c>
      <c r="E15" s="30">
        <v>297.07752388999995</v>
      </c>
      <c r="F15" s="30">
        <v>18.55639791</v>
      </c>
      <c r="G15" s="118"/>
      <c r="H15" s="118"/>
      <c r="I15" s="53"/>
      <c r="J15" s="53">
        <v>0</v>
      </c>
      <c r="K15" s="72">
        <f t="shared" si="4"/>
        <v>315.63392179999994</v>
      </c>
      <c r="L15" s="44"/>
      <c r="O15" s="124" t="s">
        <v>2</v>
      </c>
      <c r="P15" s="15">
        <f t="shared" si="3"/>
        <v>1.3033141234199999</v>
      </c>
      <c r="Q15" s="71">
        <f t="shared" si="3"/>
        <v>0.9876802016199998</v>
      </c>
      <c r="R15" s="71">
        <f t="shared" si="1"/>
        <v>0.29707752389</v>
      </c>
      <c r="S15" s="71">
        <f t="shared" si="1"/>
        <v>0.01855639791</v>
      </c>
      <c r="T15" s="71">
        <f t="shared" si="1"/>
        <v>0</v>
      </c>
      <c r="U15" s="71">
        <f t="shared" si="1"/>
        <v>0</v>
      </c>
      <c r="V15" s="71">
        <f t="shared" si="1"/>
        <v>0</v>
      </c>
      <c r="W15" s="71">
        <f t="shared" si="1"/>
        <v>0</v>
      </c>
      <c r="X15" s="72">
        <f t="shared" si="1"/>
        <v>0.31563392179999994</v>
      </c>
    </row>
    <row r="16" spans="9:24" s="68" customFormat="1" ht="10.5" customHeight="1">
      <c r="I16" s="43"/>
      <c r="J16" s="44"/>
      <c r="K16" s="46"/>
      <c r="L16" s="44"/>
      <c r="V16" s="43"/>
      <c r="W16" s="44"/>
      <c r="X16" s="46"/>
    </row>
    <row r="17" spans="2:21" ht="19.5" customHeight="1">
      <c r="B17" s="60"/>
      <c r="C17" s="60"/>
      <c r="D17" s="56"/>
      <c r="E17" s="57"/>
      <c r="F17" s="57"/>
      <c r="G17" s="57"/>
      <c r="H17" s="57"/>
      <c r="O17" s="60"/>
      <c r="P17" s="60"/>
      <c r="Q17" s="56"/>
      <c r="R17" s="57"/>
      <c r="S17" s="57"/>
      <c r="T17" s="57"/>
      <c r="U17" s="57"/>
    </row>
    <row r="18" spans="2:24" ht="19.5" customHeight="1">
      <c r="B18" s="57"/>
      <c r="C18" s="57"/>
      <c r="D18" s="57"/>
      <c r="E18" s="57"/>
      <c r="F18" s="61"/>
      <c r="G18" s="57"/>
      <c r="H18" s="61"/>
      <c r="K18" s="61" t="s">
        <v>31</v>
      </c>
      <c r="O18" s="57"/>
      <c r="P18" s="57"/>
      <c r="Q18" s="57"/>
      <c r="R18" s="57"/>
      <c r="S18" s="61"/>
      <c r="T18" s="57"/>
      <c r="U18" s="61"/>
      <c r="X18" s="61" t="s">
        <v>47</v>
      </c>
    </row>
    <row r="19" spans="2:24" ht="19.5" customHeight="1">
      <c r="B19" s="73" t="s">
        <v>30</v>
      </c>
      <c r="C19" s="74"/>
      <c r="D19" s="75"/>
      <c r="E19" s="75"/>
      <c r="F19" s="75" t="s">
        <v>153</v>
      </c>
      <c r="G19" s="74"/>
      <c r="H19" s="119"/>
      <c r="I19" s="105"/>
      <c r="J19" s="105"/>
      <c r="K19" s="106"/>
      <c r="L19" s="107"/>
      <c r="O19" s="73" t="s">
        <v>30</v>
      </c>
      <c r="P19" s="74"/>
      <c r="Q19" s="75"/>
      <c r="R19" s="75"/>
      <c r="S19" s="75" t="s">
        <v>166</v>
      </c>
      <c r="T19" s="74"/>
      <c r="U19" s="119"/>
      <c r="V19" s="105"/>
      <c r="W19" s="105"/>
      <c r="X19" s="106"/>
    </row>
    <row r="20" spans="2:24" ht="37.5" customHeight="1">
      <c r="B20" s="77" t="s">
        <v>167</v>
      </c>
      <c r="C20" s="108" t="s">
        <v>0</v>
      </c>
      <c r="D20" s="51" t="s">
        <v>34</v>
      </c>
      <c r="E20" s="51" t="s">
        <v>161</v>
      </c>
      <c r="F20" s="51" t="s">
        <v>36</v>
      </c>
      <c r="G20" s="49" t="s">
        <v>163</v>
      </c>
      <c r="H20" s="51" t="s">
        <v>38</v>
      </c>
      <c r="I20" s="51" t="s">
        <v>168</v>
      </c>
      <c r="J20" s="51" t="s">
        <v>40</v>
      </c>
      <c r="K20" s="120" t="s">
        <v>42</v>
      </c>
      <c r="L20" s="109"/>
      <c r="O20" s="127" t="s">
        <v>169</v>
      </c>
      <c r="P20" s="108" t="s">
        <v>0</v>
      </c>
      <c r="Q20" s="51" t="s">
        <v>34</v>
      </c>
      <c r="R20" s="51" t="s">
        <v>35</v>
      </c>
      <c r="S20" s="51" t="s">
        <v>170</v>
      </c>
      <c r="T20" s="49" t="s">
        <v>171</v>
      </c>
      <c r="U20" s="51" t="s">
        <v>164</v>
      </c>
      <c r="V20" s="51" t="s">
        <v>165</v>
      </c>
      <c r="W20" s="51" t="s">
        <v>40</v>
      </c>
      <c r="X20" s="126" t="s">
        <v>46</v>
      </c>
    </row>
    <row r="21" spans="2:24" ht="19.5" customHeight="1">
      <c r="B21" s="110" t="s">
        <v>0</v>
      </c>
      <c r="C21" s="17">
        <f aca="true" t="shared" si="5" ref="C21:K21">SUM(C22:C29)</f>
        <v>209439.79176888004</v>
      </c>
      <c r="D21" s="18">
        <f t="shared" si="5"/>
        <v>163590.32902280008</v>
      </c>
      <c r="E21" s="18">
        <f t="shared" si="5"/>
        <v>25823.839462049986</v>
      </c>
      <c r="F21" s="18">
        <f t="shared" si="5"/>
        <v>9362.614546119996</v>
      </c>
      <c r="G21" s="18">
        <f t="shared" si="5"/>
        <v>4935.2555762999955</v>
      </c>
      <c r="H21" s="18">
        <f t="shared" si="5"/>
        <v>3643.67075004</v>
      </c>
      <c r="I21" s="18">
        <f t="shared" si="5"/>
        <v>351.75480011</v>
      </c>
      <c r="J21" s="18">
        <f t="shared" si="5"/>
        <v>1732.32761146</v>
      </c>
      <c r="K21" s="19">
        <f t="shared" si="5"/>
        <v>45849.462746079975</v>
      </c>
      <c r="L21" s="111"/>
      <c r="O21" s="110" t="s">
        <v>0</v>
      </c>
      <c r="P21" s="17">
        <f>C21/1000</f>
        <v>209.43979176888004</v>
      </c>
      <c r="Q21" s="18">
        <f>D21/1000</f>
        <v>163.5903290228001</v>
      </c>
      <c r="R21" s="18">
        <f aca="true" t="shared" si="6" ref="R21:X29">E21/1000</f>
        <v>25.823839462049985</v>
      </c>
      <c r="S21" s="18">
        <f t="shared" si="6"/>
        <v>9.362614546119996</v>
      </c>
      <c r="T21" s="18">
        <f t="shared" si="6"/>
        <v>4.935255576299996</v>
      </c>
      <c r="U21" s="18">
        <f t="shared" si="6"/>
        <v>3.6436707500399996</v>
      </c>
      <c r="V21" s="18">
        <f t="shared" si="6"/>
        <v>0.35175480011000004</v>
      </c>
      <c r="W21" s="18">
        <f t="shared" si="6"/>
        <v>1.7323276114600001</v>
      </c>
      <c r="X21" s="19">
        <f t="shared" si="6"/>
        <v>45.84946274607997</v>
      </c>
    </row>
    <row r="22" spans="2:24" ht="19.5" customHeight="1">
      <c r="B22" s="39" t="s">
        <v>20</v>
      </c>
      <c r="C22" s="14">
        <f>SUM(D22:J22)</f>
        <v>13207.860283700014</v>
      </c>
      <c r="D22" s="80">
        <v>11254.449326240014</v>
      </c>
      <c r="E22" s="80">
        <v>1781.6404336100004</v>
      </c>
      <c r="F22" s="80">
        <v>145.00937718</v>
      </c>
      <c r="G22" s="121">
        <v>12.513539770000001</v>
      </c>
      <c r="H22" s="121">
        <v>14.2476069</v>
      </c>
      <c r="I22" s="112"/>
      <c r="J22" s="112">
        <v>0</v>
      </c>
      <c r="K22" s="70">
        <f>SUM(E22:J22)</f>
        <v>1953.4109574600004</v>
      </c>
      <c r="L22" s="111"/>
      <c r="O22" s="39" t="s">
        <v>20</v>
      </c>
      <c r="P22" s="14">
        <f aca="true" t="shared" si="7" ref="P22:Q29">C22/1000</f>
        <v>13.207860283700015</v>
      </c>
      <c r="Q22" s="69">
        <f t="shared" si="7"/>
        <v>11.254449326240014</v>
      </c>
      <c r="R22" s="69">
        <f t="shared" si="6"/>
        <v>1.7816404336100005</v>
      </c>
      <c r="S22" s="69">
        <f t="shared" si="6"/>
        <v>0.14500937718</v>
      </c>
      <c r="T22" s="69">
        <f t="shared" si="6"/>
        <v>0.012513539770000002</v>
      </c>
      <c r="U22" s="69">
        <f t="shared" si="6"/>
        <v>0.0142476069</v>
      </c>
      <c r="V22" s="69">
        <f t="shared" si="6"/>
        <v>0</v>
      </c>
      <c r="W22" s="69">
        <f t="shared" si="6"/>
        <v>0</v>
      </c>
      <c r="X22" s="70">
        <f t="shared" si="6"/>
        <v>1.9534109574600005</v>
      </c>
    </row>
    <row r="23" spans="2:24" ht="19.5" customHeight="1">
      <c r="B23" s="39" t="s">
        <v>22</v>
      </c>
      <c r="C23" s="14">
        <f aca="true" t="shared" si="8" ref="C23:C28">SUM(D23:J23)</f>
        <v>26987.26431439</v>
      </c>
      <c r="D23" s="80">
        <v>24864.09756716</v>
      </c>
      <c r="E23" s="80">
        <v>2048.7658045499998</v>
      </c>
      <c r="F23" s="80">
        <v>56.29566257</v>
      </c>
      <c r="G23" s="121"/>
      <c r="H23" s="121"/>
      <c r="I23" s="112">
        <v>18.10528011</v>
      </c>
      <c r="J23" s="112">
        <v>0</v>
      </c>
      <c r="K23" s="70">
        <f aca="true" t="shared" si="9" ref="K23:K29">SUM(E23:J23)</f>
        <v>2123.1667472299996</v>
      </c>
      <c r="L23" s="111"/>
      <c r="O23" s="39" t="s">
        <v>22</v>
      </c>
      <c r="P23" s="14">
        <f t="shared" si="7"/>
        <v>26.98726431439</v>
      </c>
      <c r="Q23" s="69">
        <f t="shared" si="7"/>
        <v>24.864097567159998</v>
      </c>
      <c r="R23" s="69">
        <f t="shared" si="6"/>
        <v>2.04876580455</v>
      </c>
      <c r="S23" s="69">
        <f t="shared" si="6"/>
        <v>0.056295662569999995</v>
      </c>
      <c r="T23" s="69">
        <f t="shared" si="6"/>
        <v>0</v>
      </c>
      <c r="U23" s="69">
        <f t="shared" si="6"/>
        <v>0</v>
      </c>
      <c r="V23" s="69">
        <f t="shared" si="6"/>
        <v>0.01810528011</v>
      </c>
      <c r="W23" s="69">
        <f t="shared" si="6"/>
        <v>0</v>
      </c>
      <c r="X23" s="70">
        <f t="shared" si="6"/>
        <v>2.1231667472299995</v>
      </c>
    </row>
    <row r="24" spans="2:24" ht="19.5" customHeight="1">
      <c r="B24" s="39" t="s">
        <v>21</v>
      </c>
      <c r="C24" s="14">
        <f t="shared" si="8"/>
        <v>738.5844067999999</v>
      </c>
      <c r="D24" s="80">
        <v>535.90350726</v>
      </c>
      <c r="E24" s="80">
        <v>175.0964078</v>
      </c>
      <c r="F24" s="80"/>
      <c r="G24" s="121">
        <v>27.58449174</v>
      </c>
      <c r="H24" s="121"/>
      <c r="I24" s="112"/>
      <c r="J24" s="112">
        <v>0</v>
      </c>
      <c r="K24" s="70">
        <f t="shared" si="9"/>
        <v>202.68089954</v>
      </c>
      <c r="L24" s="111"/>
      <c r="O24" s="39" t="s">
        <v>21</v>
      </c>
      <c r="P24" s="14">
        <f t="shared" si="7"/>
        <v>0.7385844067999999</v>
      </c>
      <c r="Q24" s="69">
        <f t="shared" si="7"/>
        <v>0.53590350726</v>
      </c>
      <c r="R24" s="69">
        <f t="shared" si="6"/>
        <v>0.17509640780000002</v>
      </c>
      <c r="S24" s="69">
        <f t="shared" si="6"/>
        <v>0</v>
      </c>
      <c r="T24" s="69">
        <f t="shared" si="6"/>
        <v>0.02758449174</v>
      </c>
      <c r="U24" s="69">
        <f t="shared" si="6"/>
        <v>0</v>
      </c>
      <c r="V24" s="69">
        <f t="shared" si="6"/>
        <v>0</v>
      </c>
      <c r="W24" s="69">
        <f t="shared" si="6"/>
        <v>0</v>
      </c>
      <c r="X24" s="70">
        <f t="shared" si="6"/>
        <v>0.20268089954000001</v>
      </c>
    </row>
    <row r="25" spans="2:24" ht="19.5" customHeight="1">
      <c r="B25" s="39" t="s">
        <v>23</v>
      </c>
      <c r="C25" s="14">
        <f t="shared" si="8"/>
        <v>5501.662666439998</v>
      </c>
      <c r="D25" s="80">
        <v>4488.795976989998</v>
      </c>
      <c r="E25" s="80">
        <v>976.9530496200001</v>
      </c>
      <c r="F25" s="80">
        <v>15.85613522</v>
      </c>
      <c r="G25" s="121"/>
      <c r="H25" s="121"/>
      <c r="I25" s="112">
        <v>10.47121302</v>
      </c>
      <c r="J25" s="112">
        <v>9.58629159</v>
      </c>
      <c r="K25" s="70">
        <f t="shared" si="9"/>
        <v>1012.8666894500002</v>
      </c>
      <c r="L25" s="111"/>
      <c r="O25" s="39" t="s">
        <v>23</v>
      </c>
      <c r="P25" s="14">
        <f t="shared" si="7"/>
        <v>5.501662666439998</v>
      </c>
      <c r="Q25" s="69">
        <f t="shared" si="7"/>
        <v>4.488795976989998</v>
      </c>
      <c r="R25" s="69">
        <f t="shared" si="6"/>
        <v>0.9769530496200001</v>
      </c>
      <c r="S25" s="69">
        <f t="shared" si="6"/>
        <v>0.01585613522</v>
      </c>
      <c r="T25" s="69">
        <f t="shared" si="6"/>
        <v>0</v>
      </c>
      <c r="U25" s="69">
        <f t="shared" si="6"/>
        <v>0</v>
      </c>
      <c r="V25" s="69">
        <f t="shared" si="6"/>
        <v>0.01047121302</v>
      </c>
      <c r="W25" s="69">
        <f t="shared" si="6"/>
        <v>0.00958629159</v>
      </c>
      <c r="X25" s="70">
        <f t="shared" si="6"/>
        <v>1.0128666894500002</v>
      </c>
    </row>
    <row r="26" spans="2:24" ht="19.5" customHeight="1">
      <c r="B26" s="39" t="s">
        <v>24</v>
      </c>
      <c r="C26" s="14">
        <f t="shared" si="8"/>
        <v>292.45435393</v>
      </c>
      <c r="D26" s="80">
        <v>217.52448334</v>
      </c>
      <c r="E26" s="80">
        <v>53.94867099</v>
      </c>
      <c r="F26" s="80"/>
      <c r="G26" s="121">
        <v>20.9811996</v>
      </c>
      <c r="H26" s="121"/>
      <c r="I26" s="112"/>
      <c r="J26" s="112"/>
      <c r="K26" s="70">
        <f t="shared" si="9"/>
        <v>74.92987059</v>
      </c>
      <c r="L26" s="111"/>
      <c r="O26" s="39" t="s">
        <v>24</v>
      </c>
      <c r="P26" s="14">
        <f t="shared" si="7"/>
        <v>0.29245435393</v>
      </c>
      <c r="Q26" s="69">
        <f t="shared" si="7"/>
        <v>0.21752448334</v>
      </c>
      <c r="R26" s="69">
        <f t="shared" si="6"/>
        <v>0.053948670989999996</v>
      </c>
      <c r="S26" s="69">
        <f t="shared" si="6"/>
        <v>0</v>
      </c>
      <c r="T26" s="69">
        <f t="shared" si="6"/>
        <v>0.0209811996</v>
      </c>
      <c r="U26" s="69">
        <f t="shared" si="6"/>
        <v>0</v>
      </c>
      <c r="V26" s="69">
        <f t="shared" si="6"/>
        <v>0</v>
      </c>
      <c r="W26" s="69">
        <f t="shared" si="6"/>
        <v>0</v>
      </c>
      <c r="X26" s="70">
        <f t="shared" si="6"/>
        <v>0.07492987058999999</v>
      </c>
    </row>
    <row r="27" spans="2:24" ht="19.5" customHeight="1">
      <c r="B27" s="39" t="s">
        <v>25</v>
      </c>
      <c r="C27" s="14">
        <f t="shared" si="8"/>
        <v>158635.70552772004</v>
      </c>
      <c r="D27" s="80">
        <v>118769.95143794008</v>
      </c>
      <c r="E27" s="80">
        <v>20392.839201209983</v>
      </c>
      <c r="F27" s="80">
        <v>8985.612459659997</v>
      </c>
      <c r="G27" s="121">
        <v>4833.042534859996</v>
      </c>
      <c r="H27" s="121">
        <v>3622.0224442199997</v>
      </c>
      <c r="I27" s="112">
        <v>312.70709396</v>
      </c>
      <c r="J27" s="112">
        <v>1719.53035587</v>
      </c>
      <c r="K27" s="70">
        <f t="shared" si="9"/>
        <v>39865.75408977998</v>
      </c>
      <c r="L27" s="111"/>
      <c r="O27" s="39" t="s">
        <v>25</v>
      </c>
      <c r="P27" s="14">
        <f t="shared" si="7"/>
        <v>158.63570552772003</v>
      </c>
      <c r="Q27" s="69">
        <f t="shared" si="7"/>
        <v>118.76995143794008</v>
      </c>
      <c r="R27" s="69">
        <f t="shared" si="6"/>
        <v>20.392839201209984</v>
      </c>
      <c r="S27" s="69">
        <f t="shared" si="6"/>
        <v>8.985612459659997</v>
      </c>
      <c r="T27" s="69">
        <f t="shared" si="6"/>
        <v>4.833042534859995</v>
      </c>
      <c r="U27" s="69">
        <f t="shared" si="6"/>
        <v>3.6220224442199997</v>
      </c>
      <c r="V27" s="69">
        <f t="shared" si="6"/>
        <v>0.31270709396</v>
      </c>
      <c r="W27" s="69">
        <f t="shared" si="6"/>
        <v>1.71953035587</v>
      </c>
      <c r="X27" s="70">
        <f t="shared" si="6"/>
        <v>39.865754089779976</v>
      </c>
    </row>
    <row r="28" spans="2:24" ht="19.5" customHeight="1">
      <c r="B28" s="39" t="s">
        <v>26</v>
      </c>
      <c r="C28" s="14">
        <f t="shared" si="8"/>
        <v>2570.2125943700003</v>
      </c>
      <c r="D28" s="80">
        <v>2266.23503555</v>
      </c>
      <c r="E28" s="80">
        <v>170.53054866000002</v>
      </c>
      <c r="F28" s="80">
        <v>89.27405454000001</v>
      </c>
      <c r="G28" s="121">
        <v>23.09007968</v>
      </c>
      <c r="H28" s="121">
        <v>7.40069892</v>
      </c>
      <c r="I28" s="112">
        <v>10.47121302</v>
      </c>
      <c r="J28" s="112">
        <v>3.210964</v>
      </c>
      <c r="K28" s="70">
        <f t="shared" si="9"/>
        <v>303.97755882</v>
      </c>
      <c r="L28" s="111"/>
      <c r="O28" s="39" t="s">
        <v>26</v>
      </c>
      <c r="P28" s="14">
        <f t="shared" si="7"/>
        <v>2.57021259437</v>
      </c>
      <c r="Q28" s="69">
        <f t="shared" si="7"/>
        <v>2.26623503555</v>
      </c>
      <c r="R28" s="69">
        <f t="shared" si="6"/>
        <v>0.17053054866000003</v>
      </c>
      <c r="S28" s="69">
        <f t="shared" si="6"/>
        <v>0.08927405454000001</v>
      </c>
      <c r="T28" s="69">
        <f t="shared" si="6"/>
        <v>0.02309007968</v>
      </c>
      <c r="U28" s="69">
        <f t="shared" si="6"/>
        <v>0.00740069892</v>
      </c>
      <c r="V28" s="69">
        <f t="shared" si="6"/>
        <v>0.01047121302</v>
      </c>
      <c r="W28" s="69">
        <f t="shared" si="6"/>
        <v>0.003210964</v>
      </c>
      <c r="X28" s="70">
        <f t="shared" si="6"/>
        <v>0.30397755882</v>
      </c>
    </row>
    <row r="29" spans="2:24" ht="19.5" customHeight="1">
      <c r="B29" s="40" t="s">
        <v>2</v>
      </c>
      <c r="C29" s="15">
        <f>SUM(D29:J29)</f>
        <v>1506.0476215300005</v>
      </c>
      <c r="D29" s="84">
        <v>1193.3716883200004</v>
      </c>
      <c r="E29" s="84">
        <v>224.06534561</v>
      </c>
      <c r="F29" s="84">
        <v>70.56685695</v>
      </c>
      <c r="G29" s="122">
        <v>18.04373065</v>
      </c>
      <c r="H29" s="122"/>
      <c r="I29" s="113"/>
      <c r="J29" s="113"/>
      <c r="K29" s="72">
        <f t="shared" si="9"/>
        <v>312.67593321</v>
      </c>
      <c r="L29" s="111"/>
      <c r="O29" s="40" t="s">
        <v>2</v>
      </c>
      <c r="P29" s="15">
        <f t="shared" si="7"/>
        <v>1.5060476215300005</v>
      </c>
      <c r="Q29" s="71">
        <f t="shared" si="7"/>
        <v>1.1933716883200005</v>
      </c>
      <c r="R29" s="71">
        <f t="shared" si="6"/>
        <v>0.22406534561000002</v>
      </c>
      <c r="S29" s="71">
        <f t="shared" si="6"/>
        <v>0.07056685695</v>
      </c>
      <c r="T29" s="71">
        <f t="shared" si="6"/>
        <v>0.01804373065</v>
      </c>
      <c r="U29" s="71">
        <f t="shared" si="6"/>
        <v>0</v>
      </c>
      <c r="V29" s="71">
        <f t="shared" si="6"/>
        <v>0</v>
      </c>
      <c r="W29" s="71">
        <f t="shared" si="6"/>
        <v>0</v>
      </c>
      <c r="X29" s="72">
        <f t="shared" si="6"/>
        <v>0.31267593321</v>
      </c>
    </row>
    <row r="30" spans="9:24" ht="10.5" customHeight="1">
      <c r="I30" s="114"/>
      <c r="J30" s="111"/>
      <c r="K30" s="115"/>
      <c r="L30" s="111"/>
      <c r="V30" s="114"/>
      <c r="W30" s="111"/>
      <c r="X30" s="115"/>
    </row>
    <row r="31" spans="2:24" ht="19.5" customHeight="1">
      <c r="B31" s="86" t="s">
        <v>173</v>
      </c>
      <c r="C31" s="87"/>
      <c r="D31" s="57"/>
      <c r="I31" s="114"/>
      <c r="J31" s="111"/>
      <c r="K31" s="115"/>
      <c r="L31" s="111"/>
      <c r="O31" s="86" t="s">
        <v>130</v>
      </c>
      <c r="P31" s="87"/>
      <c r="Q31" s="57"/>
      <c r="V31" s="114"/>
      <c r="W31" s="111"/>
      <c r="X31" s="115"/>
    </row>
    <row r="32" spans="2:15" ht="19.5" customHeight="1">
      <c r="B32" s="88" t="s">
        <v>43</v>
      </c>
      <c r="O32" s="88" t="s">
        <v>44</v>
      </c>
    </row>
    <row r="33" ht="19.5" customHeight="1"/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I1">
      <selection activeCell="I1" sqref="I1"/>
    </sheetView>
  </sheetViews>
  <sheetFormatPr defaultColWidth="9.00390625" defaultRowHeight="15"/>
  <cols>
    <col min="1" max="1" width="9.00390625" style="57" customWidth="1"/>
    <col min="2" max="2" width="20.28125" style="57" customWidth="1"/>
    <col min="3" max="6" width="10.7109375" style="57" customWidth="1"/>
    <col min="7" max="8" width="9.00390625" style="57" customWidth="1"/>
    <col min="9" max="9" width="3.8515625" style="57" customWidth="1"/>
    <col min="10" max="10" width="20.28125" style="57" customWidth="1"/>
    <col min="11" max="14" width="12.7109375" style="57" customWidth="1"/>
    <col min="15" max="15" width="14.28125" style="57" customWidth="1"/>
    <col min="16" max="16384" width="9.00390625" style="57" customWidth="1"/>
  </cols>
  <sheetData>
    <row r="1" spans="2:13" ht="19.5" customHeight="1">
      <c r="B1" s="56"/>
      <c r="C1" s="56"/>
      <c r="D1" s="56"/>
      <c r="E1" s="56"/>
      <c r="J1" s="56"/>
      <c r="K1" s="56"/>
      <c r="L1" s="56"/>
      <c r="M1" s="56"/>
    </row>
    <row r="2" spans="2:13" ht="19.5" customHeight="1">
      <c r="B2" s="160" t="s">
        <v>67</v>
      </c>
      <c r="C2" s="60"/>
      <c r="D2" s="60"/>
      <c r="E2" s="56"/>
      <c r="J2" s="160" t="s">
        <v>70</v>
      </c>
      <c r="K2" s="60"/>
      <c r="L2" s="60"/>
      <c r="M2" s="56"/>
    </row>
    <row r="3" spans="2:13" ht="19.5" customHeight="1">
      <c r="B3" s="160" t="s">
        <v>137</v>
      </c>
      <c r="C3" s="60"/>
      <c r="D3" s="60"/>
      <c r="E3" s="56"/>
      <c r="J3" s="160" t="s">
        <v>138</v>
      </c>
      <c r="K3" s="60"/>
      <c r="L3" s="60"/>
      <c r="M3" s="56"/>
    </row>
    <row r="4" spans="2:13" ht="7.5" customHeight="1">
      <c r="B4" s="60"/>
      <c r="C4" s="60"/>
      <c r="D4" s="60"/>
      <c r="E4" s="56"/>
      <c r="J4" s="60"/>
      <c r="K4" s="60"/>
      <c r="L4" s="60"/>
      <c r="M4" s="56"/>
    </row>
    <row r="5" spans="6:14" ht="19.5" customHeight="1">
      <c r="F5" s="1" t="s">
        <v>31</v>
      </c>
      <c r="G5" s="1"/>
      <c r="N5" s="1" t="s">
        <v>47</v>
      </c>
    </row>
    <row r="6" spans="2:14" ht="19.5" customHeight="1">
      <c r="B6" s="159" t="s">
        <v>132</v>
      </c>
      <c r="C6" s="7"/>
      <c r="D6" s="2" t="s">
        <v>66</v>
      </c>
      <c r="E6" s="2"/>
      <c r="F6" s="3"/>
      <c r="G6" s="1"/>
      <c r="J6" s="159" t="s">
        <v>129</v>
      </c>
      <c r="K6" s="7"/>
      <c r="L6" s="2" t="s">
        <v>66</v>
      </c>
      <c r="M6" s="2"/>
      <c r="N6" s="3"/>
    </row>
    <row r="7" spans="2:14" ht="49.5" customHeight="1">
      <c r="B7" s="21" t="s">
        <v>27</v>
      </c>
      <c r="C7" s="13" t="s">
        <v>0</v>
      </c>
      <c r="D7" s="10" t="s">
        <v>4</v>
      </c>
      <c r="E7" s="10" t="s">
        <v>148</v>
      </c>
      <c r="F7" s="10" t="s">
        <v>149</v>
      </c>
      <c r="J7" s="90" t="s">
        <v>71</v>
      </c>
      <c r="K7" s="13" t="s">
        <v>0</v>
      </c>
      <c r="L7" s="10" t="s">
        <v>4</v>
      </c>
      <c r="M7" s="10" t="s">
        <v>148</v>
      </c>
      <c r="N7" s="10" t="s">
        <v>149</v>
      </c>
    </row>
    <row r="8" spans="2:14" ht="19.5" customHeight="1">
      <c r="B8" s="38" t="s">
        <v>0</v>
      </c>
      <c r="C8" s="36">
        <f>SUM(C9:C16)</f>
        <v>150445.3686091399</v>
      </c>
      <c r="D8" s="11">
        <f>SUM(D9:D16)</f>
        <v>75222.68430457</v>
      </c>
      <c r="E8" s="11">
        <f>SUM(E9:E16)</f>
        <v>0</v>
      </c>
      <c r="F8" s="12">
        <f>SUM(F9:F16)</f>
        <v>75222.6843045699</v>
      </c>
      <c r="J8" s="38" t="s">
        <v>0</v>
      </c>
      <c r="K8" s="36">
        <f>C8/1000</f>
        <v>150.4453686091399</v>
      </c>
      <c r="L8" s="91">
        <f aca="true" t="shared" si="0" ref="L8:N16">D8/1000</f>
        <v>75.22268430457</v>
      </c>
      <c r="M8" s="91">
        <f t="shared" si="0"/>
        <v>0</v>
      </c>
      <c r="N8" s="92">
        <f t="shared" si="0"/>
        <v>75.22268430456991</v>
      </c>
    </row>
    <row r="9" spans="2:14" ht="19.5" customHeight="1">
      <c r="B9" s="39" t="s">
        <v>20</v>
      </c>
      <c r="C9" s="14">
        <f>SUM(D9:F9)</f>
        <v>11858.330266679988</v>
      </c>
      <c r="D9" s="25">
        <v>11858.330266679988</v>
      </c>
      <c r="E9" s="25"/>
      <c r="F9" s="26"/>
      <c r="J9" s="123" t="s">
        <v>20</v>
      </c>
      <c r="K9" s="103">
        <f aca="true" t="shared" si="1" ref="K9:K16">C9/1000</f>
        <v>11.858330266679989</v>
      </c>
      <c r="L9" s="94">
        <f t="shared" si="0"/>
        <v>11.858330266679989</v>
      </c>
      <c r="M9" s="94">
        <f t="shared" si="0"/>
        <v>0</v>
      </c>
      <c r="N9" s="95">
        <f t="shared" si="0"/>
        <v>0</v>
      </c>
    </row>
    <row r="10" spans="2:14" ht="19.5" customHeight="1">
      <c r="B10" s="39" t="s">
        <v>22</v>
      </c>
      <c r="C10" s="14">
        <f aca="true" t="shared" si="2" ref="C10:C16">SUM(D10:F10)</f>
        <v>23090.32741653004</v>
      </c>
      <c r="D10" s="25">
        <v>23090.32741653004</v>
      </c>
      <c r="E10" s="25">
        <v>0</v>
      </c>
      <c r="F10" s="26">
        <v>0</v>
      </c>
      <c r="J10" s="123" t="s">
        <v>22</v>
      </c>
      <c r="K10" s="103">
        <f t="shared" si="1"/>
        <v>23.090327416530037</v>
      </c>
      <c r="L10" s="94">
        <f t="shared" si="0"/>
        <v>23.090327416530037</v>
      </c>
      <c r="M10" s="94">
        <f t="shared" si="0"/>
        <v>0</v>
      </c>
      <c r="N10" s="95">
        <f t="shared" si="0"/>
        <v>0</v>
      </c>
    </row>
    <row r="11" spans="2:14" ht="19.5" customHeight="1">
      <c r="B11" s="39" t="s">
        <v>21</v>
      </c>
      <c r="C11" s="14">
        <f t="shared" si="2"/>
        <v>860.01959602</v>
      </c>
      <c r="D11" s="25">
        <v>860.01959602</v>
      </c>
      <c r="E11" s="25">
        <v>0</v>
      </c>
      <c r="F11" s="26">
        <v>0</v>
      </c>
      <c r="J11" s="123" t="s">
        <v>21</v>
      </c>
      <c r="K11" s="103">
        <f t="shared" si="1"/>
        <v>0.86001959602</v>
      </c>
      <c r="L11" s="94">
        <f t="shared" si="0"/>
        <v>0.86001959602</v>
      </c>
      <c r="M11" s="94">
        <f t="shared" si="0"/>
        <v>0</v>
      </c>
      <c r="N11" s="95">
        <f t="shared" si="0"/>
        <v>0</v>
      </c>
    </row>
    <row r="12" spans="2:14" ht="19.5" customHeight="1">
      <c r="B12" s="39" t="s">
        <v>23</v>
      </c>
      <c r="C12" s="14">
        <f t="shared" si="2"/>
        <v>4387.474703819998</v>
      </c>
      <c r="D12" s="25">
        <v>4387.474703819998</v>
      </c>
      <c r="E12" s="25">
        <v>0</v>
      </c>
      <c r="F12" s="26">
        <v>0</v>
      </c>
      <c r="J12" s="123" t="s">
        <v>23</v>
      </c>
      <c r="K12" s="103">
        <f t="shared" si="1"/>
        <v>4.387474703819998</v>
      </c>
      <c r="L12" s="94">
        <f t="shared" si="0"/>
        <v>4.387474703819998</v>
      </c>
      <c r="M12" s="94">
        <f t="shared" si="0"/>
        <v>0</v>
      </c>
      <c r="N12" s="95">
        <f t="shared" si="0"/>
        <v>0</v>
      </c>
    </row>
    <row r="13" spans="2:14" ht="19.5" customHeight="1">
      <c r="B13" s="39" t="s">
        <v>24</v>
      </c>
      <c r="C13" s="14">
        <f t="shared" si="2"/>
        <v>444.25078009000003</v>
      </c>
      <c r="D13" s="25">
        <v>444.25078009000003</v>
      </c>
      <c r="E13" s="25"/>
      <c r="F13" s="26"/>
      <c r="J13" s="123" t="s">
        <v>24</v>
      </c>
      <c r="K13" s="103">
        <f t="shared" si="1"/>
        <v>0.44425078009</v>
      </c>
      <c r="L13" s="94">
        <f t="shared" si="0"/>
        <v>0.44425078009</v>
      </c>
      <c r="M13" s="94">
        <f t="shared" si="0"/>
        <v>0</v>
      </c>
      <c r="N13" s="95">
        <f t="shared" si="0"/>
        <v>0</v>
      </c>
    </row>
    <row r="14" spans="2:16" ht="19.5" customHeight="1">
      <c r="B14" s="39" t="s">
        <v>25</v>
      </c>
      <c r="C14" s="14">
        <f t="shared" si="2"/>
        <v>105292.02353160988</v>
      </c>
      <c r="D14" s="25">
        <v>30069.33922703998</v>
      </c>
      <c r="E14" s="25"/>
      <c r="F14" s="26">
        <v>75222.6843045699</v>
      </c>
      <c r="J14" s="123" t="s">
        <v>25</v>
      </c>
      <c r="K14" s="103">
        <f t="shared" si="1"/>
        <v>105.29202353160989</v>
      </c>
      <c r="L14" s="94">
        <f t="shared" si="0"/>
        <v>30.069339227039983</v>
      </c>
      <c r="M14" s="94">
        <f t="shared" si="0"/>
        <v>0</v>
      </c>
      <c r="N14" s="95">
        <f t="shared" si="0"/>
        <v>75.22268430456991</v>
      </c>
      <c r="P14" s="93"/>
    </row>
    <row r="15" spans="2:14" ht="19.5" customHeight="1">
      <c r="B15" s="39" t="s">
        <v>26</v>
      </c>
      <c r="C15" s="14">
        <f t="shared" si="2"/>
        <v>3525.2621127699995</v>
      </c>
      <c r="D15" s="25">
        <v>3525.2621127699995</v>
      </c>
      <c r="E15" s="25">
        <v>0</v>
      </c>
      <c r="F15" s="26">
        <v>0</v>
      </c>
      <c r="J15" s="123" t="s">
        <v>26</v>
      </c>
      <c r="K15" s="103">
        <f t="shared" si="1"/>
        <v>3.5252621127699997</v>
      </c>
      <c r="L15" s="94">
        <f t="shared" si="0"/>
        <v>3.5252621127699997</v>
      </c>
      <c r="M15" s="94">
        <f t="shared" si="0"/>
        <v>0</v>
      </c>
      <c r="N15" s="95">
        <f t="shared" si="0"/>
        <v>0</v>
      </c>
    </row>
    <row r="16" spans="2:14" ht="19.5" customHeight="1">
      <c r="B16" s="40" t="s">
        <v>2</v>
      </c>
      <c r="C16" s="15">
        <f t="shared" si="2"/>
        <v>987.6802016199998</v>
      </c>
      <c r="D16" s="27">
        <v>987.6802016199998</v>
      </c>
      <c r="E16" s="27"/>
      <c r="F16" s="28"/>
      <c r="J16" s="124" t="s">
        <v>2</v>
      </c>
      <c r="K16" s="104">
        <f t="shared" si="1"/>
        <v>0.9876802016199998</v>
      </c>
      <c r="L16" s="96">
        <f t="shared" si="0"/>
        <v>0.9876802016199998</v>
      </c>
      <c r="M16" s="96">
        <f t="shared" si="0"/>
        <v>0</v>
      </c>
      <c r="N16" s="100">
        <f t="shared" si="0"/>
        <v>0</v>
      </c>
    </row>
    <row r="17" spans="2:13" ht="9.75" customHeight="1">
      <c r="B17" s="60"/>
      <c r="C17" s="60"/>
      <c r="D17" s="60"/>
      <c r="E17" s="56"/>
      <c r="J17" s="60"/>
      <c r="K17" s="60"/>
      <c r="L17" s="60"/>
      <c r="M17" s="56"/>
    </row>
    <row r="18" spans="2:13" ht="19.5" customHeight="1">
      <c r="B18" s="60"/>
      <c r="C18" s="60"/>
      <c r="D18" s="60"/>
      <c r="E18" s="56"/>
      <c r="J18" s="60"/>
      <c r="K18" s="60"/>
      <c r="L18" s="60"/>
      <c r="M18" s="56"/>
    </row>
    <row r="19" spans="6:14" ht="19.5" customHeight="1">
      <c r="F19" s="61" t="s">
        <v>31</v>
      </c>
      <c r="G19" s="61"/>
      <c r="N19" s="61" t="s">
        <v>47</v>
      </c>
    </row>
    <row r="20" spans="2:14" ht="19.5" customHeight="1">
      <c r="B20" s="159" t="s">
        <v>30</v>
      </c>
      <c r="C20" s="74"/>
      <c r="D20" s="75" t="s">
        <v>66</v>
      </c>
      <c r="E20" s="75"/>
      <c r="F20" s="76"/>
      <c r="G20" s="61"/>
      <c r="J20" s="159" t="s">
        <v>30</v>
      </c>
      <c r="K20" s="74"/>
      <c r="L20" s="75" t="s">
        <v>66</v>
      </c>
      <c r="M20" s="75"/>
      <c r="N20" s="76"/>
    </row>
    <row r="21" spans="2:14" ht="49.5" customHeight="1">
      <c r="B21" s="90" t="s">
        <v>27</v>
      </c>
      <c r="C21" s="158" t="s">
        <v>0</v>
      </c>
      <c r="D21" s="10" t="s">
        <v>4</v>
      </c>
      <c r="E21" s="10" t="s">
        <v>148</v>
      </c>
      <c r="F21" s="10" t="s">
        <v>149</v>
      </c>
      <c r="J21" s="90" t="s">
        <v>71</v>
      </c>
      <c r="K21" s="158" t="s">
        <v>0</v>
      </c>
      <c r="L21" s="10" t="s">
        <v>4</v>
      </c>
      <c r="M21" s="10" t="s">
        <v>148</v>
      </c>
      <c r="N21" s="10" t="s">
        <v>149</v>
      </c>
    </row>
    <row r="22" spans="2:14" ht="19.5" customHeight="1">
      <c r="B22" s="110" t="s">
        <v>0</v>
      </c>
      <c r="C22" s="36">
        <f>SUM(C23:C30)</f>
        <v>163590.32902279997</v>
      </c>
      <c r="D22" s="91">
        <f>SUM(D23:D30)</f>
        <v>81795.16451140007</v>
      </c>
      <c r="E22" s="91">
        <f>SUM(E23:E30)</f>
        <v>0</v>
      </c>
      <c r="F22" s="92">
        <f>SUM(F23:F30)</f>
        <v>81795.16451139988</v>
      </c>
      <c r="J22" s="110" t="s">
        <v>0</v>
      </c>
      <c r="K22" s="36">
        <f>C22/1000</f>
        <v>163.59032902279998</v>
      </c>
      <c r="L22" s="91">
        <f aca="true" t="shared" si="3" ref="L22:L30">D22/1000</f>
        <v>81.79516451140007</v>
      </c>
      <c r="M22" s="91">
        <f aca="true" t="shared" si="4" ref="M22:M30">E22/1000</f>
        <v>0</v>
      </c>
      <c r="N22" s="92">
        <f aca="true" t="shared" si="5" ref="N22:N30">F22/1000</f>
        <v>81.79516451139988</v>
      </c>
    </row>
    <row r="23" spans="2:14" ht="19.5" customHeight="1">
      <c r="B23" s="39" t="s">
        <v>20</v>
      </c>
      <c r="C23" s="14">
        <f>SUM(D23:F23)</f>
        <v>11254.449326240014</v>
      </c>
      <c r="D23" s="94">
        <v>11254.449326240014</v>
      </c>
      <c r="E23" s="94"/>
      <c r="F23" s="95"/>
      <c r="J23" s="39" t="s">
        <v>20</v>
      </c>
      <c r="K23" s="103">
        <f aca="true" t="shared" si="6" ref="K23:K30">C23/1000</f>
        <v>11.254449326240014</v>
      </c>
      <c r="L23" s="94">
        <f t="shared" si="3"/>
        <v>11.254449326240014</v>
      </c>
      <c r="M23" s="94">
        <f t="shared" si="4"/>
        <v>0</v>
      </c>
      <c r="N23" s="95">
        <f t="shared" si="5"/>
        <v>0</v>
      </c>
    </row>
    <row r="24" spans="2:14" ht="19.5" customHeight="1">
      <c r="B24" s="39" t="s">
        <v>22</v>
      </c>
      <c r="C24" s="14">
        <f aca="true" t="shared" si="7" ref="C24:C30">SUM(D24:F24)</f>
        <v>24864.09756716</v>
      </c>
      <c r="D24" s="94">
        <v>24864.09756716</v>
      </c>
      <c r="E24" s="94"/>
      <c r="F24" s="95"/>
      <c r="J24" s="39" t="s">
        <v>22</v>
      </c>
      <c r="K24" s="103">
        <f t="shared" si="6"/>
        <v>24.864097567159998</v>
      </c>
      <c r="L24" s="94">
        <f t="shared" si="3"/>
        <v>24.864097567159998</v>
      </c>
      <c r="M24" s="94">
        <f t="shared" si="4"/>
        <v>0</v>
      </c>
      <c r="N24" s="95">
        <f t="shared" si="5"/>
        <v>0</v>
      </c>
    </row>
    <row r="25" spans="2:14" ht="19.5" customHeight="1">
      <c r="B25" s="39" t="s">
        <v>21</v>
      </c>
      <c r="C25" s="14">
        <f t="shared" si="7"/>
        <v>535.90350726</v>
      </c>
      <c r="D25" s="94">
        <v>535.90350726</v>
      </c>
      <c r="E25" s="94"/>
      <c r="F25" s="95"/>
      <c r="J25" s="39" t="s">
        <v>21</v>
      </c>
      <c r="K25" s="103">
        <f t="shared" si="6"/>
        <v>0.53590350726</v>
      </c>
      <c r="L25" s="94">
        <f t="shared" si="3"/>
        <v>0.53590350726</v>
      </c>
      <c r="M25" s="94">
        <f t="shared" si="4"/>
        <v>0</v>
      </c>
      <c r="N25" s="95">
        <f t="shared" si="5"/>
        <v>0</v>
      </c>
    </row>
    <row r="26" spans="2:14" ht="19.5" customHeight="1">
      <c r="B26" s="39" t="s">
        <v>23</v>
      </c>
      <c r="C26" s="14">
        <f t="shared" si="7"/>
        <v>4488.795976989998</v>
      </c>
      <c r="D26" s="94">
        <v>4488.795976989998</v>
      </c>
      <c r="E26" s="94"/>
      <c r="F26" s="95"/>
      <c r="J26" s="39" t="s">
        <v>23</v>
      </c>
      <c r="K26" s="103">
        <f t="shared" si="6"/>
        <v>4.488795976989998</v>
      </c>
      <c r="L26" s="94">
        <f t="shared" si="3"/>
        <v>4.488795976989998</v>
      </c>
      <c r="M26" s="94">
        <f t="shared" si="4"/>
        <v>0</v>
      </c>
      <c r="N26" s="95">
        <f t="shared" si="5"/>
        <v>0</v>
      </c>
    </row>
    <row r="27" spans="2:14" ht="19.5" customHeight="1">
      <c r="B27" s="39" t="s">
        <v>24</v>
      </c>
      <c r="C27" s="14">
        <f t="shared" si="7"/>
        <v>217.52448334</v>
      </c>
      <c r="D27" s="94">
        <v>217.52448334</v>
      </c>
      <c r="E27" s="94"/>
      <c r="F27" s="95"/>
      <c r="J27" s="39" t="s">
        <v>24</v>
      </c>
      <c r="K27" s="103">
        <f t="shared" si="6"/>
        <v>0.21752448334</v>
      </c>
      <c r="L27" s="94">
        <f t="shared" si="3"/>
        <v>0.21752448334</v>
      </c>
      <c r="M27" s="94">
        <f t="shared" si="4"/>
        <v>0</v>
      </c>
      <c r="N27" s="95">
        <f t="shared" si="5"/>
        <v>0</v>
      </c>
    </row>
    <row r="28" spans="2:14" ht="19.5" customHeight="1">
      <c r="B28" s="39" t="s">
        <v>25</v>
      </c>
      <c r="C28" s="14">
        <f t="shared" si="7"/>
        <v>118769.95143793995</v>
      </c>
      <c r="D28" s="94">
        <v>36974.78692654007</v>
      </c>
      <c r="E28" s="94"/>
      <c r="F28" s="95">
        <v>81795.16451139988</v>
      </c>
      <c r="J28" s="39" t="s">
        <v>25</v>
      </c>
      <c r="K28" s="103">
        <f t="shared" si="6"/>
        <v>118.76995143793995</v>
      </c>
      <c r="L28" s="94">
        <f t="shared" si="3"/>
        <v>36.97478692654008</v>
      </c>
      <c r="M28" s="94">
        <f t="shared" si="4"/>
        <v>0</v>
      </c>
      <c r="N28" s="95">
        <f t="shared" si="5"/>
        <v>81.79516451139988</v>
      </c>
    </row>
    <row r="29" spans="2:14" ht="19.5" customHeight="1">
      <c r="B29" s="39" t="s">
        <v>26</v>
      </c>
      <c r="C29" s="14">
        <f t="shared" si="7"/>
        <v>2266.23503555</v>
      </c>
      <c r="D29" s="94">
        <v>2266.23503555</v>
      </c>
      <c r="E29" s="94"/>
      <c r="F29" s="95"/>
      <c r="J29" s="39" t="s">
        <v>26</v>
      </c>
      <c r="K29" s="103">
        <f t="shared" si="6"/>
        <v>2.26623503555</v>
      </c>
      <c r="L29" s="94">
        <f t="shared" si="3"/>
        <v>2.26623503555</v>
      </c>
      <c r="M29" s="94">
        <f t="shared" si="4"/>
        <v>0</v>
      </c>
      <c r="N29" s="95">
        <f t="shared" si="5"/>
        <v>0</v>
      </c>
    </row>
    <row r="30" spans="2:14" ht="19.5" customHeight="1">
      <c r="B30" s="40" t="s">
        <v>2</v>
      </c>
      <c r="C30" s="15">
        <f t="shared" si="7"/>
        <v>1193.3716883200004</v>
      </c>
      <c r="D30" s="96">
        <v>1193.3716883200004</v>
      </c>
      <c r="E30" s="96"/>
      <c r="F30" s="100"/>
      <c r="J30" s="40" t="s">
        <v>2</v>
      </c>
      <c r="K30" s="104">
        <f t="shared" si="6"/>
        <v>1.1933716883200005</v>
      </c>
      <c r="L30" s="96">
        <f t="shared" si="3"/>
        <v>1.1933716883200005</v>
      </c>
      <c r="M30" s="96">
        <f t="shared" si="4"/>
        <v>0</v>
      </c>
      <c r="N30" s="100">
        <f t="shared" si="5"/>
        <v>0</v>
      </c>
    </row>
    <row r="31" spans="2:11" ht="6.75" customHeight="1">
      <c r="B31" s="8"/>
      <c r="C31" s="8"/>
      <c r="J31" s="8"/>
      <c r="K31" s="8"/>
    </row>
    <row r="32" spans="1:13" s="58" customFormat="1" ht="19.5" customHeight="1">
      <c r="A32" s="87"/>
      <c r="B32" s="86" t="s">
        <v>3</v>
      </c>
      <c r="C32" s="87"/>
      <c r="D32" s="87"/>
      <c r="E32" s="57"/>
      <c r="J32" s="86" t="s">
        <v>130</v>
      </c>
      <c r="K32" s="87"/>
      <c r="L32" s="87"/>
      <c r="M32" s="57"/>
    </row>
    <row r="33" spans="2:10" ht="19.5" customHeight="1">
      <c r="B33" s="88" t="s">
        <v>28</v>
      </c>
      <c r="J33" s="88" t="s">
        <v>43</v>
      </c>
    </row>
    <row r="34" ht="19.5" customHeight="1"/>
    <row r="35" ht="19.5" customHeight="1"/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B39"/>
  <sheetViews>
    <sheetView zoomScalePageLayoutView="0" workbookViewId="0" topLeftCell="N1">
      <selection activeCell="N1" sqref="N1"/>
    </sheetView>
  </sheetViews>
  <sheetFormatPr defaultColWidth="9.00390625" defaultRowHeight="15"/>
  <cols>
    <col min="1" max="1" width="9.00390625" style="57" customWidth="1"/>
    <col min="2" max="2" width="20.7109375" style="57" customWidth="1"/>
    <col min="3" max="3" width="9.421875" style="57" bestFit="1" customWidth="1"/>
    <col min="4" max="11" width="10.7109375" style="57" customWidth="1"/>
    <col min="12" max="12" width="9.00390625" style="57" customWidth="1"/>
    <col min="13" max="13" width="3.7109375" style="57" customWidth="1"/>
    <col min="14" max="14" width="3.28125" style="57" customWidth="1"/>
    <col min="15" max="15" width="20.7109375" style="57" customWidth="1"/>
    <col min="16" max="16" width="9.421875" style="57" bestFit="1" customWidth="1"/>
    <col min="17" max="24" width="10.7109375" style="57" customWidth="1"/>
    <col min="25" max="25" width="2.7109375" style="57" customWidth="1"/>
    <col min="26" max="16384" width="9.00390625" style="57" customWidth="1"/>
  </cols>
  <sheetData>
    <row r="2" spans="2:18" ht="19.5" customHeight="1">
      <c r="B2" s="60" t="s">
        <v>139</v>
      </c>
      <c r="C2" s="60"/>
      <c r="D2" s="60"/>
      <c r="E2" s="56"/>
      <c r="O2" s="59" t="s">
        <v>140</v>
      </c>
      <c r="P2" s="60"/>
      <c r="Q2" s="60"/>
      <c r="R2" s="56"/>
    </row>
    <row r="3" spans="2:18" ht="9.75" customHeight="1">
      <c r="B3" s="60"/>
      <c r="C3" s="60"/>
      <c r="D3" s="60"/>
      <c r="E3" s="56"/>
      <c r="O3" s="60"/>
      <c r="P3" s="60"/>
      <c r="Q3" s="60"/>
      <c r="R3" s="56"/>
    </row>
    <row r="4" spans="6:24" ht="19.5" customHeight="1">
      <c r="F4" s="61"/>
      <c r="J4" s="61"/>
      <c r="K4" s="61" t="s">
        <v>31</v>
      </c>
      <c r="L4" s="61"/>
      <c r="M4" s="61"/>
      <c r="S4" s="61"/>
      <c r="W4" s="61"/>
      <c r="X4" s="61" t="s">
        <v>47</v>
      </c>
    </row>
    <row r="5" spans="2:24" ht="19.5" customHeight="1">
      <c r="B5" s="98" t="s">
        <v>134</v>
      </c>
      <c r="C5" s="74"/>
      <c r="D5" s="75"/>
      <c r="E5" s="75"/>
      <c r="F5" s="75"/>
      <c r="G5" s="75" t="s">
        <v>52</v>
      </c>
      <c r="H5" s="75"/>
      <c r="I5" s="75"/>
      <c r="J5" s="75"/>
      <c r="K5" s="76"/>
      <c r="L5" s="99"/>
      <c r="M5" s="99"/>
      <c r="O5" s="133" t="s">
        <v>129</v>
      </c>
      <c r="P5" s="74"/>
      <c r="Q5" s="75"/>
      <c r="R5" s="75"/>
      <c r="S5" s="75"/>
      <c r="T5" s="75" t="s">
        <v>52</v>
      </c>
      <c r="U5" s="75"/>
      <c r="V5" s="75"/>
      <c r="W5" s="75"/>
      <c r="X5" s="76"/>
    </row>
    <row r="6" spans="2:24" ht="37.5" customHeight="1">
      <c r="B6" s="90" t="s">
        <v>53</v>
      </c>
      <c r="C6" s="172" t="s">
        <v>0</v>
      </c>
      <c r="D6" s="140" t="s">
        <v>20</v>
      </c>
      <c r="E6" s="140" t="s">
        <v>22</v>
      </c>
      <c r="F6" s="140" t="s">
        <v>21</v>
      </c>
      <c r="G6" s="141" t="s">
        <v>23</v>
      </c>
      <c r="H6" s="140" t="s">
        <v>24</v>
      </c>
      <c r="I6" s="140" t="s">
        <v>25</v>
      </c>
      <c r="J6" s="140" t="s">
        <v>26</v>
      </c>
      <c r="K6" s="142" t="s">
        <v>2</v>
      </c>
      <c r="L6" s="35"/>
      <c r="M6" s="35"/>
      <c r="O6" s="90" t="s">
        <v>53</v>
      </c>
      <c r="P6" s="108" t="s">
        <v>0</v>
      </c>
      <c r="Q6" s="51" t="s">
        <v>20</v>
      </c>
      <c r="R6" s="51" t="s">
        <v>22</v>
      </c>
      <c r="S6" s="49" t="s">
        <v>21</v>
      </c>
      <c r="T6" s="143" t="s">
        <v>23</v>
      </c>
      <c r="U6" s="51" t="s">
        <v>24</v>
      </c>
      <c r="V6" s="51" t="s">
        <v>25</v>
      </c>
      <c r="W6" s="49" t="s">
        <v>26</v>
      </c>
      <c r="X6" s="24" t="s">
        <v>54</v>
      </c>
    </row>
    <row r="7" spans="2:24" ht="19.5" customHeight="1">
      <c r="B7" s="79" t="s">
        <v>0</v>
      </c>
      <c r="C7" s="36">
        <f aca="true" t="shared" si="0" ref="C7:K7">SUM(C8:C19)</f>
        <v>190812.06598568</v>
      </c>
      <c r="D7" s="91">
        <f t="shared" si="0"/>
        <v>14827.749557590001</v>
      </c>
      <c r="E7" s="91">
        <f t="shared" si="0"/>
        <v>26071.67812381</v>
      </c>
      <c r="F7" s="91">
        <f t="shared" si="0"/>
        <v>1038.14422228</v>
      </c>
      <c r="G7" s="91">
        <f t="shared" si="0"/>
        <v>6137.822725450001</v>
      </c>
      <c r="H7" s="91">
        <f t="shared" si="0"/>
        <v>566.0583662500001</v>
      </c>
      <c r="I7" s="91">
        <f t="shared" si="0"/>
        <v>136872.22143002</v>
      </c>
      <c r="J7" s="91">
        <f t="shared" si="0"/>
        <v>3995.07743686</v>
      </c>
      <c r="K7" s="92">
        <f t="shared" si="0"/>
        <v>1303.3141234199998</v>
      </c>
      <c r="L7" s="93"/>
      <c r="M7" s="93"/>
      <c r="O7" s="79" t="s">
        <v>0</v>
      </c>
      <c r="P7" s="36">
        <f>C7/1000</f>
        <v>190.81206598568</v>
      </c>
      <c r="Q7" s="91">
        <f>D7/1000</f>
        <v>14.827749557590002</v>
      </c>
      <c r="R7" s="91">
        <f aca="true" t="shared" si="1" ref="R7:X19">E7/1000</f>
        <v>26.071678123810003</v>
      </c>
      <c r="S7" s="91">
        <f t="shared" si="1"/>
        <v>1.03814422228</v>
      </c>
      <c r="T7" s="91">
        <f t="shared" si="1"/>
        <v>6.13782272545</v>
      </c>
      <c r="U7" s="91">
        <f t="shared" si="1"/>
        <v>0.5660583662500001</v>
      </c>
      <c r="V7" s="91">
        <f t="shared" si="1"/>
        <v>136.87222143002</v>
      </c>
      <c r="W7" s="91">
        <f t="shared" si="1"/>
        <v>3.99507743686</v>
      </c>
      <c r="X7" s="92">
        <f t="shared" si="1"/>
        <v>1.3033141234199999</v>
      </c>
    </row>
    <row r="8" spans="2:27" ht="19.5" customHeight="1">
      <c r="B8" s="32" t="s">
        <v>15</v>
      </c>
      <c r="C8" s="14">
        <f>SUM(D8:K8)</f>
        <v>3925.0004692400007</v>
      </c>
      <c r="D8" s="94">
        <v>0</v>
      </c>
      <c r="E8" s="94">
        <v>0</v>
      </c>
      <c r="F8" s="94">
        <v>0</v>
      </c>
      <c r="G8" s="94">
        <v>0</v>
      </c>
      <c r="H8" s="94">
        <v>73.38623018</v>
      </c>
      <c r="I8" s="94">
        <v>3831.111526110001</v>
      </c>
      <c r="J8" s="94">
        <v>0</v>
      </c>
      <c r="K8" s="95">
        <v>20.50271295</v>
      </c>
      <c r="L8" s="93"/>
      <c r="M8" s="93"/>
      <c r="O8" s="32" t="s">
        <v>15</v>
      </c>
      <c r="P8" s="103">
        <f aca="true" t="shared" si="2" ref="P8:Q19">C8/1000</f>
        <v>3.925000469240001</v>
      </c>
      <c r="Q8" s="94">
        <f t="shared" si="2"/>
        <v>0</v>
      </c>
      <c r="R8" s="94">
        <f t="shared" si="1"/>
        <v>0</v>
      </c>
      <c r="S8" s="94">
        <f t="shared" si="1"/>
        <v>0</v>
      </c>
      <c r="T8" s="94">
        <f t="shared" si="1"/>
        <v>0</v>
      </c>
      <c r="U8" s="94">
        <f t="shared" si="1"/>
        <v>0.07338623018</v>
      </c>
      <c r="V8" s="94">
        <f t="shared" si="1"/>
        <v>3.831111526110001</v>
      </c>
      <c r="W8" s="94">
        <f t="shared" si="1"/>
        <v>0</v>
      </c>
      <c r="X8" s="95">
        <f t="shared" si="1"/>
        <v>0.020502712949999998</v>
      </c>
      <c r="AA8" s="128"/>
    </row>
    <row r="9" spans="2:24" ht="19.5" customHeight="1">
      <c r="B9" s="32" t="s">
        <v>16</v>
      </c>
      <c r="C9" s="14">
        <f aca="true" t="shared" si="3" ref="C9:C19">SUM(D9:K9)</f>
        <v>14670.257399189997</v>
      </c>
      <c r="D9" s="94">
        <v>41.20039729</v>
      </c>
      <c r="E9" s="94">
        <v>87.04970435</v>
      </c>
      <c r="F9" s="94">
        <v>16.62360701</v>
      </c>
      <c r="G9" s="94">
        <v>81.22262587</v>
      </c>
      <c r="H9" s="94">
        <v>52.75725544</v>
      </c>
      <c r="I9" s="94">
        <v>14270.065733829999</v>
      </c>
      <c r="J9" s="94">
        <v>99.36265015999999</v>
      </c>
      <c r="K9" s="95">
        <v>21.97542524</v>
      </c>
      <c r="L9" s="93"/>
      <c r="M9" s="93"/>
      <c r="O9" s="32" t="s">
        <v>16</v>
      </c>
      <c r="P9" s="103">
        <f t="shared" si="2"/>
        <v>14.670257399189998</v>
      </c>
      <c r="Q9" s="94">
        <f t="shared" si="2"/>
        <v>0.041200397289999996</v>
      </c>
      <c r="R9" s="94">
        <f t="shared" si="1"/>
        <v>0.08704970434999999</v>
      </c>
      <c r="S9" s="94">
        <f t="shared" si="1"/>
        <v>0.01662360701</v>
      </c>
      <c r="T9" s="94">
        <f t="shared" si="1"/>
        <v>0.08122262587</v>
      </c>
      <c r="U9" s="94">
        <f t="shared" si="1"/>
        <v>0.052757255440000005</v>
      </c>
      <c r="V9" s="94">
        <f t="shared" si="1"/>
        <v>14.270065733829998</v>
      </c>
      <c r="W9" s="94">
        <f t="shared" si="1"/>
        <v>0.09936265015999998</v>
      </c>
      <c r="X9" s="95">
        <f t="shared" si="1"/>
        <v>0.02197542524</v>
      </c>
    </row>
    <row r="10" spans="2:24" ht="19.5" customHeight="1">
      <c r="B10" s="32" t="s">
        <v>17</v>
      </c>
      <c r="C10" s="14">
        <f t="shared" si="3"/>
        <v>12393.879834480003</v>
      </c>
      <c r="D10" s="94">
        <v>64.59641856</v>
      </c>
      <c r="E10" s="94">
        <v>566.1663326199999</v>
      </c>
      <c r="F10" s="94">
        <v>7.98714889</v>
      </c>
      <c r="G10" s="94">
        <v>181.91159294</v>
      </c>
      <c r="H10" s="94">
        <v>38.71742188</v>
      </c>
      <c r="I10" s="94">
        <v>11459.616332840003</v>
      </c>
      <c r="J10" s="94">
        <v>54.10696226</v>
      </c>
      <c r="K10" s="95">
        <v>20.77762449</v>
      </c>
      <c r="L10" s="93"/>
      <c r="M10" s="93"/>
      <c r="O10" s="32" t="s">
        <v>17</v>
      </c>
      <c r="P10" s="103">
        <f t="shared" si="2"/>
        <v>12.393879834480003</v>
      </c>
      <c r="Q10" s="94">
        <f t="shared" si="2"/>
        <v>0.06459641856000001</v>
      </c>
      <c r="R10" s="94">
        <f t="shared" si="1"/>
        <v>0.5661663326199999</v>
      </c>
      <c r="S10" s="94">
        <f t="shared" si="1"/>
        <v>0.00798714889</v>
      </c>
      <c r="T10" s="94">
        <f t="shared" si="1"/>
        <v>0.18191159293999998</v>
      </c>
      <c r="U10" s="94">
        <f t="shared" si="1"/>
        <v>0.038717421880000005</v>
      </c>
      <c r="V10" s="94">
        <f t="shared" si="1"/>
        <v>11.459616332840003</v>
      </c>
      <c r="W10" s="94">
        <f t="shared" si="1"/>
        <v>0.05410696226</v>
      </c>
      <c r="X10" s="95">
        <f t="shared" si="1"/>
        <v>0.02077762449</v>
      </c>
    </row>
    <row r="11" spans="2:24" ht="19.5" customHeight="1">
      <c r="B11" s="32" t="s">
        <v>9</v>
      </c>
      <c r="C11" s="14">
        <f t="shared" si="3"/>
        <v>9953.822059109998</v>
      </c>
      <c r="D11" s="94">
        <v>80.66636025</v>
      </c>
      <c r="E11" s="94">
        <v>1572.41325314</v>
      </c>
      <c r="F11" s="94">
        <v>36.34853536</v>
      </c>
      <c r="G11" s="94">
        <v>479.28322064</v>
      </c>
      <c r="H11" s="94">
        <v>104.11436420999999</v>
      </c>
      <c r="I11" s="94">
        <v>7521.443809939999</v>
      </c>
      <c r="J11" s="94">
        <v>144.10663728</v>
      </c>
      <c r="K11" s="95">
        <v>15.44587829</v>
      </c>
      <c r="L11" s="93"/>
      <c r="M11" s="93"/>
      <c r="O11" s="32" t="s">
        <v>9</v>
      </c>
      <c r="P11" s="103">
        <f t="shared" si="2"/>
        <v>9.953822059109998</v>
      </c>
      <c r="Q11" s="94">
        <f t="shared" si="2"/>
        <v>0.08066636025</v>
      </c>
      <c r="R11" s="94">
        <f t="shared" si="1"/>
        <v>1.5724132531400001</v>
      </c>
      <c r="S11" s="94">
        <f t="shared" si="1"/>
        <v>0.036348535359999996</v>
      </c>
      <c r="T11" s="94">
        <f t="shared" si="1"/>
        <v>0.47928322064</v>
      </c>
      <c r="U11" s="94">
        <f t="shared" si="1"/>
        <v>0.10411436420999999</v>
      </c>
      <c r="V11" s="94">
        <f t="shared" si="1"/>
        <v>7.521443809939998</v>
      </c>
      <c r="W11" s="94">
        <f t="shared" si="1"/>
        <v>0.14410663728</v>
      </c>
      <c r="X11" s="95">
        <f t="shared" si="1"/>
        <v>0.01544587829</v>
      </c>
    </row>
    <row r="12" spans="2:24" ht="19.5" customHeight="1">
      <c r="B12" s="32" t="s">
        <v>10</v>
      </c>
      <c r="C12" s="14">
        <f t="shared" si="3"/>
        <v>9708.562687229998</v>
      </c>
      <c r="D12" s="94">
        <v>231.89178674000001</v>
      </c>
      <c r="E12" s="94">
        <v>2150.77942538</v>
      </c>
      <c r="F12" s="94">
        <v>68.49030083</v>
      </c>
      <c r="G12" s="94">
        <v>734.69256986</v>
      </c>
      <c r="H12" s="94">
        <v>8.26790899</v>
      </c>
      <c r="I12" s="94">
        <v>6247.25440528</v>
      </c>
      <c r="J12" s="94">
        <v>251.49095076999998</v>
      </c>
      <c r="K12" s="95">
        <v>15.69533938</v>
      </c>
      <c r="L12" s="93"/>
      <c r="M12" s="93"/>
      <c r="O12" s="32" t="s">
        <v>10</v>
      </c>
      <c r="P12" s="103">
        <f t="shared" si="2"/>
        <v>9.708562687229998</v>
      </c>
      <c r="Q12" s="94">
        <f t="shared" si="2"/>
        <v>0.23189178674000002</v>
      </c>
      <c r="R12" s="94">
        <f t="shared" si="1"/>
        <v>2.1507794253799997</v>
      </c>
      <c r="S12" s="94">
        <f t="shared" si="1"/>
        <v>0.06849030082999999</v>
      </c>
      <c r="T12" s="94">
        <f t="shared" si="1"/>
        <v>0.7346925698600001</v>
      </c>
      <c r="U12" s="94">
        <f t="shared" si="1"/>
        <v>0.008267908990000001</v>
      </c>
      <c r="V12" s="94">
        <f t="shared" si="1"/>
        <v>6.2472544052800005</v>
      </c>
      <c r="W12" s="94">
        <f t="shared" si="1"/>
        <v>0.25149095077</v>
      </c>
      <c r="X12" s="95">
        <f t="shared" si="1"/>
        <v>0.01569533938</v>
      </c>
    </row>
    <row r="13" spans="2:24" ht="19.5" customHeight="1">
      <c r="B13" s="32" t="s">
        <v>11</v>
      </c>
      <c r="C13" s="14">
        <f t="shared" si="3"/>
        <v>11181.96497288</v>
      </c>
      <c r="D13" s="94">
        <v>456.53418643</v>
      </c>
      <c r="E13" s="94">
        <v>3165.94126296</v>
      </c>
      <c r="F13" s="94">
        <v>140.97685608</v>
      </c>
      <c r="G13" s="94">
        <v>842.5957540700001</v>
      </c>
      <c r="H13" s="94">
        <v>42.06460987</v>
      </c>
      <c r="I13" s="94">
        <v>6047.73386029</v>
      </c>
      <c r="J13" s="94">
        <v>386.3497569</v>
      </c>
      <c r="K13" s="95">
        <v>99.76868628</v>
      </c>
      <c r="L13" s="93"/>
      <c r="M13" s="93"/>
      <c r="O13" s="32" t="s">
        <v>11</v>
      </c>
      <c r="P13" s="103">
        <f t="shared" si="2"/>
        <v>11.18196497288</v>
      </c>
      <c r="Q13" s="94">
        <f t="shared" si="2"/>
        <v>0.45653418643</v>
      </c>
      <c r="R13" s="94">
        <f t="shared" si="1"/>
        <v>3.16594126296</v>
      </c>
      <c r="S13" s="94">
        <f t="shared" si="1"/>
        <v>0.14097685608000002</v>
      </c>
      <c r="T13" s="94">
        <f t="shared" si="1"/>
        <v>0.8425957540700001</v>
      </c>
      <c r="U13" s="94">
        <f t="shared" si="1"/>
        <v>0.04206460987</v>
      </c>
      <c r="V13" s="94">
        <f t="shared" si="1"/>
        <v>6.04773386029</v>
      </c>
      <c r="W13" s="94">
        <f t="shared" si="1"/>
        <v>0.3863497569</v>
      </c>
      <c r="X13" s="95">
        <f t="shared" si="1"/>
        <v>0.09976868627999999</v>
      </c>
    </row>
    <row r="14" spans="2:24" ht="19.5" customHeight="1">
      <c r="B14" s="32" t="s">
        <v>12</v>
      </c>
      <c r="C14" s="14">
        <f t="shared" si="3"/>
        <v>12130.930433700001</v>
      </c>
      <c r="D14" s="94">
        <v>447.72461043</v>
      </c>
      <c r="E14" s="94">
        <v>4108.65944015</v>
      </c>
      <c r="F14" s="94">
        <v>77.34509782999999</v>
      </c>
      <c r="G14" s="94">
        <v>724.61700051</v>
      </c>
      <c r="H14" s="94">
        <v>29.888148440000002</v>
      </c>
      <c r="I14" s="94">
        <v>6381.49113507</v>
      </c>
      <c r="J14" s="94">
        <v>324.37494479</v>
      </c>
      <c r="K14" s="95">
        <v>36.83005648</v>
      </c>
      <c r="L14" s="93"/>
      <c r="M14" s="93"/>
      <c r="O14" s="32" t="s">
        <v>12</v>
      </c>
      <c r="P14" s="103">
        <f t="shared" si="2"/>
        <v>12.130930433700001</v>
      </c>
      <c r="Q14" s="94">
        <f t="shared" si="2"/>
        <v>0.44772461043</v>
      </c>
      <c r="R14" s="94">
        <f t="shared" si="1"/>
        <v>4.108659440149999</v>
      </c>
      <c r="S14" s="94">
        <f t="shared" si="1"/>
        <v>0.07734509782999999</v>
      </c>
      <c r="T14" s="94">
        <f t="shared" si="1"/>
        <v>0.72461700051</v>
      </c>
      <c r="U14" s="94">
        <f t="shared" si="1"/>
        <v>0.02988814844</v>
      </c>
      <c r="V14" s="94">
        <f t="shared" si="1"/>
        <v>6.38149113507</v>
      </c>
      <c r="W14" s="94">
        <f t="shared" si="1"/>
        <v>0.32437494478999995</v>
      </c>
      <c r="X14" s="95">
        <f t="shared" si="1"/>
        <v>0.036830056480000005</v>
      </c>
    </row>
    <row r="15" spans="2:24" ht="19.5" customHeight="1">
      <c r="B15" s="32" t="s">
        <v>13</v>
      </c>
      <c r="C15" s="14">
        <f t="shared" si="3"/>
        <v>13824.047782360003</v>
      </c>
      <c r="D15" s="94">
        <v>1053.29180841</v>
      </c>
      <c r="E15" s="94">
        <v>5202.381287100001</v>
      </c>
      <c r="F15" s="94">
        <v>229.28935044999997</v>
      </c>
      <c r="G15" s="94">
        <v>1034.07076631</v>
      </c>
      <c r="H15" s="94">
        <v>12.18874311</v>
      </c>
      <c r="I15" s="94">
        <v>5735.147151860001</v>
      </c>
      <c r="J15" s="94">
        <v>513.53022147</v>
      </c>
      <c r="K15" s="95">
        <v>44.14845365</v>
      </c>
      <c r="L15" s="93"/>
      <c r="M15" s="93"/>
      <c r="O15" s="32" t="s">
        <v>13</v>
      </c>
      <c r="P15" s="103">
        <f t="shared" si="2"/>
        <v>13.824047782360003</v>
      </c>
      <c r="Q15" s="94">
        <f t="shared" si="2"/>
        <v>1.05329180841</v>
      </c>
      <c r="R15" s="94">
        <f t="shared" si="1"/>
        <v>5.202381287100001</v>
      </c>
      <c r="S15" s="94">
        <f t="shared" si="1"/>
        <v>0.22928935044999998</v>
      </c>
      <c r="T15" s="94">
        <f t="shared" si="1"/>
        <v>1.03407076631</v>
      </c>
      <c r="U15" s="94">
        <f t="shared" si="1"/>
        <v>0.01218874311</v>
      </c>
      <c r="V15" s="94">
        <f t="shared" si="1"/>
        <v>5.7351471518600015</v>
      </c>
      <c r="W15" s="94">
        <f t="shared" si="1"/>
        <v>0.51353022147</v>
      </c>
      <c r="X15" s="95">
        <f t="shared" si="1"/>
        <v>0.04414845365</v>
      </c>
    </row>
    <row r="16" spans="2:24" ht="19.5" customHeight="1">
      <c r="B16" s="32" t="s">
        <v>14</v>
      </c>
      <c r="C16" s="14">
        <f t="shared" si="3"/>
        <v>12991.154327380002</v>
      </c>
      <c r="D16" s="94">
        <v>2170.72336266</v>
      </c>
      <c r="E16" s="94">
        <v>3715.63280522</v>
      </c>
      <c r="F16" s="94">
        <v>123.88950238999999</v>
      </c>
      <c r="G16" s="94">
        <v>523.9734103999999</v>
      </c>
      <c r="H16" s="94">
        <v>40.6644864</v>
      </c>
      <c r="I16" s="94">
        <v>5901.4949129100005</v>
      </c>
      <c r="J16" s="94">
        <v>459.89256297000003</v>
      </c>
      <c r="K16" s="95">
        <v>54.88328443</v>
      </c>
      <c r="L16" s="93"/>
      <c r="M16" s="93"/>
      <c r="O16" s="32" t="s">
        <v>14</v>
      </c>
      <c r="P16" s="103">
        <f t="shared" si="2"/>
        <v>12.991154327380002</v>
      </c>
      <c r="Q16" s="94">
        <f t="shared" si="2"/>
        <v>2.17072336266</v>
      </c>
      <c r="R16" s="94">
        <f t="shared" si="1"/>
        <v>3.7156328052200003</v>
      </c>
      <c r="S16" s="94">
        <f t="shared" si="1"/>
        <v>0.12388950238999999</v>
      </c>
      <c r="T16" s="94">
        <f t="shared" si="1"/>
        <v>0.5239734103999999</v>
      </c>
      <c r="U16" s="94">
        <f t="shared" si="1"/>
        <v>0.0406644864</v>
      </c>
      <c r="V16" s="94">
        <f t="shared" si="1"/>
        <v>5.9014949129100005</v>
      </c>
      <c r="W16" s="94">
        <f t="shared" si="1"/>
        <v>0.45989256297000003</v>
      </c>
      <c r="X16" s="95">
        <f t="shared" si="1"/>
        <v>0.054883284430000005</v>
      </c>
    </row>
    <row r="17" spans="2:24" ht="19.5" customHeight="1">
      <c r="B17" s="32" t="s">
        <v>19</v>
      </c>
      <c r="C17" s="14">
        <f t="shared" si="3"/>
        <v>15272.2504351</v>
      </c>
      <c r="D17" s="94">
        <v>2800.9232529600004</v>
      </c>
      <c r="E17" s="94">
        <v>2777.10731868</v>
      </c>
      <c r="F17" s="94">
        <v>91.55920615</v>
      </c>
      <c r="G17" s="94">
        <v>573.45318217</v>
      </c>
      <c r="H17" s="94">
        <v>86.89668921</v>
      </c>
      <c r="I17" s="94">
        <v>8256.82692615</v>
      </c>
      <c r="J17" s="94">
        <v>616.5064566799999</v>
      </c>
      <c r="K17" s="95">
        <v>68.9774031</v>
      </c>
      <c r="L17" s="93"/>
      <c r="M17" s="93"/>
      <c r="O17" s="32" t="s">
        <v>19</v>
      </c>
      <c r="P17" s="103">
        <f t="shared" si="2"/>
        <v>15.2722504351</v>
      </c>
      <c r="Q17" s="94">
        <f t="shared" si="2"/>
        <v>2.8009232529600006</v>
      </c>
      <c r="R17" s="94">
        <f t="shared" si="1"/>
        <v>2.7771073186799997</v>
      </c>
      <c r="S17" s="94">
        <f t="shared" si="1"/>
        <v>0.09155920614999999</v>
      </c>
      <c r="T17" s="94">
        <f t="shared" si="1"/>
        <v>0.57345318217</v>
      </c>
      <c r="U17" s="94">
        <f t="shared" si="1"/>
        <v>0.08689668921</v>
      </c>
      <c r="V17" s="94">
        <f t="shared" si="1"/>
        <v>8.256826926150001</v>
      </c>
      <c r="W17" s="94">
        <f t="shared" si="1"/>
        <v>0.6165064566799999</v>
      </c>
      <c r="X17" s="95">
        <f t="shared" si="1"/>
        <v>0.0689774031</v>
      </c>
    </row>
    <row r="18" spans="2:24" ht="19.5" customHeight="1">
      <c r="B18" s="32" t="s">
        <v>18</v>
      </c>
      <c r="C18" s="14">
        <f t="shared" si="3"/>
        <v>60404.99379155</v>
      </c>
      <c r="D18" s="94">
        <v>7381.367100480001</v>
      </c>
      <c r="E18" s="94">
        <v>2622.0569159100005</v>
      </c>
      <c r="F18" s="94">
        <v>193.44068107</v>
      </c>
      <c r="G18" s="94">
        <v>951.3415864899999</v>
      </c>
      <c r="H18" s="94">
        <v>62.0286403</v>
      </c>
      <c r="I18" s="94">
        <v>47758.93017046</v>
      </c>
      <c r="J18" s="94">
        <v>1132.35987039</v>
      </c>
      <c r="K18" s="95">
        <v>303.46882645</v>
      </c>
      <c r="L18" s="93"/>
      <c r="M18" s="93"/>
      <c r="O18" s="32" t="s">
        <v>18</v>
      </c>
      <c r="P18" s="103">
        <f t="shared" si="2"/>
        <v>60.40499379155</v>
      </c>
      <c r="Q18" s="94">
        <f t="shared" si="2"/>
        <v>7.38136710048</v>
      </c>
      <c r="R18" s="94">
        <f t="shared" si="1"/>
        <v>2.6220569159100005</v>
      </c>
      <c r="S18" s="94">
        <f t="shared" si="1"/>
        <v>0.19344068107</v>
      </c>
      <c r="T18" s="94">
        <f t="shared" si="1"/>
        <v>0.9513415864899999</v>
      </c>
      <c r="U18" s="94">
        <f t="shared" si="1"/>
        <v>0.0620286403</v>
      </c>
      <c r="V18" s="94">
        <f t="shared" si="1"/>
        <v>47.75893017046</v>
      </c>
      <c r="W18" s="94">
        <f t="shared" si="1"/>
        <v>1.13235987039</v>
      </c>
      <c r="X18" s="95">
        <f t="shared" si="1"/>
        <v>0.30346882645</v>
      </c>
    </row>
    <row r="19" spans="2:24" ht="19.5" customHeight="1">
      <c r="B19" s="34" t="s">
        <v>8</v>
      </c>
      <c r="C19" s="15">
        <f t="shared" si="3"/>
        <v>14355.201793460006</v>
      </c>
      <c r="D19" s="96">
        <v>98.83027338</v>
      </c>
      <c r="E19" s="96">
        <v>103.4903783</v>
      </c>
      <c r="F19" s="96">
        <v>52.19393622</v>
      </c>
      <c r="G19" s="96">
        <v>10.66101619</v>
      </c>
      <c r="H19" s="96">
        <v>15.08386822</v>
      </c>
      <c r="I19" s="96">
        <v>13461.105465280009</v>
      </c>
      <c r="J19" s="96">
        <v>12.99642319</v>
      </c>
      <c r="K19" s="100">
        <v>600.8404326799999</v>
      </c>
      <c r="L19" s="93"/>
      <c r="M19" s="93"/>
      <c r="O19" s="34" t="s">
        <v>8</v>
      </c>
      <c r="P19" s="104">
        <f t="shared" si="2"/>
        <v>14.355201793460006</v>
      </c>
      <c r="Q19" s="96">
        <f t="shared" si="2"/>
        <v>0.09883027338</v>
      </c>
      <c r="R19" s="96">
        <f t="shared" si="1"/>
        <v>0.1034903783</v>
      </c>
      <c r="S19" s="96">
        <f t="shared" si="1"/>
        <v>0.05219393622</v>
      </c>
      <c r="T19" s="96">
        <f t="shared" si="1"/>
        <v>0.010661016189999999</v>
      </c>
      <c r="U19" s="96">
        <f t="shared" si="1"/>
        <v>0.01508386822</v>
      </c>
      <c r="V19" s="96">
        <f t="shared" si="1"/>
        <v>13.461105465280008</v>
      </c>
      <c r="W19" s="96">
        <f t="shared" si="1"/>
        <v>0.01299642319</v>
      </c>
      <c r="X19" s="100">
        <f t="shared" si="1"/>
        <v>0.60084043268</v>
      </c>
    </row>
    <row r="20" spans="2:24" ht="19.5" customHeight="1">
      <c r="B20" s="8"/>
      <c r="C20" s="8"/>
      <c r="G20" s="102"/>
      <c r="H20" s="102"/>
      <c r="I20" s="93"/>
      <c r="J20" s="97"/>
      <c r="K20" s="97"/>
      <c r="L20" s="97"/>
      <c r="M20" s="97"/>
      <c r="O20" s="8"/>
      <c r="P20" s="8"/>
      <c r="T20" s="102"/>
      <c r="U20" s="102"/>
      <c r="V20" s="93"/>
      <c r="W20" s="97"/>
      <c r="X20" s="97"/>
    </row>
    <row r="21" spans="6:24" ht="19.5" customHeight="1">
      <c r="F21" s="61"/>
      <c r="J21" s="61"/>
      <c r="K21" s="61" t="s">
        <v>31</v>
      </c>
      <c r="L21" s="61"/>
      <c r="M21" s="61"/>
      <c r="S21" s="61"/>
      <c r="W21" s="61"/>
      <c r="X21" s="61" t="s">
        <v>47</v>
      </c>
    </row>
    <row r="22" spans="2:24" ht="19.5" customHeight="1">
      <c r="B22" s="98" t="s">
        <v>30</v>
      </c>
      <c r="C22" s="74"/>
      <c r="D22" s="75"/>
      <c r="E22" s="75"/>
      <c r="F22" s="75"/>
      <c r="G22" s="75" t="s">
        <v>52</v>
      </c>
      <c r="H22" s="75"/>
      <c r="I22" s="75"/>
      <c r="J22" s="75"/>
      <c r="K22" s="76"/>
      <c r="L22" s="99"/>
      <c r="M22" s="99"/>
      <c r="O22" s="133" t="s">
        <v>30</v>
      </c>
      <c r="P22" s="74"/>
      <c r="Q22" s="75"/>
      <c r="R22" s="75"/>
      <c r="S22" s="75"/>
      <c r="T22" s="75" t="s">
        <v>52</v>
      </c>
      <c r="U22" s="75"/>
      <c r="V22" s="75"/>
      <c r="W22" s="75"/>
      <c r="X22" s="76"/>
    </row>
    <row r="23" spans="2:24" ht="37.5" customHeight="1">
      <c r="B23" s="90" t="s">
        <v>53</v>
      </c>
      <c r="C23" s="172" t="s">
        <v>0</v>
      </c>
      <c r="D23" s="137" t="s">
        <v>20</v>
      </c>
      <c r="E23" s="137" t="s">
        <v>22</v>
      </c>
      <c r="F23" s="137" t="s">
        <v>21</v>
      </c>
      <c r="G23" s="138" t="s">
        <v>23</v>
      </c>
      <c r="H23" s="137" t="s">
        <v>24</v>
      </c>
      <c r="I23" s="137" t="s">
        <v>25</v>
      </c>
      <c r="J23" s="137" t="s">
        <v>26</v>
      </c>
      <c r="K23" s="139" t="s">
        <v>2</v>
      </c>
      <c r="L23" s="35"/>
      <c r="M23" s="35"/>
      <c r="O23" s="90" t="s">
        <v>53</v>
      </c>
      <c r="P23" s="108" t="s">
        <v>0</v>
      </c>
      <c r="Q23" s="51" t="s">
        <v>20</v>
      </c>
      <c r="R23" s="51" t="s">
        <v>22</v>
      </c>
      <c r="S23" s="49" t="s">
        <v>21</v>
      </c>
      <c r="T23" s="143" t="s">
        <v>23</v>
      </c>
      <c r="U23" s="51" t="s">
        <v>24</v>
      </c>
      <c r="V23" s="51" t="s">
        <v>25</v>
      </c>
      <c r="W23" s="49" t="s">
        <v>26</v>
      </c>
      <c r="X23" s="24" t="s">
        <v>54</v>
      </c>
    </row>
    <row r="24" spans="2:24" ht="19.5" customHeight="1">
      <c r="B24" s="79" t="s">
        <v>0</v>
      </c>
      <c r="C24" s="36">
        <f>SUM(C25:C36)</f>
        <v>209439.79176888007</v>
      </c>
      <c r="D24" s="91">
        <f aca="true" t="shared" si="4" ref="D24:K24">SUM(D25:D36)</f>
        <v>13207.860283699998</v>
      </c>
      <c r="E24" s="91">
        <f t="shared" si="4"/>
        <v>26987.26431439</v>
      </c>
      <c r="F24" s="91">
        <f t="shared" si="4"/>
        <v>738.5844068</v>
      </c>
      <c r="G24" s="91">
        <f t="shared" si="4"/>
        <v>5501.66266644</v>
      </c>
      <c r="H24" s="91">
        <f t="shared" si="4"/>
        <v>292.45435392999997</v>
      </c>
      <c r="I24" s="91">
        <f t="shared" si="4"/>
        <v>158635.70552772004</v>
      </c>
      <c r="J24" s="91">
        <f t="shared" si="4"/>
        <v>2570.2125943700003</v>
      </c>
      <c r="K24" s="92">
        <f t="shared" si="4"/>
        <v>1506.04762153</v>
      </c>
      <c r="L24" s="93"/>
      <c r="M24" s="93"/>
      <c r="O24" s="79" t="s">
        <v>0</v>
      </c>
      <c r="P24" s="36">
        <f>C24/1000</f>
        <v>209.43979176888007</v>
      </c>
      <c r="Q24" s="91">
        <f aca="true" t="shared" si="5" ref="Q24:X36">D24/1000</f>
        <v>13.207860283699999</v>
      </c>
      <c r="R24" s="91">
        <f t="shared" si="5"/>
        <v>26.98726431439</v>
      </c>
      <c r="S24" s="91">
        <f t="shared" si="5"/>
        <v>0.7385844068</v>
      </c>
      <c r="T24" s="91">
        <f t="shared" si="5"/>
        <v>5.50166266644</v>
      </c>
      <c r="U24" s="91">
        <f t="shared" si="5"/>
        <v>0.29245435392999997</v>
      </c>
      <c r="V24" s="91">
        <f t="shared" si="5"/>
        <v>158.63570552772003</v>
      </c>
      <c r="W24" s="91">
        <f t="shared" si="5"/>
        <v>2.57021259437</v>
      </c>
      <c r="X24" s="92">
        <f t="shared" si="5"/>
        <v>1.50604762153</v>
      </c>
    </row>
    <row r="25" spans="2:28" ht="19.5" customHeight="1">
      <c r="B25" s="32" t="s">
        <v>15</v>
      </c>
      <c r="C25" s="14">
        <f>SUM(D25:K25)</f>
        <v>5205.69864004</v>
      </c>
      <c r="D25" s="94">
        <v>0</v>
      </c>
      <c r="E25" s="94">
        <v>0</v>
      </c>
      <c r="F25" s="94">
        <v>0</v>
      </c>
      <c r="G25" s="94">
        <v>24.13090125</v>
      </c>
      <c r="H25" s="94">
        <v>16.74676891</v>
      </c>
      <c r="I25" s="94">
        <v>5130.94499441</v>
      </c>
      <c r="J25" s="94">
        <v>0</v>
      </c>
      <c r="K25" s="95">
        <v>33.87597547</v>
      </c>
      <c r="L25" s="93"/>
      <c r="M25" s="93"/>
      <c r="O25" s="32" t="s">
        <v>15</v>
      </c>
      <c r="P25" s="103">
        <f aca="true" t="shared" si="6" ref="P25:P36">C25/1000</f>
        <v>5.2056986400400005</v>
      </c>
      <c r="Q25" s="94">
        <f t="shared" si="5"/>
        <v>0</v>
      </c>
      <c r="R25" s="94">
        <f t="shared" si="5"/>
        <v>0</v>
      </c>
      <c r="S25" s="94">
        <f t="shared" si="5"/>
        <v>0</v>
      </c>
      <c r="T25" s="94">
        <f t="shared" si="5"/>
        <v>0.02413090125</v>
      </c>
      <c r="U25" s="94">
        <f t="shared" si="5"/>
        <v>0.01674676891</v>
      </c>
      <c r="V25" s="94">
        <f t="shared" si="5"/>
        <v>5.13094499441</v>
      </c>
      <c r="W25" s="94">
        <f t="shared" si="5"/>
        <v>0</v>
      </c>
      <c r="X25" s="95">
        <f t="shared" si="5"/>
        <v>0.03387597547</v>
      </c>
      <c r="AA25" s="128"/>
      <c r="AB25" s="128"/>
    </row>
    <row r="26" spans="2:24" ht="19.5" customHeight="1">
      <c r="B26" s="32" t="s">
        <v>16</v>
      </c>
      <c r="C26" s="14">
        <f aca="true" t="shared" si="7" ref="C26:C35">SUM(D26:K26)</f>
        <v>25265.79425934001</v>
      </c>
      <c r="D26" s="94">
        <v>15.2549646</v>
      </c>
      <c r="E26" s="94">
        <v>131.43891092</v>
      </c>
      <c r="F26" s="94">
        <v>21.62007461</v>
      </c>
      <c r="G26" s="94">
        <v>110.65378991</v>
      </c>
      <c r="H26" s="94">
        <v>52.58490952</v>
      </c>
      <c r="I26" s="94">
        <v>24821.08555357001</v>
      </c>
      <c r="J26" s="94">
        <v>41.03375633</v>
      </c>
      <c r="K26" s="95">
        <v>72.12229988</v>
      </c>
      <c r="L26" s="93"/>
      <c r="M26" s="93"/>
      <c r="O26" s="32" t="s">
        <v>16</v>
      </c>
      <c r="P26" s="103">
        <f t="shared" si="6"/>
        <v>25.265794259340012</v>
      </c>
      <c r="Q26" s="94">
        <f t="shared" si="5"/>
        <v>0.015254964599999999</v>
      </c>
      <c r="R26" s="94">
        <f t="shared" si="5"/>
        <v>0.13143891092</v>
      </c>
      <c r="S26" s="94">
        <f t="shared" si="5"/>
        <v>0.021620074609999998</v>
      </c>
      <c r="T26" s="94">
        <f t="shared" si="5"/>
        <v>0.11065378991</v>
      </c>
      <c r="U26" s="94">
        <f t="shared" si="5"/>
        <v>0.052584909519999994</v>
      </c>
      <c r="V26" s="94">
        <f t="shared" si="5"/>
        <v>24.82108555357001</v>
      </c>
      <c r="W26" s="94">
        <f t="shared" si="5"/>
        <v>0.041033756330000004</v>
      </c>
      <c r="X26" s="95">
        <f t="shared" si="5"/>
        <v>0.07212229988</v>
      </c>
    </row>
    <row r="27" spans="2:24" ht="19.5" customHeight="1">
      <c r="B27" s="32" t="s">
        <v>17</v>
      </c>
      <c r="C27" s="14">
        <f t="shared" si="7"/>
        <v>21054.618967389997</v>
      </c>
      <c r="D27" s="94">
        <v>74.11305167</v>
      </c>
      <c r="E27" s="94">
        <v>511.41555219</v>
      </c>
      <c r="F27" s="94">
        <v>0</v>
      </c>
      <c r="G27" s="94">
        <v>347.38786565</v>
      </c>
      <c r="H27" s="94">
        <v>81.16831916999999</v>
      </c>
      <c r="I27" s="94">
        <v>20002.702352909997</v>
      </c>
      <c r="J27" s="94">
        <v>25.841346989999998</v>
      </c>
      <c r="K27" s="95">
        <v>11.99047881</v>
      </c>
      <c r="L27" s="93"/>
      <c r="M27" s="93"/>
      <c r="O27" s="32" t="s">
        <v>17</v>
      </c>
      <c r="P27" s="103">
        <f t="shared" si="6"/>
        <v>21.05461896739</v>
      </c>
      <c r="Q27" s="94">
        <f t="shared" si="5"/>
        <v>0.07411305167</v>
      </c>
      <c r="R27" s="94">
        <f t="shared" si="5"/>
        <v>0.51141555219</v>
      </c>
      <c r="S27" s="94">
        <f t="shared" si="5"/>
        <v>0</v>
      </c>
      <c r="T27" s="94">
        <f t="shared" si="5"/>
        <v>0.34738786564999996</v>
      </c>
      <c r="U27" s="94">
        <f t="shared" si="5"/>
        <v>0.08116831916999999</v>
      </c>
      <c r="V27" s="94">
        <f t="shared" si="5"/>
        <v>20.002702352909996</v>
      </c>
      <c r="W27" s="94">
        <f t="shared" si="5"/>
        <v>0.02584134699</v>
      </c>
      <c r="X27" s="95">
        <f t="shared" si="5"/>
        <v>0.01199047881</v>
      </c>
    </row>
    <row r="28" spans="2:24" ht="19.5" customHeight="1">
      <c r="B28" s="32" t="s">
        <v>9</v>
      </c>
      <c r="C28" s="14">
        <f>SUM(D28:K28)</f>
        <v>14329.506922609999</v>
      </c>
      <c r="D28" s="94">
        <v>421.41315602</v>
      </c>
      <c r="E28" s="94">
        <v>1361.0081367700002</v>
      </c>
      <c r="F28" s="94">
        <v>96.7577017</v>
      </c>
      <c r="G28" s="94">
        <v>320.32641557</v>
      </c>
      <c r="H28" s="94">
        <v>65.29847322</v>
      </c>
      <c r="I28" s="94">
        <v>11962.336815739996</v>
      </c>
      <c r="J28" s="94">
        <v>56.28167487</v>
      </c>
      <c r="K28" s="95">
        <v>46.08454872</v>
      </c>
      <c r="L28" s="93"/>
      <c r="M28" s="93"/>
      <c r="N28" s="128"/>
      <c r="O28" s="32" t="s">
        <v>9</v>
      </c>
      <c r="P28" s="103">
        <f t="shared" si="6"/>
        <v>14.32950692261</v>
      </c>
      <c r="Q28" s="94">
        <f t="shared" si="5"/>
        <v>0.42141315601999996</v>
      </c>
      <c r="R28" s="94">
        <f t="shared" si="5"/>
        <v>1.3610081367700002</v>
      </c>
      <c r="S28" s="94">
        <f t="shared" si="5"/>
        <v>0.0967577017</v>
      </c>
      <c r="T28" s="94">
        <f t="shared" si="5"/>
        <v>0.32032641556999997</v>
      </c>
      <c r="U28" s="94">
        <f t="shared" si="5"/>
        <v>0.06529847322</v>
      </c>
      <c r="V28" s="94">
        <f t="shared" si="5"/>
        <v>11.962336815739997</v>
      </c>
      <c r="W28" s="94">
        <f t="shared" si="5"/>
        <v>0.056281674870000006</v>
      </c>
      <c r="X28" s="95">
        <f t="shared" si="5"/>
        <v>0.04608454872</v>
      </c>
    </row>
    <row r="29" spans="2:24" ht="19.5" customHeight="1">
      <c r="B29" s="32" t="s">
        <v>10</v>
      </c>
      <c r="C29" s="14">
        <f t="shared" si="7"/>
        <v>11704.088902919999</v>
      </c>
      <c r="D29" s="94">
        <v>420.1784555</v>
      </c>
      <c r="E29" s="94">
        <v>2628.3927982699997</v>
      </c>
      <c r="F29" s="94">
        <v>34.50000953</v>
      </c>
      <c r="G29" s="94">
        <v>331.39883722</v>
      </c>
      <c r="H29" s="94">
        <v>12.16963323</v>
      </c>
      <c r="I29" s="94">
        <v>8001.40038887</v>
      </c>
      <c r="J29" s="94">
        <v>256.06629189</v>
      </c>
      <c r="K29" s="95">
        <v>19.982488410000002</v>
      </c>
      <c r="L29" s="93"/>
      <c r="M29" s="93"/>
      <c r="O29" s="32" t="s">
        <v>10</v>
      </c>
      <c r="P29" s="103">
        <f t="shared" si="6"/>
        <v>11.704088902919999</v>
      </c>
      <c r="Q29" s="94">
        <f t="shared" si="5"/>
        <v>0.4201784555</v>
      </c>
      <c r="R29" s="94">
        <f t="shared" si="5"/>
        <v>2.6283927982699997</v>
      </c>
      <c r="S29" s="94">
        <f t="shared" si="5"/>
        <v>0.03450000953</v>
      </c>
      <c r="T29" s="94">
        <f t="shared" si="5"/>
        <v>0.33139883722</v>
      </c>
      <c r="U29" s="94">
        <f t="shared" si="5"/>
        <v>0.01216963323</v>
      </c>
      <c r="V29" s="94">
        <f t="shared" si="5"/>
        <v>8.00140038887</v>
      </c>
      <c r="W29" s="94">
        <f t="shared" si="5"/>
        <v>0.25606629189</v>
      </c>
      <c r="X29" s="95">
        <f t="shared" si="5"/>
        <v>0.019982488410000002</v>
      </c>
    </row>
    <row r="30" spans="2:24" ht="19.5" customHeight="1">
      <c r="B30" s="32" t="s">
        <v>11</v>
      </c>
      <c r="C30" s="14">
        <f t="shared" si="7"/>
        <v>10745.686041859999</v>
      </c>
      <c r="D30" s="94">
        <v>362.13712789</v>
      </c>
      <c r="E30" s="94">
        <v>3326.73033693</v>
      </c>
      <c r="F30" s="94">
        <v>6.89353506</v>
      </c>
      <c r="G30" s="94">
        <v>661.4660175600001</v>
      </c>
      <c r="H30" s="94">
        <v>8.68912296</v>
      </c>
      <c r="I30" s="94">
        <v>6108.41518784</v>
      </c>
      <c r="J30" s="94">
        <v>211.630895</v>
      </c>
      <c r="K30" s="95">
        <v>59.72381862</v>
      </c>
      <c r="L30" s="93"/>
      <c r="M30" s="93"/>
      <c r="O30" s="32" t="s">
        <v>11</v>
      </c>
      <c r="P30" s="103">
        <f t="shared" si="6"/>
        <v>10.745686041859999</v>
      </c>
      <c r="Q30" s="94">
        <f t="shared" si="5"/>
        <v>0.36213712788999997</v>
      </c>
      <c r="R30" s="94">
        <f t="shared" si="5"/>
        <v>3.32673033693</v>
      </c>
      <c r="S30" s="94">
        <f t="shared" si="5"/>
        <v>0.00689353506</v>
      </c>
      <c r="T30" s="94">
        <f t="shared" si="5"/>
        <v>0.6614660175600001</v>
      </c>
      <c r="U30" s="94">
        <f t="shared" si="5"/>
        <v>0.00868912296</v>
      </c>
      <c r="V30" s="94">
        <f t="shared" si="5"/>
        <v>6.1084151878399995</v>
      </c>
      <c r="W30" s="94">
        <f t="shared" si="5"/>
        <v>0.211630895</v>
      </c>
      <c r="X30" s="95">
        <f t="shared" si="5"/>
        <v>0.05972381862</v>
      </c>
    </row>
    <row r="31" spans="2:24" ht="19.5" customHeight="1">
      <c r="B31" s="32" t="s">
        <v>12</v>
      </c>
      <c r="C31" s="14">
        <f t="shared" si="7"/>
        <v>12739.265042749998</v>
      </c>
      <c r="D31" s="94">
        <v>409.07392798000006</v>
      </c>
      <c r="E31" s="94">
        <v>5094.04281574</v>
      </c>
      <c r="F31" s="94">
        <v>63.008364889999996</v>
      </c>
      <c r="G31" s="94">
        <v>828.7480900300001</v>
      </c>
      <c r="H31" s="94">
        <v>14.6047215</v>
      </c>
      <c r="I31" s="94">
        <v>5976.694094599999</v>
      </c>
      <c r="J31" s="94">
        <v>289.45179688999997</v>
      </c>
      <c r="K31" s="95">
        <v>63.64123112</v>
      </c>
      <c r="L31" s="93"/>
      <c r="M31" s="93"/>
      <c r="O31" s="32" t="s">
        <v>12</v>
      </c>
      <c r="P31" s="103">
        <f t="shared" si="6"/>
        <v>12.739265042749997</v>
      </c>
      <c r="Q31" s="94">
        <f t="shared" si="5"/>
        <v>0.4090739279800001</v>
      </c>
      <c r="R31" s="94">
        <f t="shared" si="5"/>
        <v>5.09404281574</v>
      </c>
      <c r="S31" s="94">
        <f t="shared" si="5"/>
        <v>0.06300836489</v>
      </c>
      <c r="T31" s="94">
        <f t="shared" si="5"/>
        <v>0.82874809003</v>
      </c>
      <c r="U31" s="94">
        <f t="shared" si="5"/>
        <v>0.0146047215</v>
      </c>
      <c r="V31" s="94">
        <f t="shared" si="5"/>
        <v>5.976694094599998</v>
      </c>
      <c r="W31" s="94">
        <f t="shared" si="5"/>
        <v>0.28945179688999995</v>
      </c>
      <c r="X31" s="95">
        <f t="shared" si="5"/>
        <v>0.06364123112</v>
      </c>
    </row>
    <row r="32" spans="2:24" ht="19.5" customHeight="1">
      <c r="B32" s="32" t="s">
        <v>13</v>
      </c>
      <c r="C32" s="14">
        <f t="shared" si="7"/>
        <v>12802.491210330001</v>
      </c>
      <c r="D32" s="94">
        <v>855.5617520399999</v>
      </c>
      <c r="E32" s="94">
        <v>4891.18266051</v>
      </c>
      <c r="F32" s="94">
        <v>139.28509199</v>
      </c>
      <c r="G32" s="94">
        <v>820.4417736600001</v>
      </c>
      <c r="H32" s="94">
        <v>7.6524465</v>
      </c>
      <c r="I32" s="94">
        <v>5571.69346719</v>
      </c>
      <c r="J32" s="94">
        <v>461.21390259000003</v>
      </c>
      <c r="K32" s="95">
        <v>55.46011585</v>
      </c>
      <c r="L32" s="93"/>
      <c r="M32" s="93"/>
      <c r="O32" s="32" t="s">
        <v>13</v>
      </c>
      <c r="P32" s="103">
        <f t="shared" si="6"/>
        <v>12.80249121033</v>
      </c>
      <c r="Q32" s="94">
        <f t="shared" si="5"/>
        <v>0.8555617520399998</v>
      </c>
      <c r="R32" s="94">
        <f t="shared" si="5"/>
        <v>4.891182660509999</v>
      </c>
      <c r="S32" s="94">
        <f t="shared" si="5"/>
        <v>0.13928509199</v>
      </c>
      <c r="T32" s="94">
        <f t="shared" si="5"/>
        <v>0.82044177366</v>
      </c>
      <c r="U32" s="94">
        <f t="shared" si="5"/>
        <v>0.0076524465</v>
      </c>
      <c r="V32" s="94">
        <f t="shared" si="5"/>
        <v>5.57169346719</v>
      </c>
      <c r="W32" s="94">
        <f t="shared" si="5"/>
        <v>0.46121390259000006</v>
      </c>
      <c r="X32" s="95">
        <f t="shared" si="5"/>
        <v>0.05546011585</v>
      </c>
    </row>
    <row r="33" spans="2:24" ht="19.5" customHeight="1">
      <c r="B33" s="32" t="s">
        <v>14</v>
      </c>
      <c r="C33" s="14">
        <f t="shared" si="7"/>
        <v>16742.598890749996</v>
      </c>
      <c r="D33" s="94">
        <v>2606.42536949</v>
      </c>
      <c r="E33" s="94">
        <v>4816.82667945</v>
      </c>
      <c r="F33" s="94">
        <v>138.2576168</v>
      </c>
      <c r="G33" s="94">
        <v>793.9738704499999</v>
      </c>
      <c r="H33" s="94">
        <v>0</v>
      </c>
      <c r="I33" s="94">
        <v>7848.30684429</v>
      </c>
      <c r="J33" s="94">
        <v>393.60585905999994</v>
      </c>
      <c r="K33" s="95">
        <v>145.20265121000003</v>
      </c>
      <c r="L33" s="93"/>
      <c r="M33" s="93"/>
      <c r="O33" s="32" t="s">
        <v>14</v>
      </c>
      <c r="P33" s="103">
        <f t="shared" si="6"/>
        <v>16.742598890749996</v>
      </c>
      <c r="Q33" s="94">
        <f t="shared" si="5"/>
        <v>2.6064253694899997</v>
      </c>
      <c r="R33" s="94">
        <f t="shared" si="5"/>
        <v>4.816826679449999</v>
      </c>
      <c r="S33" s="94">
        <f t="shared" si="5"/>
        <v>0.13825761679999998</v>
      </c>
      <c r="T33" s="94">
        <f t="shared" si="5"/>
        <v>0.7939738704499999</v>
      </c>
      <c r="U33" s="94">
        <f t="shared" si="5"/>
        <v>0</v>
      </c>
      <c r="V33" s="94">
        <f t="shared" si="5"/>
        <v>7.848306844290001</v>
      </c>
      <c r="W33" s="94">
        <f t="shared" si="5"/>
        <v>0.39360585905999995</v>
      </c>
      <c r="X33" s="95">
        <f t="shared" si="5"/>
        <v>0.14520265121000003</v>
      </c>
    </row>
    <row r="34" spans="2:24" ht="19.5" customHeight="1">
      <c r="B34" s="32" t="s">
        <v>19</v>
      </c>
      <c r="C34" s="14">
        <f t="shared" si="7"/>
        <v>13025.72414318</v>
      </c>
      <c r="D34" s="94">
        <v>2328.96673999</v>
      </c>
      <c r="E34" s="94">
        <v>2575.2626558899997</v>
      </c>
      <c r="F34" s="94">
        <v>57.09896593</v>
      </c>
      <c r="G34" s="94">
        <v>554.68555785</v>
      </c>
      <c r="H34" s="94">
        <v>25.46954706</v>
      </c>
      <c r="I34" s="94">
        <v>7202.513710939998</v>
      </c>
      <c r="J34" s="94">
        <v>220.25264273000002</v>
      </c>
      <c r="K34" s="95">
        <v>61.47432279</v>
      </c>
      <c r="L34" s="93"/>
      <c r="M34" s="93"/>
      <c r="O34" s="32" t="s">
        <v>19</v>
      </c>
      <c r="P34" s="103">
        <f t="shared" si="6"/>
        <v>13.02572414318</v>
      </c>
      <c r="Q34" s="94">
        <f t="shared" si="5"/>
        <v>2.32896673999</v>
      </c>
      <c r="R34" s="94">
        <f t="shared" si="5"/>
        <v>2.5752626558899996</v>
      </c>
      <c r="S34" s="94">
        <f t="shared" si="5"/>
        <v>0.057098965929999995</v>
      </c>
      <c r="T34" s="94">
        <f t="shared" si="5"/>
        <v>0.55468555785</v>
      </c>
      <c r="U34" s="94">
        <f t="shared" si="5"/>
        <v>0.02546954706</v>
      </c>
      <c r="V34" s="94">
        <f t="shared" si="5"/>
        <v>7.202513710939998</v>
      </c>
      <c r="W34" s="94">
        <f t="shared" si="5"/>
        <v>0.22025264273000003</v>
      </c>
      <c r="X34" s="95">
        <f t="shared" si="5"/>
        <v>0.06147432279</v>
      </c>
    </row>
    <row r="35" spans="2:24" ht="19.5" customHeight="1">
      <c r="B35" s="32" t="s">
        <v>18</v>
      </c>
      <c r="C35" s="14">
        <f t="shared" si="7"/>
        <v>51736.22709110001</v>
      </c>
      <c r="D35" s="94">
        <v>5597.007452659999</v>
      </c>
      <c r="E35" s="94">
        <v>1514.95691406</v>
      </c>
      <c r="F35" s="94">
        <v>181.16304629000004</v>
      </c>
      <c r="G35" s="94">
        <v>661.5102408999999</v>
      </c>
      <c r="H35" s="94">
        <v>8.07041186</v>
      </c>
      <c r="I35" s="94">
        <v>42963.079140630005</v>
      </c>
      <c r="J35" s="94">
        <v>593.1835799300001</v>
      </c>
      <c r="K35" s="95">
        <v>217.25630477</v>
      </c>
      <c r="L35" s="93"/>
      <c r="M35" s="93"/>
      <c r="O35" s="32" t="s">
        <v>18</v>
      </c>
      <c r="P35" s="103">
        <f t="shared" si="6"/>
        <v>51.736227091100005</v>
      </c>
      <c r="Q35" s="94">
        <f t="shared" si="5"/>
        <v>5.597007452659999</v>
      </c>
      <c r="R35" s="94">
        <f t="shared" si="5"/>
        <v>1.5149569140599999</v>
      </c>
      <c r="S35" s="94">
        <f t="shared" si="5"/>
        <v>0.18116304629000005</v>
      </c>
      <c r="T35" s="94">
        <f t="shared" si="5"/>
        <v>0.6615102408999999</v>
      </c>
      <c r="U35" s="94">
        <f t="shared" si="5"/>
        <v>0.00807041186</v>
      </c>
      <c r="V35" s="94">
        <f t="shared" si="5"/>
        <v>42.96307914063001</v>
      </c>
      <c r="W35" s="94">
        <f t="shared" si="5"/>
        <v>0.59318357993</v>
      </c>
      <c r="X35" s="95">
        <f t="shared" si="5"/>
        <v>0.21725630477000002</v>
      </c>
    </row>
    <row r="36" spans="2:24" ht="19.5" customHeight="1">
      <c r="B36" s="34" t="s">
        <v>8</v>
      </c>
      <c r="C36" s="15">
        <f>SUM(D36:K36)</f>
        <v>14088.091656610055</v>
      </c>
      <c r="D36" s="96">
        <v>117.72828586</v>
      </c>
      <c r="E36" s="96">
        <v>136.00685366</v>
      </c>
      <c r="F36" s="96">
        <v>0</v>
      </c>
      <c r="G36" s="96">
        <v>46.93930639</v>
      </c>
      <c r="H36" s="96">
        <v>0</v>
      </c>
      <c r="I36" s="96">
        <v>13046.532976730057</v>
      </c>
      <c r="J36" s="96">
        <v>21.65084809</v>
      </c>
      <c r="K36" s="100">
        <v>719.2333858799998</v>
      </c>
      <c r="L36" s="93"/>
      <c r="M36" s="93"/>
      <c r="O36" s="34" t="s">
        <v>8</v>
      </c>
      <c r="P36" s="104">
        <f t="shared" si="6"/>
        <v>14.088091656610056</v>
      </c>
      <c r="Q36" s="96">
        <f t="shared" si="5"/>
        <v>0.11772828586</v>
      </c>
      <c r="R36" s="96">
        <f t="shared" si="5"/>
        <v>0.13600685365999998</v>
      </c>
      <c r="S36" s="96">
        <f t="shared" si="5"/>
        <v>0</v>
      </c>
      <c r="T36" s="96">
        <f t="shared" si="5"/>
        <v>0.04693930639</v>
      </c>
      <c r="U36" s="96">
        <f t="shared" si="5"/>
        <v>0</v>
      </c>
      <c r="V36" s="96">
        <f t="shared" si="5"/>
        <v>13.046532976730058</v>
      </c>
      <c r="W36" s="96">
        <f t="shared" si="5"/>
        <v>0.02165084809</v>
      </c>
      <c r="X36" s="100">
        <f t="shared" si="5"/>
        <v>0.7192333858799997</v>
      </c>
    </row>
    <row r="37" spans="2:24" ht="10.5" customHeight="1">
      <c r="B37" s="8"/>
      <c r="C37" s="8"/>
      <c r="G37" s="102"/>
      <c r="H37" s="102"/>
      <c r="I37" s="93"/>
      <c r="J37" s="97"/>
      <c r="K37" s="97"/>
      <c r="L37" s="97"/>
      <c r="M37" s="97"/>
      <c r="O37" s="8"/>
      <c r="P37" s="8"/>
      <c r="T37" s="102"/>
      <c r="U37" s="102"/>
      <c r="V37" s="93"/>
      <c r="W37" s="97"/>
      <c r="X37" s="97"/>
    </row>
    <row r="38" spans="1:24" s="58" customFormat="1" ht="19.5" customHeight="1">
      <c r="A38" s="87"/>
      <c r="B38" s="86" t="s">
        <v>3</v>
      </c>
      <c r="C38" s="87"/>
      <c r="D38" s="87"/>
      <c r="E38" s="57"/>
      <c r="J38" s="97"/>
      <c r="K38" s="97"/>
      <c r="L38" s="97"/>
      <c r="M38" s="97"/>
      <c r="O38" s="86" t="s">
        <v>130</v>
      </c>
      <c r="P38" s="87"/>
      <c r="Q38" s="87"/>
      <c r="R38" s="57"/>
      <c r="W38" s="97"/>
      <c r="X38" s="97"/>
    </row>
    <row r="39" spans="2:15" ht="19.5" customHeight="1">
      <c r="B39" s="88" t="s">
        <v>43</v>
      </c>
      <c r="O39" s="88" t="s">
        <v>44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  <headerFooter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K1">
      <selection activeCell="K1" sqref="K1"/>
    </sheetView>
  </sheetViews>
  <sheetFormatPr defaultColWidth="9.00390625" defaultRowHeight="15"/>
  <cols>
    <col min="1" max="1" width="9.00390625" style="57" customWidth="1"/>
    <col min="2" max="2" width="20.7109375" style="57" customWidth="1"/>
    <col min="3" max="3" width="9.421875" style="57" bestFit="1" customWidth="1"/>
    <col min="4" max="8" width="10.7109375" style="57" customWidth="1"/>
    <col min="9" max="9" width="9.421875" style="57" bestFit="1" customWidth="1"/>
    <col min="10" max="10" width="3.7109375" style="57" customWidth="1"/>
    <col min="11" max="11" width="3.421875" style="57" customWidth="1"/>
    <col min="12" max="12" width="20.7109375" style="57" customWidth="1"/>
    <col min="13" max="13" width="9.421875" style="57" bestFit="1" customWidth="1"/>
    <col min="14" max="18" width="10.7109375" style="57" customWidth="1"/>
    <col min="19" max="19" width="7.8515625" style="57" customWidth="1"/>
    <col min="20" max="16384" width="9.00390625" style="57" customWidth="1"/>
  </cols>
  <sheetData>
    <row r="2" spans="2:15" ht="19.5" customHeight="1">
      <c r="B2" s="59" t="s">
        <v>63</v>
      </c>
      <c r="C2" s="60"/>
      <c r="D2" s="60"/>
      <c r="E2" s="56"/>
      <c r="L2" s="59" t="s">
        <v>63</v>
      </c>
      <c r="M2" s="60"/>
      <c r="N2" s="60"/>
      <c r="O2" s="56"/>
    </row>
    <row r="3" spans="2:15" ht="19.5" customHeight="1">
      <c r="B3" s="59" t="s">
        <v>128</v>
      </c>
      <c r="C3" s="60"/>
      <c r="D3" s="60"/>
      <c r="E3" s="56"/>
      <c r="L3" s="59" t="s">
        <v>128</v>
      </c>
      <c r="M3" s="60"/>
      <c r="N3" s="60"/>
      <c r="O3" s="56"/>
    </row>
    <row r="4" spans="2:15" ht="9.75" customHeight="1">
      <c r="B4" s="60"/>
      <c r="C4" s="60"/>
      <c r="D4" s="60"/>
      <c r="E4" s="56"/>
      <c r="L4" s="60"/>
      <c r="M4" s="60"/>
      <c r="N4" s="60"/>
      <c r="O4" s="56"/>
    </row>
    <row r="5" spans="6:18" ht="19.5" customHeight="1">
      <c r="F5" s="61"/>
      <c r="H5" s="61" t="s">
        <v>31</v>
      </c>
      <c r="I5" s="61"/>
      <c r="J5" s="61"/>
      <c r="P5" s="61"/>
      <c r="R5" s="61" t="s">
        <v>47</v>
      </c>
    </row>
    <row r="6" spans="2:18" ht="19.5" customHeight="1">
      <c r="B6" s="133" t="s">
        <v>132</v>
      </c>
      <c r="C6" s="74"/>
      <c r="D6" s="75"/>
      <c r="E6" s="135" t="s">
        <v>64</v>
      </c>
      <c r="F6" s="75"/>
      <c r="G6" s="75"/>
      <c r="H6" s="76"/>
      <c r="I6" s="61"/>
      <c r="J6" s="61"/>
      <c r="L6" s="133" t="s">
        <v>129</v>
      </c>
      <c r="M6" s="74"/>
      <c r="N6" s="75"/>
      <c r="O6" s="135" t="s">
        <v>64</v>
      </c>
      <c r="P6" s="75"/>
      <c r="Q6" s="75"/>
      <c r="R6" s="76"/>
    </row>
    <row r="7" spans="2:18" ht="19.5" customHeight="1">
      <c r="B7" s="146"/>
      <c r="C7" s="74"/>
      <c r="D7" s="75" t="s">
        <v>61</v>
      </c>
      <c r="E7" s="75"/>
      <c r="F7" s="145"/>
      <c r="G7" s="75" t="s">
        <v>62</v>
      </c>
      <c r="H7" s="76"/>
      <c r="I7" s="99"/>
      <c r="J7" s="99"/>
      <c r="L7" s="146"/>
      <c r="M7" s="74"/>
      <c r="N7" s="75" t="s">
        <v>61</v>
      </c>
      <c r="O7" s="75"/>
      <c r="P7" s="145"/>
      <c r="Q7" s="75" t="s">
        <v>62</v>
      </c>
      <c r="R7" s="76"/>
    </row>
    <row r="8" spans="2:18" ht="37.5" customHeight="1">
      <c r="B8" s="90" t="s">
        <v>53</v>
      </c>
      <c r="C8" s="136" t="s">
        <v>0</v>
      </c>
      <c r="D8" s="140" t="s">
        <v>25</v>
      </c>
      <c r="E8" s="140" t="s">
        <v>65</v>
      </c>
      <c r="F8" s="136" t="s">
        <v>0</v>
      </c>
      <c r="G8" s="140" t="s">
        <v>25</v>
      </c>
      <c r="H8" s="49" t="s">
        <v>65</v>
      </c>
      <c r="I8" s="35"/>
      <c r="J8" s="35"/>
      <c r="L8" s="90" t="s">
        <v>53</v>
      </c>
      <c r="M8" s="50" t="s">
        <v>0</v>
      </c>
      <c r="N8" s="51" t="s">
        <v>25</v>
      </c>
      <c r="O8" s="51" t="s">
        <v>65</v>
      </c>
      <c r="P8" s="50" t="s">
        <v>0</v>
      </c>
      <c r="Q8" s="51" t="s">
        <v>25</v>
      </c>
      <c r="R8" s="10" t="s">
        <v>65</v>
      </c>
    </row>
    <row r="9" spans="1:18" ht="19.5" customHeight="1">
      <c r="A9" s="128"/>
      <c r="B9" s="79" t="s">
        <v>0</v>
      </c>
      <c r="C9" s="36">
        <f aca="true" t="shared" si="0" ref="C9:H9">SUM(C10:C21)</f>
        <v>106910.05316683001</v>
      </c>
      <c r="D9" s="91">
        <f t="shared" si="0"/>
        <v>61200.01896199</v>
      </c>
      <c r="E9" s="91">
        <f t="shared" si="0"/>
        <v>45710.034204840005</v>
      </c>
      <c r="F9" s="36">
        <f t="shared" si="0"/>
        <v>83902.01281885002</v>
      </c>
      <c r="G9" s="91">
        <f t="shared" si="0"/>
        <v>75672.20246803</v>
      </c>
      <c r="H9" s="92">
        <f t="shared" si="0"/>
        <v>8229.810350820004</v>
      </c>
      <c r="I9" s="103"/>
      <c r="J9" s="93"/>
      <c r="K9" s="128"/>
      <c r="L9" s="79" t="s">
        <v>0</v>
      </c>
      <c r="M9" s="36">
        <f>C9/1000</f>
        <v>106.91005316683001</v>
      </c>
      <c r="N9" s="91">
        <f aca="true" t="shared" si="1" ref="N9:N21">D9/1000</f>
        <v>61.20001896199</v>
      </c>
      <c r="O9" s="91">
        <f aca="true" t="shared" si="2" ref="O9:O21">E9/1000</f>
        <v>45.71003420484001</v>
      </c>
      <c r="P9" s="36">
        <f aca="true" t="shared" si="3" ref="P9:P21">F9/1000</f>
        <v>83.90201281885003</v>
      </c>
      <c r="Q9" s="91">
        <f aca="true" t="shared" si="4" ref="Q9:Q21">G9/1000</f>
        <v>75.67220246803</v>
      </c>
      <c r="R9" s="92">
        <f aca="true" t="shared" si="5" ref="R9:R21">H9/1000</f>
        <v>8.229810350820005</v>
      </c>
    </row>
    <row r="10" spans="2:22" ht="19.5" customHeight="1">
      <c r="B10" s="32" t="s">
        <v>15</v>
      </c>
      <c r="C10" s="14">
        <f>SUM(D10:E10)</f>
        <v>1910.7227623299996</v>
      </c>
      <c r="D10" s="94">
        <v>1890.2200493799996</v>
      </c>
      <c r="E10" s="94">
        <v>20.502712949999932</v>
      </c>
      <c r="F10" s="14">
        <f>SUM(G10:H10)</f>
        <v>2014.2777069099998</v>
      </c>
      <c r="G10" s="94">
        <v>1940.8914767299998</v>
      </c>
      <c r="H10" s="95">
        <v>73.38623017999998</v>
      </c>
      <c r="I10" s="93"/>
      <c r="J10" s="93"/>
      <c r="L10" s="32" t="s">
        <v>15</v>
      </c>
      <c r="M10" s="103">
        <f aca="true" t="shared" si="6" ref="M10:M21">C10/1000</f>
        <v>1.9107227623299996</v>
      </c>
      <c r="N10" s="94">
        <f t="shared" si="1"/>
        <v>1.8902200493799997</v>
      </c>
      <c r="O10" s="94">
        <f t="shared" si="2"/>
        <v>0.020502712949999932</v>
      </c>
      <c r="P10" s="103">
        <f t="shared" si="3"/>
        <v>2.0142777069099997</v>
      </c>
      <c r="Q10" s="94">
        <f t="shared" si="4"/>
        <v>1.9408914767299998</v>
      </c>
      <c r="R10" s="95">
        <f t="shared" si="5"/>
        <v>0.07338623017999998</v>
      </c>
      <c r="V10" s="128"/>
    </row>
    <row r="11" spans="2:18" ht="19.5" customHeight="1">
      <c r="B11" s="32" t="s">
        <v>16</v>
      </c>
      <c r="C11" s="14">
        <f aca="true" t="shared" si="7" ref="C11:C20">SUM(D11:E11)</f>
        <v>9029.577205299998</v>
      </c>
      <c r="D11" s="94">
        <v>8727.716550629997</v>
      </c>
      <c r="E11" s="94">
        <v>301.86065467000117</v>
      </c>
      <c r="F11" s="14">
        <f aca="true" t="shared" si="8" ref="F11:F20">SUM(G11:H11)</f>
        <v>5640.680193890002</v>
      </c>
      <c r="G11" s="94">
        <v>5542.349183200002</v>
      </c>
      <c r="H11" s="95">
        <v>98.33101068999986</v>
      </c>
      <c r="I11" s="93"/>
      <c r="J11" s="93"/>
      <c r="L11" s="32" t="s">
        <v>16</v>
      </c>
      <c r="M11" s="103">
        <f t="shared" si="6"/>
        <v>9.029577205299999</v>
      </c>
      <c r="N11" s="94">
        <f t="shared" si="1"/>
        <v>8.727716550629998</v>
      </c>
      <c r="O11" s="94">
        <f t="shared" si="2"/>
        <v>0.30186065467000117</v>
      </c>
      <c r="P11" s="103">
        <f t="shared" si="3"/>
        <v>5.6406801938900015</v>
      </c>
      <c r="Q11" s="94">
        <f t="shared" si="4"/>
        <v>5.542349183200002</v>
      </c>
      <c r="R11" s="95">
        <f t="shared" si="5"/>
        <v>0.09833101068999986</v>
      </c>
    </row>
    <row r="12" spans="2:18" ht="19.5" customHeight="1">
      <c r="B12" s="32" t="s">
        <v>17</v>
      </c>
      <c r="C12" s="14">
        <f t="shared" si="7"/>
        <v>7603.66444576</v>
      </c>
      <c r="D12" s="94">
        <v>6893.90205848</v>
      </c>
      <c r="E12" s="94">
        <v>709.7623872799995</v>
      </c>
      <c r="F12" s="14">
        <f t="shared" si="8"/>
        <v>4790.21538872</v>
      </c>
      <c r="G12" s="94">
        <v>4565.71427436</v>
      </c>
      <c r="H12" s="95">
        <v>224.50111436000043</v>
      </c>
      <c r="I12" s="93"/>
      <c r="J12" s="93"/>
      <c r="L12" s="32" t="s">
        <v>17</v>
      </c>
      <c r="M12" s="103">
        <f t="shared" si="6"/>
        <v>7.60366444576</v>
      </c>
      <c r="N12" s="94">
        <f t="shared" si="1"/>
        <v>6.89390205848</v>
      </c>
      <c r="O12" s="94">
        <f t="shared" si="2"/>
        <v>0.7097623872799995</v>
      </c>
      <c r="P12" s="103">
        <f t="shared" si="3"/>
        <v>4.79021538872</v>
      </c>
      <c r="Q12" s="94">
        <f t="shared" si="4"/>
        <v>4.565714274359999</v>
      </c>
      <c r="R12" s="95">
        <f t="shared" si="5"/>
        <v>0.22450111436000042</v>
      </c>
    </row>
    <row r="13" spans="2:18" ht="19.5" customHeight="1">
      <c r="B13" s="32" t="s">
        <v>9</v>
      </c>
      <c r="C13" s="14">
        <f t="shared" si="7"/>
        <v>5889.1451844700005</v>
      </c>
      <c r="D13" s="94">
        <v>4069.36819995</v>
      </c>
      <c r="E13" s="94">
        <v>1819.7769845200005</v>
      </c>
      <c r="F13" s="14">
        <f t="shared" si="8"/>
        <v>4064.67687464</v>
      </c>
      <c r="G13" s="94">
        <v>3452.07560999</v>
      </c>
      <c r="H13" s="95">
        <v>612.6012646499998</v>
      </c>
      <c r="I13" s="93"/>
      <c r="J13" s="93"/>
      <c r="L13" s="32" t="s">
        <v>9</v>
      </c>
      <c r="M13" s="103">
        <f t="shared" si="6"/>
        <v>5.88914518447</v>
      </c>
      <c r="N13" s="94">
        <f t="shared" si="1"/>
        <v>4.0693681999499995</v>
      </c>
      <c r="O13" s="94">
        <f t="shared" si="2"/>
        <v>1.8197769845200005</v>
      </c>
      <c r="P13" s="103">
        <f t="shared" si="3"/>
        <v>4.06467687464</v>
      </c>
      <c r="Q13" s="94">
        <f t="shared" si="4"/>
        <v>3.45207560999</v>
      </c>
      <c r="R13" s="95">
        <f t="shared" si="5"/>
        <v>0.6126012646499999</v>
      </c>
    </row>
    <row r="14" spans="2:18" ht="19.5" customHeight="1">
      <c r="B14" s="32" t="s">
        <v>10</v>
      </c>
      <c r="C14" s="14">
        <f t="shared" si="7"/>
        <v>6298.555725210001</v>
      </c>
      <c r="D14" s="94">
        <v>3686.0385677500008</v>
      </c>
      <c r="E14" s="94">
        <v>2612.51715746</v>
      </c>
      <c r="F14" s="14">
        <f t="shared" si="8"/>
        <v>3410.0069620199997</v>
      </c>
      <c r="G14" s="94">
        <v>2561.2158375299996</v>
      </c>
      <c r="H14" s="95">
        <v>848.7911244900001</v>
      </c>
      <c r="I14" s="93"/>
      <c r="J14" s="93"/>
      <c r="L14" s="32" t="s">
        <v>10</v>
      </c>
      <c r="M14" s="103">
        <f t="shared" si="6"/>
        <v>6.298555725210001</v>
      </c>
      <c r="N14" s="94">
        <f t="shared" si="1"/>
        <v>3.6860385677500007</v>
      </c>
      <c r="O14" s="94">
        <f t="shared" si="2"/>
        <v>2.61251715746</v>
      </c>
      <c r="P14" s="103">
        <f t="shared" si="3"/>
        <v>3.4100069620199998</v>
      </c>
      <c r="Q14" s="94">
        <f t="shared" si="4"/>
        <v>2.5612158375299994</v>
      </c>
      <c r="R14" s="95">
        <f t="shared" si="5"/>
        <v>0.8487911244900002</v>
      </c>
    </row>
    <row r="15" spans="2:18" ht="19.5" customHeight="1">
      <c r="B15" s="32" t="s">
        <v>11</v>
      </c>
      <c r="C15" s="14">
        <f t="shared" si="7"/>
        <v>8173.918819009999</v>
      </c>
      <c r="D15" s="94">
        <v>4002.7944580400003</v>
      </c>
      <c r="E15" s="94">
        <v>4171.1243609699995</v>
      </c>
      <c r="F15" s="14">
        <f t="shared" si="8"/>
        <v>3008.04615387</v>
      </c>
      <c r="G15" s="94">
        <v>2044.93940225</v>
      </c>
      <c r="H15" s="95">
        <v>963.1067516200001</v>
      </c>
      <c r="I15" s="93"/>
      <c r="J15" s="93"/>
      <c r="L15" s="32" t="s">
        <v>11</v>
      </c>
      <c r="M15" s="103">
        <f t="shared" si="6"/>
        <v>8.17391881901</v>
      </c>
      <c r="N15" s="94">
        <f t="shared" si="1"/>
        <v>4.00279445804</v>
      </c>
      <c r="O15" s="94">
        <f t="shared" si="2"/>
        <v>4.1711243609699995</v>
      </c>
      <c r="P15" s="103">
        <f t="shared" si="3"/>
        <v>3.00804615387</v>
      </c>
      <c r="Q15" s="94">
        <f t="shared" si="4"/>
        <v>2.0449394022500003</v>
      </c>
      <c r="R15" s="95">
        <f t="shared" si="5"/>
        <v>0.96310675162</v>
      </c>
    </row>
    <row r="16" spans="2:18" ht="19.5" customHeight="1">
      <c r="B16" s="32" t="s">
        <v>12</v>
      </c>
      <c r="C16" s="14">
        <f t="shared" si="7"/>
        <v>8776.502895669999</v>
      </c>
      <c r="D16" s="94">
        <v>3803.1183513400006</v>
      </c>
      <c r="E16" s="94">
        <v>4973.384544329998</v>
      </c>
      <c r="F16" s="14">
        <f t="shared" si="8"/>
        <v>3354.4275380299996</v>
      </c>
      <c r="G16" s="94">
        <v>2578.3727837299994</v>
      </c>
      <c r="H16" s="95">
        <v>776.0547543000002</v>
      </c>
      <c r="I16" s="93"/>
      <c r="J16" s="93"/>
      <c r="L16" s="32" t="s">
        <v>12</v>
      </c>
      <c r="M16" s="103">
        <f t="shared" si="6"/>
        <v>8.77650289567</v>
      </c>
      <c r="N16" s="94">
        <f t="shared" si="1"/>
        <v>3.8031183513400006</v>
      </c>
      <c r="O16" s="94">
        <f t="shared" si="2"/>
        <v>4.973384544329998</v>
      </c>
      <c r="P16" s="103">
        <f t="shared" si="3"/>
        <v>3.3544275380299995</v>
      </c>
      <c r="Q16" s="94">
        <f t="shared" si="4"/>
        <v>2.5783727837299995</v>
      </c>
      <c r="R16" s="95">
        <f t="shared" si="5"/>
        <v>0.7760547543000003</v>
      </c>
    </row>
    <row r="17" spans="2:18" ht="19.5" customHeight="1">
      <c r="B17" s="32" t="s">
        <v>13</v>
      </c>
      <c r="C17" s="14">
        <f t="shared" si="7"/>
        <v>9756.491663300001</v>
      </c>
      <c r="D17" s="94">
        <v>3033.01132176</v>
      </c>
      <c r="E17" s="94">
        <v>6723.480341540001</v>
      </c>
      <c r="F17" s="14">
        <f t="shared" si="8"/>
        <v>4067.55611906</v>
      </c>
      <c r="G17" s="94">
        <v>2702.1358301</v>
      </c>
      <c r="H17" s="95">
        <v>1365.42028896</v>
      </c>
      <c r="I17" s="93"/>
      <c r="J17" s="93"/>
      <c r="L17" s="32" t="s">
        <v>13</v>
      </c>
      <c r="M17" s="103">
        <f t="shared" si="6"/>
        <v>9.7564916633</v>
      </c>
      <c r="N17" s="94">
        <f t="shared" si="1"/>
        <v>3.03301132176</v>
      </c>
      <c r="O17" s="94">
        <f t="shared" si="2"/>
        <v>6.723480341540001</v>
      </c>
      <c r="P17" s="103">
        <f t="shared" si="3"/>
        <v>4.06755611906</v>
      </c>
      <c r="Q17" s="94">
        <f t="shared" si="4"/>
        <v>2.7021358301</v>
      </c>
      <c r="R17" s="95">
        <f t="shared" si="5"/>
        <v>1.36542028896</v>
      </c>
    </row>
    <row r="18" spans="2:18" ht="19.5" customHeight="1">
      <c r="B18" s="32" t="s">
        <v>14</v>
      </c>
      <c r="C18" s="14">
        <f t="shared" si="7"/>
        <v>9019.582567959998</v>
      </c>
      <c r="D18" s="94">
        <v>2635.7336043099995</v>
      </c>
      <c r="E18" s="94">
        <v>6383.848963649999</v>
      </c>
      <c r="F18" s="14">
        <f t="shared" si="8"/>
        <v>3971.57175942</v>
      </c>
      <c r="G18" s="94">
        <v>3265.7613086</v>
      </c>
      <c r="H18" s="95">
        <v>705.8104508199999</v>
      </c>
      <c r="I18" s="93"/>
      <c r="J18" s="93"/>
      <c r="L18" s="32" t="s">
        <v>14</v>
      </c>
      <c r="M18" s="103">
        <f t="shared" si="6"/>
        <v>9.019582567959999</v>
      </c>
      <c r="N18" s="94">
        <f t="shared" si="1"/>
        <v>2.6357336043099995</v>
      </c>
      <c r="O18" s="94">
        <f t="shared" si="2"/>
        <v>6.383848963649999</v>
      </c>
      <c r="P18" s="103">
        <f t="shared" si="3"/>
        <v>3.97157175942</v>
      </c>
      <c r="Q18" s="94">
        <f t="shared" si="4"/>
        <v>3.2657613086</v>
      </c>
      <c r="R18" s="95">
        <f t="shared" si="5"/>
        <v>0.7058104508199999</v>
      </c>
    </row>
    <row r="19" spans="2:18" ht="19.5" customHeight="1">
      <c r="B19" s="32" t="s">
        <v>19</v>
      </c>
      <c r="C19" s="14">
        <f t="shared" si="7"/>
        <v>9771.262425980001</v>
      </c>
      <c r="D19" s="94">
        <v>3629.6717835900004</v>
      </c>
      <c r="E19" s="94">
        <v>6141.590642390001</v>
      </c>
      <c r="F19" s="14">
        <f t="shared" si="8"/>
        <v>5500.98800912</v>
      </c>
      <c r="G19" s="94">
        <v>4627.15514256</v>
      </c>
      <c r="H19" s="95">
        <v>873.8328665600002</v>
      </c>
      <c r="I19" s="93"/>
      <c r="J19" s="93"/>
      <c r="L19" s="32" t="s">
        <v>19</v>
      </c>
      <c r="M19" s="103">
        <f t="shared" si="6"/>
        <v>9.771262425980002</v>
      </c>
      <c r="N19" s="94">
        <f t="shared" si="1"/>
        <v>3.6296717835900005</v>
      </c>
      <c r="O19" s="94">
        <f t="shared" si="2"/>
        <v>6.1415906423900015</v>
      </c>
      <c r="P19" s="103">
        <f t="shared" si="3"/>
        <v>5.50098800912</v>
      </c>
      <c r="Q19" s="94">
        <f t="shared" si="4"/>
        <v>4.62715514256</v>
      </c>
      <c r="R19" s="95">
        <f t="shared" si="5"/>
        <v>0.8738328665600001</v>
      </c>
    </row>
    <row r="20" spans="2:18" ht="19.5" customHeight="1">
      <c r="B20" s="32" t="s">
        <v>18</v>
      </c>
      <c r="C20" s="14">
        <f t="shared" si="7"/>
        <v>22077.8285217</v>
      </c>
      <c r="D20" s="94">
        <v>10951.840538249999</v>
      </c>
      <c r="E20" s="94">
        <v>11125.987983450003</v>
      </c>
      <c r="F20" s="14">
        <f t="shared" si="8"/>
        <v>38327.165269850004</v>
      </c>
      <c r="G20" s="94">
        <v>36807.08963221</v>
      </c>
      <c r="H20" s="95">
        <v>1520.0756376400022</v>
      </c>
      <c r="I20" s="93"/>
      <c r="J20" s="93"/>
      <c r="L20" s="32" t="s">
        <v>18</v>
      </c>
      <c r="M20" s="103">
        <f t="shared" si="6"/>
        <v>22.077828521700003</v>
      </c>
      <c r="N20" s="94">
        <f t="shared" si="1"/>
        <v>10.951840538249998</v>
      </c>
      <c r="O20" s="94">
        <f t="shared" si="2"/>
        <v>11.125987983450003</v>
      </c>
      <c r="P20" s="103">
        <f t="shared" si="3"/>
        <v>38.327165269850006</v>
      </c>
      <c r="Q20" s="94">
        <f t="shared" si="4"/>
        <v>36.80708963221</v>
      </c>
      <c r="R20" s="95">
        <f t="shared" si="5"/>
        <v>1.5200756376400022</v>
      </c>
    </row>
    <row r="21" spans="2:18" ht="19.5" customHeight="1">
      <c r="B21" s="34" t="s">
        <v>8</v>
      </c>
      <c r="C21" s="15">
        <f>SUM(D21:E21)</f>
        <v>8602.800950139997</v>
      </c>
      <c r="D21" s="96">
        <v>7876.603478509998</v>
      </c>
      <c r="E21" s="96">
        <v>726.1974716299992</v>
      </c>
      <c r="F21" s="15">
        <f>SUM(G21:H21)</f>
        <v>5752.400843320001</v>
      </c>
      <c r="G21" s="96">
        <v>5584.501986770001</v>
      </c>
      <c r="H21" s="100">
        <v>167.89885654999944</v>
      </c>
      <c r="I21" s="93"/>
      <c r="J21" s="93"/>
      <c r="L21" s="34" t="s">
        <v>8</v>
      </c>
      <c r="M21" s="104">
        <f t="shared" si="6"/>
        <v>8.602800950139997</v>
      </c>
      <c r="N21" s="96">
        <f t="shared" si="1"/>
        <v>7.876603478509998</v>
      </c>
      <c r="O21" s="96">
        <f t="shared" si="2"/>
        <v>0.7261974716299991</v>
      </c>
      <c r="P21" s="104">
        <f t="shared" si="3"/>
        <v>5.75240084332</v>
      </c>
      <c r="Q21" s="96">
        <f t="shared" si="4"/>
        <v>5.584501986770001</v>
      </c>
      <c r="R21" s="100">
        <f t="shared" si="5"/>
        <v>0.16789885654999945</v>
      </c>
    </row>
    <row r="22" spans="2:18" ht="19.5" customHeight="1">
      <c r="B22" s="8"/>
      <c r="C22" s="8"/>
      <c r="G22" s="102"/>
      <c r="H22" s="102"/>
      <c r="I22" s="97"/>
      <c r="J22" s="97"/>
      <c r="L22" s="8"/>
      <c r="M22" s="8"/>
      <c r="Q22" s="102"/>
      <c r="R22" s="102"/>
    </row>
    <row r="23" spans="6:18" ht="19.5" customHeight="1">
      <c r="F23" s="61"/>
      <c r="H23" s="61" t="s">
        <v>31</v>
      </c>
      <c r="I23" s="61"/>
      <c r="J23" s="61"/>
      <c r="P23" s="61"/>
      <c r="R23" s="61" t="s">
        <v>47</v>
      </c>
    </row>
    <row r="24" spans="2:18" ht="19.5" customHeight="1">
      <c r="B24" s="133" t="s">
        <v>30</v>
      </c>
      <c r="C24" s="74"/>
      <c r="D24" s="75"/>
      <c r="E24" s="135" t="s">
        <v>64</v>
      </c>
      <c r="F24" s="75"/>
      <c r="G24" s="75"/>
      <c r="H24" s="76"/>
      <c r="I24" s="61"/>
      <c r="J24" s="61"/>
      <c r="L24" s="133" t="s">
        <v>30</v>
      </c>
      <c r="M24" s="74"/>
      <c r="N24" s="75"/>
      <c r="O24" s="135" t="s">
        <v>64</v>
      </c>
      <c r="P24" s="75"/>
      <c r="Q24" s="75"/>
      <c r="R24" s="76"/>
    </row>
    <row r="25" spans="2:18" ht="19.5" customHeight="1">
      <c r="B25" s="146"/>
      <c r="C25" s="74"/>
      <c r="D25" s="75" t="s">
        <v>61</v>
      </c>
      <c r="E25" s="75"/>
      <c r="F25" s="145"/>
      <c r="G25" s="75" t="s">
        <v>62</v>
      </c>
      <c r="H25" s="76"/>
      <c r="I25" s="99"/>
      <c r="J25" s="99"/>
      <c r="L25" s="146"/>
      <c r="M25" s="74"/>
      <c r="N25" s="75" t="s">
        <v>61</v>
      </c>
      <c r="O25" s="75"/>
      <c r="P25" s="145"/>
      <c r="Q25" s="75" t="s">
        <v>62</v>
      </c>
      <c r="R25" s="76"/>
    </row>
    <row r="26" spans="2:18" ht="37.5" customHeight="1">
      <c r="B26" s="90" t="s">
        <v>53</v>
      </c>
      <c r="C26" s="136" t="s">
        <v>0</v>
      </c>
      <c r="D26" s="140" t="s">
        <v>25</v>
      </c>
      <c r="E26" s="140" t="s">
        <v>65</v>
      </c>
      <c r="F26" s="136" t="s">
        <v>0</v>
      </c>
      <c r="G26" s="140" t="s">
        <v>25</v>
      </c>
      <c r="H26" s="49" t="s">
        <v>65</v>
      </c>
      <c r="I26" s="35"/>
      <c r="J26" s="35"/>
      <c r="L26" s="90" t="s">
        <v>53</v>
      </c>
      <c r="M26" s="136" t="s">
        <v>0</v>
      </c>
      <c r="N26" s="140" t="s">
        <v>25</v>
      </c>
      <c r="O26" s="140" t="s">
        <v>65</v>
      </c>
      <c r="P26" s="136" t="s">
        <v>0</v>
      </c>
      <c r="Q26" s="140" t="s">
        <v>25</v>
      </c>
      <c r="R26" s="49" t="s">
        <v>65</v>
      </c>
    </row>
    <row r="27" spans="2:18" ht="19.5" customHeight="1">
      <c r="B27" s="79" t="s">
        <v>0</v>
      </c>
      <c r="C27" s="36">
        <f aca="true" t="shared" si="9" ref="C27:H27">SUM(C28:C39)</f>
        <v>119212.60861047999</v>
      </c>
      <c r="D27" s="91">
        <f t="shared" si="9"/>
        <v>75166.21219708999</v>
      </c>
      <c r="E27" s="91">
        <f t="shared" si="9"/>
        <v>44046.39641339</v>
      </c>
      <c r="F27" s="36">
        <f t="shared" si="9"/>
        <v>90227.18315839999</v>
      </c>
      <c r="G27" s="91">
        <f t="shared" si="9"/>
        <v>83469.49333063001</v>
      </c>
      <c r="H27" s="92">
        <f t="shared" si="9"/>
        <v>6757.689827769996</v>
      </c>
      <c r="I27" s="93"/>
      <c r="J27" s="93"/>
      <c r="K27" s="128"/>
      <c r="L27" s="79" t="s">
        <v>0</v>
      </c>
      <c r="M27" s="36">
        <f>C27/1000</f>
        <v>119.21260861047999</v>
      </c>
      <c r="N27" s="91">
        <f aca="true" t="shared" si="10" ref="N27:N39">D27/1000</f>
        <v>75.16621219708999</v>
      </c>
      <c r="O27" s="91">
        <f aca="true" t="shared" si="11" ref="O27:O39">E27/1000</f>
        <v>44.04639641339</v>
      </c>
      <c r="P27" s="36">
        <f aca="true" t="shared" si="12" ref="P27:P39">F27/1000</f>
        <v>90.22718315839998</v>
      </c>
      <c r="Q27" s="91">
        <f aca="true" t="shared" si="13" ref="Q27:Q39">G27/1000</f>
        <v>83.46949333063</v>
      </c>
      <c r="R27" s="92">
        <f aca="true" t="shared" si="14" ref="R27:R39">H27/1000</f>
        <v>6.757689827769996</v>
      </c>
    </row>
    <row r="28" spans="2:23" ht="19.5" customHeight="1">
      <c r="B28" s="32" t="s">
        <v>15</v>
      </c>
      <c r="C28" s="14">
        <f>SUM(D28:E28)</f>
        <v>2755.7569967099994</v>
      </c>
      <c r="D28" s="94">
        <v>2705.13425233</v>
      </c>
      <c r="E28" s="94">
        <v>50.6227443799994</v>
      </c>
      <c r="F28" s="14">
        <f>SUM(G28:H28)</f>
        <v>2449.9416433299994</v>
      </c>
      <c r="G28" s="94">
        <v>2425.8107420799997</v>
      </c>
      <c r="H28" s="95">
        <v>24.130901249999624</v>
      </c>
      <c r="I28" s="93"/>
      <c r="J28" s="93"/>
      <c r="L28" s="32" t="s">
        <v>15</v>
      </c>
      <c r="M28" s="103">
        <f aca="true" t="shared" si="15" ref="M28:M39">C28/1000</f>
        <v>2.7557569967099993</v>
      </c>
      <c r="N28" s="94">
        <f t="shared" si="10"/>
        <v>2.70513425233</v>
      </c>
      <c r="O28" s="94">
        <f t="shared" si="11"/>
        <v>0.050622744379999404</v>
      </c>
      <c r="P28" s="103">
        <f t="shared" si="12"/>
        <v>2.4499416433299994</v>
      </c>
      <c r="Q28" s="94">
        <f t="shared" si="13"/>
        <v>2.42581074208</v>
      </c>
      <c r="R28" s="95">
        <f t="shared" si="14"/>
        <v>0.024130901249999625</v>
      </c>
      <c r="U28" s="128"/>
      <c r="W28" s="128"/>
    </row>
    <row r="29" spans="2:18" ht="19.5" customHeight="1">
      <c r="B29" s="32" t="s">
        <v>16</v>
      </c>
      <c r="C29" s="14">
        <f aca="true" t="shared" si="16" ref="C29:C38">SUM(D29:E29)</f>
        <v>14763.069399409997</v>
      </c>
      <c r="D29" s="94">
        <v>14424.065637749996</v>
      </c>
      <c r="E29" s="94">
        <v>339.00376166000024</v>
      </c>
      <c r="F29" s="14">
        <f aca="true" t="shared" si="17" ref="F29:F39">SUM(G29:H29)</f>
        <v>10502.72485993</v>
      </c>
      <c r="G29" s="94">
        <v>10397.019915820001</v>
      </c>
      <c r="H29" s="95">
        <v>105.7049441099989</v>
      </c>
      <c r="I29" s="93"/>
      <c r="J29" s="93"/>
      <c r="L29" s="32" t="s">
        <v>16</v>
      </c>
      <c r="M29" s="103">
        <f t="shared" si="15"/>
        <v>14.763069399409996</v>
      </c>
      <c r="N29" s="94">
        <f t="shared" si="10"/>
        <v>14.424065637749996</v>
      </c>
      <c r="O29" s="94">
        <f t="shared" si="11"/>
        <v>0.33900376166000024</v>
      </c>
      <c r="P29" s="103">
        <f t="shared" si="12"/>
        <v>10.50272485993</v>
      </c>
      <c r="Q29" s="94">
        <f t="shared" si="13"/>
        <v>10.397019915820001</v>
      </c>
      <c r="R29" s="95">
        <f t="shared" si="14"/>
        <v>0.10570494410999891</v>
      </c>
    </row>
    <row r="30" spans="2:18" ht="19.5" customHeight="1">
      <c r="B30" s="32" t="s">
        <v>17</v>
      </c>
      <c r="C30" s="14">
        <f t="shared" si="16"/>
        <v>13133.133237269993</v>
      </c>
      <c r="D30" s="94">
        <v>12396.147693229996</v>
      </c>
      <c r="E30" s="94">
        <v>736.985544039997</v>
      </c>
      <c r="F30" s="14">
        <f t="shared" si="17"/>
        <v>7921.485730119999</v>
      </c>
      <c r="G30" s="94">
        <v>7606.5546596799995</v>
      </c>
      <c r="H30" s="95">
        <v>314.93107043999953</v>
      </c>
      <c r="I30" s="93"/>
      <c r="J30" s="93"/>
      <c r="L30" s="32" t="s">
        <v>17</v>
      </c>
      <c r="M30" s="103">
        <f t="shared" si="15"/>
        <v>13.133133237269993</v>
      </c>
      <c r="N30" s="94">
        <f t="shared" si="10"/>
        <v>12.396147693229995</v>
      </c>
      <c r="O30" s="94">
        <f t="shared" si="11"/>
        <v>0.7369855440399969</v>
      </c>
      <c r="P30" s="103">
        <f t="shared" si="12"/>
        <v>7.921485730119999</v>
      </c>
      <c r="Q30" s="94">
        <f t="shared" si="13"/>
        <v>7.6065546596799996</v>
      </c>
      <c r="R30" s="95">
        <f t="shared" si="14"/>
        <v>0.3149310704399995</v>
      </c>
    </row>
    <row r="31" spans="2:18" ht="19.5" customHeight="1">
      <c r="B31" s="32" t="s">
        <v>9</v>
      </c>
      <c r="C31" s="14">
        <f t="shared" si="16"/>
        <v>8924.18987968</v>
      </c>
      <c r="D31" s="94">
        <v>6906.9957577</v>
      </c>
      <c r="E31" s="94">
        <v>2017.19412198</v>
      </c>
      <c r="F31" s="14">
        <f t="shared" si="17"/>
        <v>5405.317042929999</v>
      </c>
      <c r="G31" s="94">
        <v>5055.34105804</v>
      </c>
      <c r="H31" s="95">
        <v>349.9759848899994</v>
      </c>
      <c r="I31" s="93"/>
      <c r="J31" s="93"/>
      <c r="L31" s="32" t="s">
        <v>9</v>
      </c>
      <c r="M31" s="103">
        <f t="shared" si="15"/>
        <v>8.92418987968</v>
      </c>
      <c r="N31" s="94">
        <f t="shared" si="10"/>
        <v>6.9069957577</v>
      </c>
      <c r="O31" s="94">
        <f t="shared" si="11"/>
        <v>2.0171941219800003</v>
      </c>
      <c r="P31" s="103">
        <f t="shared" si="12"/>
        <v>5.405317042929999</v>
      </c>
      <c r="Q31" s="94">
        <f t="shared" si="13"/>
        <v>5.05534105804</v>
      </c>
      <c r="R31" s="95">
        <f t="shared" si="14"/>
        <v>0.34997598488999937</v>
      </c>
    </row>
    <row r="32" spans="2:18" ht="19.5" customHeight="1">
      <c r="B32" s="32" t="s">
        <v>10</v>
      </c>
      <c r="C32" s="14">
        <f t="shared" si="16"/>
        <v>7908.707973469999</v>
      </c>
      <c r="D32" s="94">
        <v>4633.828503930001</v>
      </c>
      <c r="E32" s="94">
        <v>3274.8794695399984</v>
      </c>
      <c r="F32" s="14">
        <f t="shared" si="17"/>
        <v>3795.3809294499997</v>
      </c>
      <c r="G32" s="94">
        <v>3367.57188494</v>
      </c>
      <c r="H32" s="95">
        <v>427.8090445099997</v>
      </c>
      <c r="I32" s="93"/>
      <c r="J32" s="93"/>
      <c r="L32" s="32" t="s">
        <v>10</v>
      </c>
      <c r="M32" s="103">
        <f t="shared" si="15"/>
        <v>7.908707973469999</v>
      </c>
      <c r="N32" s="94">
        <f t="shared" si="10"/>
        <v>4.633828503930001</v>
      </c>
      <c r="O32" s="94">
        <f t="shared" si="11"/>
        <v>3.2748794695399983</v>
      </c>
      <c r="P32" s="103">
        <f t="shared" si="12"/>
        <v>3.79538092945</v>
      </c>
      <c r="Q32" s="94">
        <f t="shared" si="13"/>
        <v>3.36757188494</v>
      </c>
      <c r="R32" s="95">
        <f t="shared" si="14"/>
        <v>0.4278090445099997</v>
      </c>
    </row>
    <row r="33" spans="2:18" ht="19.5" customHeight="1">
      <c r="B33" s="32" t="s">
        <v>11</v>
      </c>
      <c r="C33" s="14">
        <f t="shared" si="16"/>
        <v>7588.176240860001</v>
      </c>
      <c r="D33" s="94">
        <v>3668.8476255200007</v>
      </c>
      <c r="E33" s="94">
        <v>3919.32861534</v>
      </c>
      <c r="F33" s="14">
        <f t="shared" si="17"/>
        <v>3157.509801</v>
      </c>
      <c r="G33" s="94">
        <v>2439.56756232</v>
      </c>
      <c r="H33" s="95">
        <v>717.9422386800002</v>
      </c>
      <c r="I33" s="93"/>
      <c r="J33" s="93"/>
      <c r="L33" s="32" t="s">
        <v>11</v>
      </c>
      <c r="M33" s="103">
        <f t="shared" si="15"/>
        <v>7.588176240860001</v>
      </c>
      <c r="N33" s="94">
        <f t="shared" si="10"/>
        <v>3.6688476255200007</v>
      </c>
      <c r="O33" s="94">
        <f t="shared" si="11"/>
        <v>3.91932861534</v>
      </c>
      <c r="P33" s="103">
        <f t="shared" si="12"/>
        <v>3.1575098010000002</v>
      </c>
      <c r="Q33" s="94">
        <f t="shared" si="13"/>
        <v>2.43956756232</v>
      </c>
      <c r="R33" s="95">
        <f t="shared" si="14"/>
        <v>0.7179422386800002</v>
      </c>
    </row>
    <row r="34" spans="2:18" ht="19.5" customHeight="1">
      <c r="B34" s="32" t="s">
        <v>12</v>
      </c>
      <c r="C34" s="14">
        <f t="shared" si="16"/>
        <v>9465.816676420001</v>
      </c>
      <c r="D34" s="94">
        <v>3601.62774532</v>
      </c>
      <c r="E34" s="94">
        <v>5864.188931100001</v>
      </c>
      <c r="F34" s="14">
        <f t="shared" si="17"/>
        <v>3273.4483663300007</v>
      </c>
      <c r="G34" s="94">
        <v>2375.0663492800004</v>
      </c>
      <c r="H34" s="95">
        <v>898.3820170500003</v>
      </c>
      <c r="I34" s="93"/>
      <c r="J34" s="93"/>
      <c r="L34" s="32" t="s">
        <v>12</v>
      </c>
      <c r="M34" s="103">
        <f t="shared" si="15"/>
        <v>9.465816676420001</v>
      </c>
      <c r="N34" s="94">
        <f t="shared" si="10"/>
        <v>3.60162774532</v>
      </c>
      <c r="O34" s="94">
        <f t="shared" si="11"/>
        <v>5.864188931100001</v>
      </c>
      <c r="P34" s="103">
        <f t="shared" si="12"/>
        <v>3.2734483663300007</v>
      </c>
      <c r="Q34" s="94">
        <f t="shared" si="13"/>
        <v>2.3750663492800004</v>
      </c>
      <c r="R34" s="95">
        <f t="shared" si="14"/>
        <v>0.8983820170500003</v>
      </c>
    </row>
    <row r="35" spans="2:18" ht="19.5" customHeight="1">
      <c r="B35" s="32" t="s">
        <v>13</v>
      </c>
      <c r="C35" s="14">
        <f t="shared" si="16"/>
        <v>9416.351621130003</v>
      </c>
      <c r="D35" s="94">
        <v>3138.11595409</v>
      </c>
      <c r="E35" s="94">
        <v>6278.235667040003</v>
      </c>
      <c r="F35" s="14">
        <f t="shared" si="17"/>
        <v>3386.1395892</v>
      </c>
      <c r="G35" s="94">
        <v>2433.5775131</v>
      </c>
      <c r="H35" s="95">
        <v>952.5620761</v>
      </c>
      <c r="I35" s="93"/>
      <c r="J35" s="93"/>
      <c r="L35" s="32" t="s">
        <v>13</v>
      </c>
      <c r="M35" s="103">
        <f t="shared" si="15"/>
        <v>9.416351621130003</v>
      </c>
      <c r="N35" s="94">
        <f t="shared" si="10"/>
        <v>3.13811595409</v>
      </c>
      <c r="O35" s="94">
        <f t="shared" si="11"/>
        <v>6.278235667040003</v>
      </c>
      <c r="P35" s="103">
        <f t="shared" si="12"/>
        <v>3.3861395892</v>
      </c>
      <c r="Q35" s="94">
        <f t="shared" si="13"/>
        <v>2.4335775131</v>
      </c>
      <c r="R35" s="95">
        <f t="shared" si="14"/>
        <v>0.9525620761</v>
      </c>
    </row>
    <row r="36" spans="2:18" ht="19.5" customHeight="1">
      <c r="B36" s="32" t="s">
        <v>14</v>
      </c>
      <c r="C36" s="14">
        <f t="shared" si="16"/>
        <v>11823.589793300001</v>
      </c>
      <c r="D36" s="94">
        <v>3896.60284315</v>
      </c>
      <c r="E36" s="94">
        <v>7926.986950150002</v>
      </c>
      <c r="F36" s="14">
        <f t="shared" si="17"/>
        <v>4919.009097450001</v>
      </c>
      <c r="G36" s="94">
        <v>3951.7040011400004</v>
      </c>
      <c r="H36" s="95">
        <v>967.3050963100004</v>
      </c>
      <c r="I36" s="93"/>
      <c r="J36" s="93"/>
      <c r="L36" s="32" t="s">
        <v>14</v>
      </c>
      <c r="M36" s="103">
        <f t="shared" si="15"/>
        <v>11.823589793300002</v>
      </c>
      <c r="N36" s="94">
        <f t="shared" si="10"/>
        <v>3.8966028431499997</v>
      </c>
      <c r="O36" s="94">
        <f t="shared" si="11"/>
        <v>7.926986950150002</v>
      </c>
      <c r="P36" s="103">
        <f t="shared" si="12"/>
        <v>4.919009097450001</v>
      </c>
      <c r="Q36" s="94">
        <f t="shared" si="13"/>
        <v>3.9517040011400004</v>
      </c>
      <c r="R36" s="95">
        <f t="shared" si="14"/>
        <v>0.9673050963100004</v>
      </c>
    </row>
    <row r="37" spans="2:18" ht="19.5" customHeight="1">
      <c r="B37" s="32" t="s">
        <v>19</v>
      </c>
      <c r="C37" s="14">
        <f t="shared" si="16"/>
        <v>7910.718024699998</v>
      </c>
      <c r="D37" s="94">
        <v>2704.4456053199997</v>
      </c>
      <c r="E37" s="94">
        <v>5206.272419379999</v>
      </c>
      <c r="F37" s="14">
        <f t="shared" si="17"/>
        <v>5115.00611848</v>
      </c>
      <c r="G37" s="94">
        <v>4498.06810562</v>
      </c>
      <c r="H37" s="95">
        <v>616.9380128599996</v>
      </c>
      <c r="I37" s="93"/>
      <c r="J37" s="93"/>
      <c r="L37" s="32" t="s">
        <v>19</v>
      </c>
      <c r="M37" s="103">
        <f t="shared" si="15"/>
        <v>7.910718024699998</v>
      </c>
      <c r="N37" s="94">
        <f t="shared" si="10"/>
        <v>2.7044456053199997</v>
      </c>
      <c r="O37" s="94">
        <f t="shared" si="11"/>
        <v>5.2062724193799985</v>
      </c>
      <c r="P37" s="103">
        <f t="shared" si="12"/>
        <v>5.115006118479999</v>
      </c>
      <c r="Q37" s="94">
        <f t="shared" si="13"/>
        <v>4.49806810562</v>
      </c>
      <c r="R37" s="95">
        <f t="shared" si="14"/>
        <v>0.6169380128599996</v>
      </c>
    </row>
    <row r="38" spans="2:18" ht="19.5" customHeight="1">
      <c r="B38" s="32" t="s">
        <v>18</v>
      </c>
      <c r="C38" s="14">
        <f t="shared" si="16"/>
        <v>17207.398608160005</v>
      </c>
      <c r="D38" s="94">
        <v>9424.0525552</v>
      </c>
      <c r="E38" s="94">
        <v>7783.346052960005</v>
      </c>
      <c r="F38" s="14">
        <f t="shared" si="17"/>
        <v>34528.82848294</v>
      </c>
      <c r="G38" s="94">
        <v>33539.02658543</v>
      </c>
      <c r="H38" s="95">
        <v>989.8018975099985</v>
      </c>
      <c r="I38" s="93"/>
      <c r="J38" s="93"/>
      <c r="L38" s="32" t="s">
        <v>18</v>
      </c>
      <c r="M38" s="103">
        <f t="shared" si="15"/>
        <v>17.207398608160005</v>
      </c>
      <c r="N38" s="94">
        <f t="shared" si="10"/>
        <v>9.4240525552</v>
      </c>
      <c r="O38" s="94">
        <f t="shared" si="11"/>
        <v>7.783346052960005</v>
      </c>
      <c r="P38" s="103">
        <f t="shared" si="12"/>
        <v>34.52882848294</v>
      </c>
      <c r="Q38" s="94">
        <f t="shared" si="13"/>
        <v>33.53902658543</v>
      </c>
      <c r="R38" s="95">
        <f t="shared" si="14"/>
        <v>0.9898018975099985</v>
      </c>
    </row>
    <row r="39" spans="2:18" ht="19.5" customHeight="1">
      <c r="B39" s="34" t="s">
        <v>8</v>
      </c>
      <c r="C39" s="15">
        <f>SUM(D39:E39)</f>
        <v>8315.700159369999</v>
      </c>
      <c r="D39" s="96">
        <v>7666.348023549998</v>
      </c>
      <c r="E39" s="96">
        <v>649.3521358200005</v>
      </c>
      <c r="F39" s="15">
        <f t="shared" si="17"/>
        <v>5772.391497240003</v>
      </c>
      <c r="G39" s="96">
        <v>5380.1849531800035</v>
      </c>
      <c r="H39" s="100">
        <v>392.20654405999994</v>
      </c>
      <c r="I39" s="93"/>
      <c r="J39" s="93"/>
      <c r="L39" s="34" t="s">
        <v>8</v>
      </c>
      <c r="M39" s="104">
        <f t="shared" si="15"/>
        <v>8.31570015937</v>
      </c>
      <c r="N39" s="96">
        <f t="shared" si="10"/>
        <v>7.666348023549999</v>
      </c>
      <c r="O39" s="96">
        <f t="shared" si="11"/>
        <v>0.6493521358200005</v>
      </c>
      <c r="P39" s="104">
        <f t="shared" si="12"/>
        <v>5.772391497240004</v>
      </c>
      <c r="Q39" s="96">
        <f t="shared" si="13"/>
        <v>5.380184953180003</v>
      </c>
      <c r="R39" s="100">
        <f t="shared" si="14"/>
        <v>0.39220654405999994</v>
      </c>
    </row>
    <row r="40" spans="2:18" ht="9.75" customHeight="1">
      <c r="B40" s="8"/>
      <c r="C40" s="69"/>
      <c r="D40" s="94"/>
      <c r="E40" s="94"/>
      <c r="F40" s="94"/>
      <c r="G40" s="94"/>
      <c r="H40" s="94"/>
      <c r="I40" s="93"/>
      <c r="J40" s="93"/>
      <c r="L40" s="8"/>
      <c r="M40" s="69"/>
      <c r="N40" s="94"/>
      <c r="O40" s="94"/>
      <c r="P40" s="94"/>
      <c r="Q40" s="94"/>
      <c r="R40" s="94"/>
    </row>
    <row r="41" spans="2:18" ht="19.5" customHeight="1">
      <c r="B41" s="86" t="s">
        <v>130</v>
      </c>
      <c r="C41" s="8"/>
      <c r="G41" s="102"/>
      <c r="H41" s="102"/>
      <c r="I41" s="97"/>
      <c r="J41" s="97"/>
      <c r="L41" s="86" t="s">
        <v>130</v>
      </c>
      <c r="M41" s="8"/>
      <c r="Q41" s="102"/>
      <c r="R41" s="102"/>
    </row>
    <row r="42" spans="2:12" s="66" customFormat="1" ht="12.75">
      <c r="B42" s="101" t="s">
        <v>43</v>
      </c>
      <c r="L42" s="101" t="s">
        <v>44</v>
      </c>
    </row>
  </sheetData>
  <sheetProtection/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95" r:id="rId1"/>
  <headerFooter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N1">
      <selection activeCell="N1" sqref="N1"/>
    </sheetView>
  </sheetViews>
  <sheetFormatPr defaultColWidth="9.00390625" defaultRowHeight="15"/>
  <cols>
    <col min="1" max="1" width="9.00390625" style="57" customWidth="1"/>
    <col min="2" max="2" width="20.28125" style="57" customWidth="1"/>
    <col min="3" max="12" width="10.7109375" style="57" customWidth="1"/>
    <col min="13" max="13" width="9.00390625" style="57" customWidth="1"/>
    <col min="14" max="14" width="3.28125" style="57" customWidth="1"/>
    <col min="15" max="15" width="20.28125" style="57" customWidth="1"/>
    <col min="16" max="24" width="10.7109375" style="57" customWidth="1"/>
    <col min="25" max="25" width="2.140625" style="57" customWidth="1"/>
    <col min="26" max="16384" width="9.00390625" style="57" customWidth="1"/>
  </cols>
  <sheetData>
    <row r="1" spans="2:18" ht="19.5" customHeight="1">
      <c r="B1" s="56"/>
      <c r="C1" s="56"/>
      <c r="D1" s="56"/>
      <c r="E1" s="56"/>
      <c r="O1" s="56"/>
      <c r="P1" s="56"/>
      <c r="Q1" s="56"/>
      <c r="R1" s="56"/>
    </row>
    <row r="2" spans="2:18" ht="19.5" customHeight="1">
      <c r="B2" s="59" t="s">
        <v>177</v>
      </c>
      <c r="C2" s="60"/>
      <c r="D2" s="60"/>
      <c r="E2" s="56"/>
      <c r="O2" s="59" t="s">
        <v>177</v>
      </c>
      <c r="P2" s="60"/>
      <c r="Q2" s="60"/>
      <c r="R2" s="56"/>
    </row>
    <row r="3" spans="2:18" ht="5.25" customHeight="1">
      <c r="B3" s="60"/>
      <c r="C3" s="60"/>
      <c r="D3" s="60"/>
      <c r="E3" s="56"/>
      <c r="O3" s="60"/>
      <c r="P3" s="60"/>
      <c r="Q3" s="60"/>
      <c r="R3" s="56"/>
    </row>
    <row r="4" spans="6:24" ht="19.5" customHeight="1">
      <c r="F4" s="61"/>
      <c r="J4" s="61"/>
      <c r="K4" s="61" t="s">
        <v>31</v>
      </c>
      <c r="L4" s="61"/>
      <c r="S4" s="61"/>
      <c r="W4" s="61"/>
      <c r="X4" s="61" t="s">
        <v>47</v>
      </c>
    </row>
    <row r="5" spans="2:24" ht="19.5" customHeight="1">
      <c r="B5" s="133" t="s">
        <v>132</v>
      </c>
      <c r="C5" s="74"/>
      <c r="D5" s="75"/>
      <c r="E5" s="75"/>
      <c r="F5" s="75"/>
      <c r="G5" s="75" t="s">
        <v>52</v>
      </c>
      <c r="H5" s="75"/>
      <c r="I5" s="75"/>
      <c r="J5" s="75"/>
      <c r="K5" s="76"/>
      <c r="L5" s="99"/>
      <c r="O5" s="133" t="s">
        <v>129</v>
      </c>
      <c r="P5" s="74"/>
      <c r="Q5" s="75"/>
      <c r="R5" s="75"/>
      <c r="S5" s="75"/>
      <c r="T5" s="75" t="s">
        <v>52</v>
      </c>
      <c r="U5" s="75"/>
      <c r="V5" s="75"/>
      <c r="W5" s="75"/>
      <c r="X5" s="76"/>
    </row>
    <row r="6" spans="2:24" ht="41.25" customHeight="1">
      <c r="B6" s="90" t="s">
        <v>178</v>
      </c>
      <c r="C6" s="50" t="s">
        <v>0</v>
      </c>
      <c r="D6" s="51" t="s">
        <v>20</v>
      </c>
      <c r="E6" s="51" t="s">
        <v>22</v>
      </c>
      <c r="F6" s="51" t="s">
        <v>21</v>
      </c>
      <c r="G6" s="143" t="s">
        <v>23</v>
      </c>
      <c r="H6" s="51" t="s">
        <v>24</v>
      </c>
      <c r="I6" s="51" t="s">
        <v>25</v>
      </c>
      <c r="J6" s="51" t="s">
        <v>26</v>
      </c>
      <c r="K6" s="24" t="s">
        <v>2</v>
      </c>
      <c r="L6" s="144"/>
      <c r="O6" s="90" t="s">
        <v>178</v>
      </c>
      <c r="P6" s="50" t="s">
        <v>0</v>
      </c>
      <c r="Q6" s="51" t="s">
        <v>20</v>
      </c>
      <c r="R6" s="51" t="s">
        <v>22</v>
      </c>
      <c r="S6" s="49" t="s">
        <v>21</v>
      </c>
      <c r="T6" s="143" t="s">
        <v>23</v>
      </c>
      <c r="U6" s="51" t="s">
        <v>24</v>
      </c>
      <c r="V6" s="51" t="s">
        <v>25</v>
      </c>
      <c r="W6" s="49" t="s">
        <v>26</v>
      </c>
      <c r="X6" s="24" t="s">
        <v>2</v>
      </c>
    </row>
    <row r="7" spans="2:24" ht="19.5" customHeight="1">
      <c r="B7" s="79" t="s">
        <v>0</v>
      </c>
      <c r="C7" s="36">
        <f aca="true" t="shared" si="0" ref="C7:K7">SUM(C8:C18)</f>
        <v>190812.06598568015</v>
      </c>
      <c r="D7" s="91">
        <f t="shared" si="0"/>
        <v>14827.749557590008</v>
      </c>
      <c r="E7" s="91">
        <f t="shared" si="0"/>
        <v>26071.67812381</v>
      </c>
      <c r="F7" s="91">
        <f t="shared" si="0"/>
        <v>1038.14422228</v>
      </c>
      <c r="G7" s="91">
        <f t="shared" si="0"/>
        <v>6137.822725450002</v>
      </c>
      <c r="H7" s="91">
        <f t="shared" si="0"/>
        <v>566.05836625</v>
      </c>
      <c r="I7" s="91">
        <f t="shared" si="0"/>
        <v>136872.22143002014</v>
      </c>
      <c r="J7" s="91">
        <f t="shared" si="0"/>
        <v>3995.0774368599996</v>
      </c>
      <c r="K7" s="92">
        <f t="shared" si="0"/>
        <v>1303.3141234199998</v>
      </c>
      <c r="L7" s="94"/>
      <c r="M7" s="130"/>
      <c r="O7" s="79" t="s">
        <v>0</v>
      </c>
      <c r="P7" s="36">
        <f>C7/1000</f>
        <v>190.81206598568016</v>
      </c>
      <c r="Q7" s="91">
        <f aca="true" t="shared" si="1" ref="Q7:X18">D7/1000</f>
        <v>14.827749557590009</v>
      </c>
      <c r="R7" s="91">
        <f t="shared" si="1"/>
        <v>26.071678123810003</v>
      </c>
      <c r="S7" s="91">
        <f t="shared" si="1"/>
        <v>1.03814422228</v>
      </c>
      <c r="T7" s="91">
        <f t="shared" si="1"/>
        <v>6.137822725450001</v>
      </c>
      <c r="U7" s="91">
        <f t="shared" si="1"/>
        <v>0.56605836625</v>
      </c>
      <c r="V7" s="91">
        <f t="shared" si="1"/>
        <v>136.87222143002015</v>
      </c>
      <c r="W7" s="91">
        <f t="shared" si="1"/>
        <v>3.9950774368599995</v>
      </c>
      <c r="X7" s="92">
        <f t="shared" si="1"/>
        <v>1.3033141234199999</v>
      </c>
    </row>
    <row r="8" spans="2:27" ht="19.5" customHeight="1">
      <c r="B8" s="32" t="s">
        <v>5</v>
      </c>
      <c r="C8" s="14">
        <f>SUM(D8:K8)</f>
        <v>28513.141438539966</v>
      </c>
      <c r="D8" s="94">
        <v>462.77408209</v>
      </c>
      <c r="E8" s="94">
        <v>224.41445959</v>
      </c>
      <c r="F8" s="94">
        <v>16.18803767</v>
      </c>
      <c r="G8" s="94">
        <v>744.9972643499999</v>
      </c>
      <c r="H8" s="94">
        <v>118.90955708</v>
      </c>
      <c r="I8" s="94">
        <v>26621.083511489964</v>
      </c>
      <c r="J8" s="94">
        <v>167.58305895</v>
      </c>
      <c r="K8" s="95">
        <v>157.19146732</v>
      </c>
      <c r="L8" s="94"/>
      <c r="M8" s="132"/>
      <c r="O8" s="32" t="s">
        <v>5</v>
      </c>
      <c r="P8" s="103">
        <f aca="true" t="shared" si="2" ref="P8:P18">C8/1000</f>
        <v>28.513141438539964</v>
      </c>
      <c r="Q8" s="94">
        <f t="shared" si="1"/>
        <v>0.46277408209</v>
      </c>
      <c r="R8" s="94">
        <f t="shared" si="1"/>
        <v>0.22441445959</v>
      </c>
      <c r="S8" s="94">
        <f t="shared" si="1"/>
        <v>0.01618803767</v>
      </c>
      <c r="T8" s="94">
        <f t="shared" si="1"/>
        <v>0.7449972643499999</v>
      </c>
      <c r="U8" s="94">
        <f t="shared" si="1"/>
        <v>0.11890955708</v>
      </c>
      <c r="V8" s="94">
        <f t="shared" si="1"/>
        <v>26.621083511489964</v>
      </c>
      <c r="W8" s="94">
        <f t="shared" si="1"/>
        <v>0.16758305895</v>
      </c>
      <c r="X8" s="95">
        <f t="shared" si="1"/>
        <v>0.15719146732</v>
      </c>
      <c r="AA8" s="128"/>
    </row>
    <row r="9" spans="2:24" ht="19.5" customHeight="1">
      <c r="B9" s="32" t="s">
        <v>6</v>
      </c>
      <c r="C9" s="14">
        <f>SUM(D9:K9)</f>
        <v>44215.030671670145</v>
      </c>
      <c r="D9" s="94">
        <v>1307.00017212</v>
      </c>
      <c r="E9" s="94">
        <v>867.5485534600001</v>
      </c>
      <c r="F9" s="94">
        <v>65.05355137000001</v>
      </c>
      <c r="G9" s="94">
        <v>1456.1120708700005</v>
      </c>
      <c r="H9" s="94">
        <v>120.94402369</v>
      </c>
      <c r="I9" s="94">
        <v>39843.53583138014</v>
      </c>
      <c r="J9" s="94">
        <v>442.66103611</v>
      </c>
      <c r="K9" s="95">
        <v>112.17543266999998</v>
      </c>
      <c r="L9" s="94"/>
      <c r="M9" s="132"/>
      <c r="O9" s="32" t="s">
        <v>6</v>
      </c>
      <c r="P9" s="103">
        <f t="shared" si="2"/>
        <v>44.21503067167014</v>
      </c>
      <c r="Q9" s="94">
        <f t="shared" si="1"/>
        <v>1.30700017212</v>
      </c>
      <c r="R9" s="94">
        <f t="shared" si="1"/>
        <v>0.8675485534600001</v>
      </c>
      <c r="S9" s="94">
        <f t="shared" si="1"/>
        <v>0.06505355137</v>
      </c>
      <c r="T9" s="94">
        <f t="shared" si="1"/>
        <v>1.4561120708700004</v>
      </c>
      <c r="U9" s="94">
        <f t="shared" si="1"/>
        <v>0.12094402369</v>
      </c>
      <c r="V9" s="94">
        <f t="shared" si="1"/>
        <v>39.84353583138014</v>
      </c>
      <c r="W9" s="94">
        <f t="shared" si="1"/>
        <v>0.44266103611</v>
      </c>
      <c r="X9" s="95">
        <f t="shared" si="1"/>
        <v>0.11217543266999998</v>
      </c>
    </row>
    <row r="10" spans="2:24" ht="19.5" customHeight="1">
      <c r="B10" s="32" t="s">
        <v>7</v>
      </c>
      <c r="C10" s="14">
        <f>SUM(D10:K10)</f>
        <v>36096.53336158002</v>
      </c>
      <c r="D10" s="94">
        <v>3270.752614080001</v>
      </c>
      <c r="E10" s="94">
        <v>2252.502433930001</v>
      </c>
      <c r="F10" s="94">
        <v>201.21752644</v>
      </c>
      <c r="G10" s="94">
        <v>1483.1540711200005</v>
      </c>
      <c r="H10" s="94">
        <v>70.67306954</v>
      </c>
      <c r="I10" s="94">
        <v>28272.54077761001</v>
      </c>
      <c r="J10" s="94">
        <v>487.35903709000013</v>
      </c>
      <c r="K10" s="95">
        <v>58.333831769999996</v>
      </c>
      <c r="L10" s="94"/>
      <c r="M10" s="131"/>
      <c r="O10" s="32" t="s">
        <v>7</v>
      </c>
      <c r="P10" s="103">
        <f t="shared" si="2"/>
        <v>36.09653336158002</v>
      </c>
      <c r="Q10" s="94">
        <f t="shared" si="1"/>
        <v>3.270752614080001</v>
      </c>
      <c r="R10" s="94">
        <f t="shared" si="1"/>
        <v>2.252502433930001</v>
      </c>
      <c r="S10" s="94">
        <f t="shared" si="1"/>
        <v>0.20121752644</v>
      </c>
      <c r="T10" s="94">
        <f t="shared" si="1"/>
        <v>1.4831540711200004</v>
      </c>
      <c r="U10" s="94">
        <f t="shared" si="1"/>
        <v>0.07067306954</v>
      </c>
      <c r="V10" s="94">
        <f t="shared" si="1"/>
        <v>28.27254077761001</v>
      </c>
      <c r="W10" s="94">
        <f t="shared" si="1"/>
        <v>0.4873590370900001</v>
      </c>
      <c r="X10" s="95">
        <f t="shared" si="1"/>
        <v>0.05833383177</v>
      </c>
    </row>
    <row r="11" spans="2:24" ht="19.5" customHeight="1">
      <c r="B11" s="32" t="s">
        <v>174</v>
      </c>
      <c r="C11" s="14">
        <f aca="true" t="shared" si="3" ref="C11:C17">SUM(D11:K11)</f>
        <v>21774.51890087001</v>
      </c>
      <c r="D11" s="94">
        <v>3270.276130330003</v>
      </c>
      <c r="E11" s="94">
        <v>3474.043732940001</v>
      </c>
      <c r="F11" s="94">
        <v>189.74850911</v>
      </c>
      <c r="G11" s="94">
        <v>658.0734224299999</v>
      </c>
      <c r="H11" s="94">
        <v>141.87240315</v>
      </c>
      <c r="I11" s="94">
        <v>13379.337615990009</v>
      </c>
      <c r="J11" s="94">
        <v>542.3559918899999</v>
      </c>
      <c r="K11" s="95">
        <v>118.81109502999999</v>
      </c>
      <c r="L11" s="94"/>
      <c r="M11" s="131"/>
      <c r="O11" s="32" t="s">
        <v>174</v>
      </c>
      <c r="P11" s="103">
        <f t="shared" si="2"/>
        <v>21.77451890087001</v>
      </c>
      <c r="Q11" s="94">
        <f t="shared" si="1"/>
        <v>3.270276130330003</v>
      </c>
      <c r="R11" s="94">
        <f t="shared" si="1"/>
        <v>3.474043732940001</v>
      </c>
      <c r="S11" s="94">
        <f t="shared" si="1"/>
        <v>0.18974850911</v>
      </c>
      <c r="T11" s="94">
        <f t="shared" si="1"/>
        <v>0.6580734224299999</v>
      </c>
      <c r="U11" s="94">
        <f t="shared" si="1"/>
        <v>0.14187240315</v>
      </c>
      <c r="V11" s="94">
        <f t="shared" si="1"/>
        <v>13.379337615990009</v>
      </c>
      <c r="W11" s="94">
        <f t="shared" si="1"/>
        <v>0.5423559918899999</v>
      </c>
      <c r="X11" s="95">
        <f t="shared" si="1"/>
        <v>0.11881109503</v>
      </c>
    </row>
    <row r="12" spans="2:24" ht="19.5" customHeight="1">
      <c r="B12" s="32" t="s">
        <v>175</v>
      </c>
      <c r="C12" s="14">
        <f>SUM(D12:K12)</f>
        <v>13127.384178059992</v>
      </c>
      <c r="D12" s="94">
        <v>2052.39650344</v>
      </c>
      <c r="E12" s="94">
        <v>3391.945568969999</v>
      </c>
      <c r="F12" s="94">
        <v>154.20877581</v>
      </c>
      <c r="G12" s="94">
        <v>403.98297384</v>
      </c>
      <c r="H12" s="94">
        <v>43.50709012</v>
      </c>
      <c r="I12" s="94">
        <v>6549.765710029994</v>
      </c>
      <c r="J12" s="94">
        <v>397.20347798999995</v>
      </c>
      <c r="K12" s="95">
        <v>134.37407786</v>
      </c>
      <c r="L12" s="94"/>
      <c r="M12" s="131"/>
      <c r="O12" s="32" t="s">
        <v>175</v>
      </c>
      <c r="P12" s="103">
        <f t="shared" si="2"/>
        <v>13.127384178059993</v>
      </c>
      <c r="Q12" s="94">
        <f t="shared" si="1"/>
        <v>2.05239650344</v>
      </c>
      <c r="R12" s="94">
        <f t="shared" si="1"/>
        <v>3.391945568969999</v>
      </c>
      <c r="S12" s="94">
        <f t="shared" si="1"/>
        <v>0.15420877581</v>
      </c>
      <c r="T12" s="94">
        <f t="shared" si="1"/>
        <v>0.40398297384</v>
      </c>
      <c r="U12" s="94">
        <f t="shared" si="1"/>
        <v>0.04350709012</v>
      </c>
      <c r="V12" s="94">
        <f t="shared" si="1"/>
        <v>6.549765710029994</v>
      </c>
      <c r="W12" s="94">
        <f t="shared" si="1"/>
        <v>0.39720347798999994</v>
      </c>
      <c r="X12" s="95">
        <f t="shared" si="1"/>
        <v>0.13437407786</v>
      </c>
    </row>
    <row r="13" spans="2:24" ht="19.5" customHeight="1">
      <c r="B13" s="32" t="s">
        <v>176</v>
      </c>
      <c r="C13" s="14">
        <f t="shared" si="3"/>
        <v>15449.247188050002</v>
      </c>
      <c r="D13" s="94">
        <v>1882.6976138800005</v>
      </c>
      <c r="E13" s="94">
        <v>6646.269301249999</v>
      </c>
      <c r="F13" s="94">
        <v>145.44974193</v>
      </c>
      <c r="G13" s="94">
        <v>622.8861449399999</v>
      </c>
      <c r="H13" s="94">
        <v>40.84715428</v>
      </c>
      <c r="I13" s="94">
        <v>5247.349015920001</v>
      </c>
      <c r="J13" s="94">
        <v>822.31413477</v>
      </c>
      <c r="K13" s="95">
        <v>41.43408108</v>
      </c>
      <c r="L13" s="94"/>
      <c r="M13" s="131"/>
      <c r="O13" s="32" t="s">
        <v>176</v>
      </c>
      <c r="P13" s="103">
        <f t="shared" si="2"/>
        <v>15.449247188050002</v>
      </c>
      <c r="Q13" s="94">
        <f t="shared" si="1"/>
        <v>1.8826976138800005</v>
      </c>
      <c r="R13" s="94">
        <f t="shared" si="1"/>
        <v>6.646269301249999</v>
      </c>
      <c r="S13" s="94">
        <f t="shared" si="1"/>
        <v>0.14544974193</v>
      </c>
      <c r="T13" s="94">
        <f t="shared" si="1"/>
        <v>0.6228861449399999</v>
      </c>
      <c r="U13" s="94">
        <f t="shared" si="1"/>
        <v>0.04084715428</v>
      </c>
      <c r="V13" s="94">
        <f t="shared" si="1"/>
        <v>5.247349015920001</v>
      </c>
      <c r="W13" s="94">
        <f t="shared" si="1"/>
        <v>0.82231413477</v>
      </c>
      <c r="X13" s="95">
        <f t="shared" si="1"/>
        <v>0.04143408108</v>
      </c>
    </row>
    <row r="14" spans="2:24" ht="19.5" customHeight="1">
      <c r="B14" s="32" t="s">
        <v>57</v>
      </c>
      <c r="C14" s="14">
        <f t="shared" si="3"/>
        <v>10852.66243792</v>
      </c>
      <c r="D14" s="94">
        <v>1808.2316343600005</v>
      </c>
      <c r="E14" s="94">
        <v>5104.37066317</v>
      </c>
      <c r="F14" s="94">
        <v>84.38920178000001</v>
      </c>
      <c r="G14" s="94">
        <v>480.52718580000004</v>
      </c>
      <c r="H14" s="94">
        <v>14.0691395</v>
      </c>
      <c r="I14" s="94">
        <v>2558.97279923</v>
      </c>
      <c r="J14" s="94">
        <v>663.39816803</v>
      </c>
      <c r="K14" s="95">
        <v>138.70364605</v>
      </c>
      <c r="L14" s="94"/>
      <c r="M14" s="131"/>
      <c r="O14" s="32" t="s">
        <v>57</v>
      </c>
      <c r="P14" s="103">
        <f t="shared" si="2"/>
        <v>10.85266243792</v>
      </c>
      <c r="Q14" s="94">
        <f t="shared" si="1"/>
        <v>1.8082316343600005</v>
      </c>
      <c r="R14" s="94">
        <f t="shared" si="1"/>
        <v>5.10437066317</v>
      </c>
      <c r="S14" s="94">
        <f t="shared" si="1"/>
        <v>0.08438920178</v>
      </c>
      <c r="T14" s="94">
        <f t="shared" si="1"/>
        <v>0.48052718580000003</v>
      </c>
      <c r="U14" s="94">
        <f t="shared" si="1"/>
        <v>0.014069139500000001</v>
      </c>
      <c r="V14" s="94">
        <f t="shared" si="1"/>
        <v>2.5589727992299998</v>
      </c>
      <c r="W14" s="94">
        <f t="shared" si="1"/>
        <v>0.66339816803</v>
      </c>
      <c r="X14" s="95">
        <f t="shared" si="1"/>
        <v>0.13870364605</v>
      </c>
    </row>
    <row r="15" spans="2:24" ht="19.5" customHeight="1">
      <c r="B15" s="32" t="s">
        <v>58</v>
      </c>
      <c r="C15" s="14">
        <f t="shared" si="3"/>
        <v>4953.343731920002</v>
      </c>
      <c r="D15" s="94">
        <v>496.14952516000005</v>
      </c>
      <c r="E15" s="94">
        <v>3182.9699861400013</v>
      </c>
      <c r="F15" s="94">
        <v>120.85087297</v>
      </c>
      <c r="G15" s="94">
        <v>161.21656949</v>
      </c>
      <c r="H15" s="94">
        <v>15.23592889</v>
      </c>
      <c r="I15" s="94">
        <v>652.8871021299999</v>
      </c>
      <c r="J15" s="94">
        <v>301.42459199</v>
      </c>
      <c r="K15" s="95">
        <v>22.60915515</v>
      </c>
      <c r="L15" s="94"/>
      <c r="M15" s="131"/>
      <c r="O15" s="32" t="s">
        <v>58</v>
      </c>
      <c r="P15" s="103">
        <f aca="true" t="shared" si="4" ref="P15:X15">C15/1000</f>
        <v>4.953343731920002</v>
      </c>
      <c r="Q15" s="94">
        <f t="shared" si="4"/>
        <v>0.49614952516000005</v>
      </c>
      <c r="R15" s="94">
        <f t="shared" si="4"/>
        <v>3.182969986140001</v>
      </c>
      <c r="S15" s="94">
        <f t="shared" si="4"/>
        <v>0.12085087297</v>
      </c>
      <c r="T15" s="94">
        <f t="shared" si="4"/>
        <v>0.16121656949000002</v>
      </c>
      <c r="U15" s="94">
        <f t="shared" si="4"/>
        <v>0.01523592889</v>
      </c>
      <c r="V15" s="94">
        <f t="shared" si="4"/>
        <v>0.6528871021299999</v>
      </c>
      <c r="W15" s="94">
        <f t="shared" si="4"/>
        <v>0.30142459199</v>
      </c>
      <c r="X15" s="95">
        <f t="shared" si="4"/>
        <v>0.02260915515</v>
      </c>
    </row>
    <row r="16" spans="2:24" ht="19.5" customHeight="1">
      <c r="B16" s="32" t="s">
        <v>60</v>
      </c>
      <c r="C16" s="14">
        <f t="shared" si="3"/>
        <v>876.87702825</v>
      </c>
      <c r="D16" s="94">
        <v>68.55296662999999</v>
      </c>
      <c r="E16" s="94">
        <v>515.5960455</v>
      </c>
      <c r="F16" s="94">
        <v>8.84406898</v>
      </c>
      <c r="G16" s="94">
        <v>64.37409865000001</v>
      </c>
      <c r="H16" s="94">
        <v>0</v>
      </c>
      <c r="I16" s="94">
        <v>170.25373109999998</v>
      </c>
      <c r="J16" s="94">
        <v>49.25611739</v>
      </c>
      <c r="K16" s="95">
        <v>0</v>
      </c>
      <c r="L16" s="94"/>
      <c r="M16" s="131"/>
      <c r="O16" s="32" t="s">
        <v>60</v>
      </c>
      <c r="P16" s="103">
        <f t="shared" si="2"/>
        <v>0.8768770282499999</v>
      </c>
      <c r="Q16" s="94">
        <f t="shared" si="1"/>
        <v>0.06855296662999999</v>
      </c>
      <c r="R16" s="94">
        <f t="shared" si="1"/>
        <v>0.5155960454999999</v>
      </c>
      <c r="S16" s="94">
        <f t="shared" si="1"/>
        <v>0.00884406898</v>
      </c>
      <c r="T16" s="94">
        <f t="shared" si="1"/>
        <v>0.06437409865</v>
      </c>
      <c r="U16" s="94">
        <f t="shared" si="1"/>
        <v>0</v>
      </c>
      <c r="V16" s="94">
        <f t="shared" si="1"/>
        <v>0.17025373109999997</v>
      </c>
      <c r="W16" s="94">
        <f t="shared" si="1"/>
        <v>0.04925611739</v>
      </c>
      <c r="X16" s="95">
        <f t="shared" si="1"/>
        <v>0</v>
      </c>
    </row>
    <row r="17" spans="2:24" ht="19.5" customHeight="1">
      <c r="B17" s="32" t="s">
        <v>59</v>
      </c>
      <c r="C17" s="14">
        <f t="shared" si="3"/>
        <v>699.99465461</v>
      </c>
      <c r="D17" s="94">
        <v>100.18693363</v>
      </c>
      <c r="E17" s="94">
        <v>344.77886167</v>
      </c>
      <c r="F17" s="94">
        <v>0</v>
      </c>
      <c r="G17" s="94">
        <v>13.24112265</v>
      </c>
      <c r="H17" s="94">
        <v>0</v>
      </c>
      <c r="I17" s="94">
        <v>133.2623372</v>
      </c>
      <c r="J17" s="94">
        <v>108.52539946</v>
      </c>
      <c r="K17" s="95">
        <v>0</v>
      </c>
      <c r="L17" s="94"/>
      <c r="M17" s="131"/>
      <c r="O17" s="32" t="s">
        <v>59</v>
      </c>
      <c r="P17" s="103">
        <f t="shared" si="2"/>
        <v>0.69999465461</v>
      </c>
      <c r="Q17" s="94">
        <f t="shared" si="1"/>
        <v>0.10018693363</v>
      </c>
      <c r="R17" s="94">
        <f t="shared" si="1"/>
        <v>0.34477886167000005</v>
      </c>
      <c r="S17" s="94">
        <f t="shared" si="1"/>
        <v>0</v>
      </c>
      <c r="T17" s="94">
        <f t="shared" si="1"/>
        <v>0.01324112265</v>
      </c>
      <c r="U17" s="94">
        <f t="shared" si="1"/>
        <v>0</v>
      </c>
      <c r="V17" s="94">
        <f t="shared" si="1"/>
        <v>0.1332623372</v>
      </c>
      <c r="W17" s="94">
        <f t="shared" si="1"/>
        <v>0.10852539946</v>
      </c>
      <c r="X17" s="95">
        <f t="shared" si="1"/>
        <v>0</v>
      </c>
    </row>
    <row r="18" spans="2:24" ht="19.5" customHeight="1">
      <c r="B18" s="34" t="s">
        <v>8</v>
      </c>
      <c r="C18" s="15">
        <f>SUM(D18:K18)</f>
        <v>14253.33239421001</v>
      </c>
      <c r="D18" s="96">
        <v>108.73138187</v>
      </c>
      <c r="E18" s="96">
        <v>67.23851719</v>
      </c>
      <c r="F18" s="96">
        <v>52.19393622</v>
      </c>
      <c r="G18" s="96">
        <v>49.25780131</v>
      </c>
      <c r="H18" s="96">
        <v>0</v>
      </c>
      <c r="I18" s="96">
        <v>13443.232997940013</v>
      </c>
      <c r="J18" s="96">
        <v>12.99642319</v>
      </c>
      <c r="K18" s="100">
        <v>519.6813364899999</v>
      </c>
      <c r="L18" s="94"/>
      <c r="O18" s="34" t="s">
        <v>8</v>
      </c>
      <c r="P18" s="104">
        <f t="shared" si="2"/>
        <v>14.25333239421001</v>
      </c>
      <c r="Q18" s="96">
        <f t="shared" si="1"/>
        <v>0.10873138187</v>
      </c>
      <c r="R18" s="96">
        <f t="shared" si="1"/>
        <v>0.06723851719</v>
      </c>
      <c r="S18" s="96">
        <f t="shared" si="1"/>
        <v>0.05219393622</v>
      </c>
      <c r="T18" s="96">
        <f t="shared" si="1"/>
        <v>0.049257801309999995</v>
      </c>
      <c r="U18" s="96">
        <f t="shared" si="1"/>
        <v>0</v>
      </c>
      <c r="V18" s="96">
        <f t="shared" si="1"/>
        <v>13.443232997940013</v>
      </c>
      <c r="W18" s="96">
        <f t="shared" si="1"/>
        <v>0.01299642319</v>
      </c>
      <c r="X18" s="100">
        <f t="shared" si="1"/>
        <v>0.5196813364899999</v>
      </c>
    </row>
    <row r="19" spans="2:24" ht="19.5" customHeight="1">
      <c r="B19" s="8"/>
      <c r="C19" s="69"/>
      <c r="D19" s="94"/>
      <c r="E19" s="94"/>
      <c r="F19" s="94"/>
      <c r="G19" s="94"/>
      <c r="H19" s="94"/>
      <c r="I19" s="94"/>
      <c r="J19" s="94"/>
      <c r="K19" s="94"/>
      <c r="L19" s="94"/>
      <c r="O19" s="8"/>
      <c r="P19" s="69"/>
      <c r="Q19" s="94"/>
      <c r="R19" s="94"/>
      <c r="S19" s="94"/>
      <c r="T19" s="94"/>
      <c r="U19" s="94"/>
      <c r="V19" s="94"/>
      <c r="W19" s="94"/>
      <c r="X19" s="94"/>
    </row>
    <row r="20" spans="6:24" ht="19.5" customHeight="1">
      <c r="F20" s="61"/>
      <c r="J20" s="61"/>
      <c r="K20" s="61" t="s">
        <v>31</v>
      </c>
      <c r="L20" s="61"/>
      <c r="S20" s="61"/>
      <c r="W20" s="61"/>
      <c r="X20" s="61" t="s">
        <v>47</v>
      </c>
    </row>
    <row r="21" spans="2:24" ht="19.5" customHeight="1">
      <c r="B21" s="133" t="s">
        <v>55</v>
      </c>
      <c r="C21" s="74"/>
      <c r="D21" s="75"/>
      <c r="E21" s="75"/>
      <c r="F21" s="75"/>
      <c r="G21" s="75" t="s">
        <v>52</v>
      </c>
      <c r="H21" s="75"/>
      <c r="I21" s="75"/>
      <c r="J21" s="75"/>
      <c r="K21" s="76"/>
      <c r="L21" s="99"/>
      <c r="O21" s="133" t="s">
        <v>55</v>
      </c>
      <c r="P21" s="74"/>
      <c r="Q21" s="75"/>
      <c r="R21" s="75"/>
      <c r="S21" s="75"/>
      <c r="T21" s="75" t="s">
        <v>52</v>
      </c>
      <c r="U21" s="75"/>
      <c r="V21" s="75"/>
      <c r="W21" s="75"/>
      <c r="X21" s="76"/>
    </row>
    <row r="22" spans="2:24" ht="41.25" customHeight="1">
      <c r="B22" s="90" t="s">
        <v>182</v>
      </c>
      <c r="C22" s="50" t="s">
        <v>0</v>
      </c>
      <c r="D22" s="51" t="s">
        <v>20</v>
      </c>
      <c r="E22" s="51" t="s">
        <v>22</v>
      </c>
      <c r="F22" s="51" t="s">
        <v>21</v>
      </c>
      <c r="G22" s="143" t="s">
        <v>23</v>
      </c>
      <c r="H22" s="51" t="s">
        <v>24</v>
      </c>
      <c r="I22" s="51" t="s">
        <v>25</v>
      </c>
      <c r="J22" s="51" t="s">
        <v>26</v>
      </c>
      <c r="K22" s="24" t="s">
        <v>2</v>
      </c>
      <c r="L22" s="144"/>
      <c r="O22" s="90" t="s">
        <v>182</v>
      </c>
      <c r="P22" s="50" t="s">
        <v>0</v>
      </c>
      <c r="Q22" s="51" t="s">
        <v>20</v>
      </c>
      <c r="R22" s="51" t="s">
        <v>22</v>
      </c>
      <c r="S22" s="49" t="s">
        <v>21</v>
      </c>
      <c r="T22" s="143" t="s">
        <v>23</v>
      </c>
      <c r="U22" s="51" t="s">
        <v>24</v>
      </c>
      <c r="V22" s="51" t="s">
        <v>25</v>
      </c>
      <c r="W22" s="49" t="s">
        <v>26</v>
      </c>
      <c r="X22" s="24" t="s">
        <v>2</v>
      </c>
    </row>
    <row r="23" spans="2:24" ht="19.5" customHeight="1">
      <c r="B23" s="79" t="s">
        <v>0</v>
      </c>
      <c r="C23" s="36">
        <f aca="true" t="shared" si="5" ref="C23:K23">SUM(C24:C34)</f>
        <v>209425.67609707988</v>
      </c>
      <c r="D23" s="91">
        <f t="shared" si="5"/>
        <v>13207.860283699998</v>
      </c>
      <c r="E23" s="91">
        <f t="shared" si="5"/>
        <v>26987.264314390002</v>
      </c>
      <c r="F23" s="91">
        <f t="shared" si="5"/>
        <v>738.5844068000001</v>
      </c>
      <c r="G23" s="91">
        <f t="shared" si="5"/>
        <v>5501.66266644</v>
      </c>
      <c r="H23" s="91">
        <f t="shared" si="5"/>
        <v>292.45435393</v>
      </c>
      <c r="I23" s="91">
        <f t="shared" si="5"/>
        <v>158621.58985591985</v>
      </c>
      <c r="J23" s="91">
        <f t="shared" si="5"/>
        <v>2570.2125943700003</v>
      </c>
      <c r="K23" s="92">
        <f t="shared" si="5"/>
        <v>1506.0476215299998</v>
      </c>
      <c r="L23" s="94"/>
      <c r="O23" s="79" t="s">
        <v>0</v>
      </c>
      <c r="P23" s="36">
        <f>C23/1000</f>
        <v>209.42567609707987</v>
      </c>
      <c r="Q23" s="91">
        <f aca="true" t="shared" si="6" ref="Q23:Q33">D23/1000</f>
        <v>13.207860283699999</v>
      </c>
      <c r="R23" s="91">
        <f aca="true" t="shared" si="7" ref="R23:R33">E23/1000</f>
        <v>26.987264314390004</v>
      </c>
      <c r="S23" s="91">
        <f aca="true" t="shared" si="8" ref="S23:S33">F23/1000</f>
        <v>0.7385844068000001</v>
      </c>
      <c r="T23" s="91">
        <f aca="true" t="shared" si="9" ref="T23:T33">G23/1000</f>
        <v>5.50166266644</v>
      </c>
      <c r="U23" s="91">
        <f aca="true" t="shared" si="10" ref="U23:U33">H23/1000</f>
        <v>0.29245435393</v>
      </c>
      <c r="V23" s="91">
        <f aca="true" t="shared" si="11" ref="V23:V33">I23/1000</f>
        <v>158.62158985591986</v>
      </c>
      <c r="W23" s="91">
        <f aca="true" t="shared" si="12" ref="W23:W33">J23/1000</f>
        <v>2.57021259437</v>
      </c>
      <c r="X23" s="92">
        <f aca="true" t="shared" si="13" ref="X23:X33">K23/1000</f>
        <v>1.5060476215299998</v>
      </c>
    </row>
    <row r="24" spans="2:27" ht="19.5" customHeight="1">
      <c r="B24" s="32" t="s">
        <v>5</v>
      </c>
      <c r="C24" s="14">
        <f>SUM(D24:K24)</f>
        <v>34219.58446268987</v>
      </c>
      <c r="D24" s="94">
        <v>510.59956886000003</v>
      </c>
      <c r="E24" s="94">
        <v>190.16968212999998</v>
      </c>
      <c r="F24" s="94">
        <v>59.786387100000006</v>
      </c>
      <c r="G24" s="94">
        <v>448.83979882999995</v>
      </c>
      <c r="H24" s="94">
        <v>46.22328496</v>
      </c>
      <c r="I24" s="94">
        <v>32745.309270759873</v>
      </c>
      <c r="J24" s="94">
        <v>67.76287868</v>
      </c>
      <c r="K24" s="95">
        <v>150.89359137</v>
      </c>
      <c r="L24" s="94"/>
      <c r="O24" s="32" t="s">
        <v>5</v>
      </c>
      <c r="P24" s="103">
        <f aca="true" t="shared" si="14" ref="P24:P34">C24/1000</f>
        <v>34.219584462689866</v>
      </c>
      <c r="Q24" s="94">
        <f t="shared" si="6"/>
        <v>0.51059956886</v>
      </c>
      <c r="R24" s="94">
        <f t="shared" si="7"/>
        <v>0.19016968213</v>
      </c>
      <c r="S24" s="94">
        <f t="shared" si="8"/>
        <v>0.059786387100000005</v>
      </c>
      <c r="T24" s="94">
        <f t="shared" si="9"/>
        <v>0.44883979882999997</v>
      </c>
      <c r="U24" s="94">
        <f t="shared" si="10"/>
        <v>0.04622328496</v>
      </c>
      <c r="V24" s="94">
        <f t="shared" si="11"/>
        <v>32.745309270759876</v>
      </c>
      <c r="W24" s="94">
        <f t="shared" si="12"/>
        <v>0.06776287868</v>
      </c>
      <c r="X24" s="95">
        <f t="shared" si="13"/>
        <v>0.15089359137</v>
      </c>
      <c r="Z24" s="128"/>
      <c r="AA24" s="129"/>
    </row>
    <row r="25" spans="2:28" ht="19.5" customHeight="1">
      <c r="B25" s="32" t="s">
        <v>6</v>
      </c>
      <c r="C25" s="14">
        <f aca="true" t="shared" si="15" ref="C25:C34">SUM(D25:K25)</f>
        <v>42248.12177659996</v>
      </c>
      <c r="D25" s="94">
        <v>1083.52501715</v>
      </c>
      <c r="E25" s="94">
        <v>314.93907227</v>
      </c>
      <c r="F25" s="94">
        <v>132.54211112000002</v>
      </c>
      <c r="G25" s="94">
        <v>1017.5047739099999</v>
      </c>
      <c r="H25" s="94">
        <v>49.033601829999995</v>
      </c>
      <c r="I25" s="94">
        <v>39321.58853646996</v>
      </c>
      <c r="J25" s="94">
        <v>179.26886832000002</v>
      </c>
      <c r="K25" s="95">
        <v>149.71979553000003</v>
      </c>
      <c r="L25" s="94"/>
      <c r="M25" s="129"/>
      <c r="O25" s="32" t="s">
        <v>6</v>
      </c>
      <c r="P25" s="103">
        <f t="shared" si="14"/>
        <v>42.24812177659996</v>
      </c>
      <c r="Q25" s="94">
        <f t="shared" si="6"/>
        <v>1.08352501715</v>
      </c>
      <c r="R25" s="94">
        <f t="shared" si="7"/>
        <v>0.31493907227</v>
      </c>
      <c r="S25" s="94">
        <f t="shared" si="8"/>
        <v>0.13254211112000003</v>
      </c>
      <c r="T25" s="94">
        <f t="shared" si="9"/>
        <v>1.0175047739099998</v>
      </c>
      <c r="U25" s="94">
        <f t="shared" si="10"/>
        <v>0.049033601829999995</v>
      </c>
      <c r="V25" s="94">
        <f t="shared" si="11"/>
        <v>39.32158853646996</v>
      </c>
      <c r="W25" s="94">
        <f t="shared" si="12"/>
        <v>0.17926886832000002</v>
      </c>
      <c r="X25" s="95">
        <f t="shared" si="13"/>
        <v>0.14971979553000003</v>
      </c>
      <c r="Z25" s="128"/>
      <c r="AA25" s="129"/>
      <c r="AB25" s="129"/>
    </row>
    <row r="26" spans="2:27" ht="19.5" customHeight="1">
      <c r="B26" s="32" t="s">
        <v>7</v>
      </c>
      <c r="C26" s="14">
        <f t="shared" si="15"/>
        <v>35453.808393069994</v>
      </c>
      <c r="D26" s="94">
        <v>2377.964471529999</v>
      </c>
      <c r="E26" s="94">
        <v>1532.1944270599993</v>
      </c>
      <c r="F26" s="94">
        <v>79.06169093</v>
      </c>
      <c r="G26" s="94">
        <v>911.6584597499998</v>
      </c>
      <c r="H26" s="94">
        <v>42.11562488999999</v>
      </c>
      <c r="I26" s="94">
        <v>30051.052453399992</v>
      </c>
      <c r="J26" s="94">
        <v>338.51174643999997</v>
      </c>
      <c r="K26" s="95">
        <v>121.24951906999999</v>
      </c>
      <c r="L26" s="94"/>
      <c r="O26" s="32" t="s">
        <v>7</v>
      </c>
      <c r="P26" s="103">
        <f t="shared" si="14"/>
        <v>35.45380839306999</v>
      </c>
      <c r="Q26" s="94">
        <f t="shared" si="6"/>
        <v>2.377964471529999</v>
      </c>
      <c r="R26" s="94">
        <f t="shared" si="7"/>
        <v>1.5321944270599992</v>
      </c>
      <c r="S26" s="94">
        <f t="shared" si="8"/>
        <v>0.07906169093</v>
      </c>
      <c r="T26" s="94">
        <f t="shared" si="9"/>
        <v>0.9116584597499998</v>
      </c>
      <c r="U26" s="94">
        <f t="shared" si="10"/>
        <v>0.042115624889999995</v>
      </c>
      <c r="V26" s="94">
        <f t="shared" si="11"/>
        <v>30.051052453399993</v>
      </c>
      <c r="W26" s="94">
        <f t="shared" si="12"/>
        <v>0.33851174644</v>
      </c>
      <c r="X26" s="95">
        <f t="shared" si="13"/>
        <v>0.12124951906999999</v>
      </c>
      <c r="AA26" s="128"/>
    </row>
    <row r="27" spans="2:24" ht="19.5" customHeight="1">
      <c r="B27" s="32" t="s">
        <v>174</v>
      </c>
      <c r="C27" s="14">
        <f>SUM(D27:K27)</f>
        <v>25601.540281049998</v>
      </c>
      <c r="D27" s="94">
        <v>2183.046379669999</v>
      </c>
      <c r="E27" s="94">
        <v>2496.440739190001</v>
      </c>
      <c r="F27" s="94">
        <v>120.89382902</v>
      </c>
      <c r="G27" s="94">
        <v>787.3636421499999</v>
      </c>
      <c r="H27" s="94">
        <v>52.3990671</v>
      </c>
      <c r="I27" s="94">
        <v>19526.25748433</v>
      </c>
      <c r="J27" s="94">
        <v>391.09561208</v>
      </c>
      <c r="K27" s="95">
        <v>44.04352751</v>
      </c>
      <c r="L27" s="94"/>
      <c r="O27" s="32" t="s">
        <v>174</v>
      </c>
      <c r="P27" s="103">
        <f t="shared" si="14"/>
        <v>25.60154028105</v>
      </c>
      <c r="Q27" s="94">
        <f t="shared" si="6"/>
        <v>2.183046379669999</v>
      </c>
      <c r="R27" s="94">
        <f t="shared" si="7"/>
        <v>2.496440739190001</v>
      </c>
      <c r="S27" s="94">
        <f t="shared" si="8"/>
        <v>0.12089382902</v>
      </c>
      <c r="T27" s="94">
        <f t="shared" si="9"/>
        <v>0.7873636421499999</v>
      </c>
      <c r="U27" s="94">
        <f t="shared" si="10"/>
        <v>0.0523990671</v>
      </c>
      <c r="V27" s="94">
        <f t="shared" si="11"/>
        <v>19.52625748433</v>
      </c>
      <c r="W27" s="94">
        <f t="shared" si="12"/>
        <v>0.39109561208000004</v>
      </c>
      <c r="X27" s="95">
        <f t="shared" si="13"/>
        <v>0.04404352751</v>
      </c>
    </row>
    <row r="28" spans="2:24" ht="19.5" customHeight="1">
      <c r="B28" s="32" t="s">
        <v>175</v>
      </c>
      <c r="C28" s="14">
        <f t="shared" si="15"/>
        <v>14455.40284168</v>
      </c>
      <c r="D28" s="94">
        <v>1559.6589262200007</v>
      </c>
      <c r="E28" s="94">
        <v>3081.3440062799978</v>
      </c>
      <c r="F28" s="94">
        <v>135.34598277999999</v>
      </c>
      <c r="G28" s="94">
        <v>514.58108503</v>
      </c>
      <c r="H28" s="94">
        <v>25.00862291</v>
      </c>
      <c r="I28" s="94">
        <v>8916.915304270002</v>
      </c>
      <c r="J28" s="94">
        <v>191.30163875</v>
      </c>
      <c r="K28" s="95">
        <v>31.24727544</v>
      </c>
      <c r="L28" s="94"/>
      <c r="O28" s="32" t="s">
        <v>175</v>
      </c>
      <c r="P28" s="103">
        <f t="shared" si="14"/>
        <v>14.45540284168</v>
      </c>
      <c r="Q28" s="94">
        <f t="shared" si="6"/>
        <v>1.5596589262200007</v>
      </c>
      <c r="R28" s="94">
        <f t="shared" si="7"/>
        <v>3.081344006279998</v>
      </c>
      <c r="S28" s="94">
        <f t="shared" si="8"/>
        <v>0.13534598277999998</v>
      </c>
      <c r="T28" s="94">
        <f t="shared" si="9"/>
        <v>0.5145810850300001</v>
      </c>
      <c r="U28" s="94">
        <f t="shared" si="10"/>
        <v>0.02500862291</v>
      </c>
      <c r="V28" s="94">
        <f t="shared" si="11"/>
        <v>8.916915304270002</v>
      </c>
      <c r="W28" s="94">
        <f t="shared" si="12"/>
        <v>0.19130163875</v>
      </c>
      <c r="X28" s="95">
        <f t="shared" si="13"/>
        <v>0.03124727544</v>
      </c>
    </row>
    <row r="29" spans="2:24" ht="19.5" customHeight="1">
      <c r="B29" s="32" t="s">
        <v>56</v>
      </c>
      <c r="C29" s="14">
        <f t="shared" si="15"/>
        <v>18117.23610186</v>
      </c>
      <c r="D29" s="94">
        <v>2220.1547904499994</v>
      </c>
      <c r="E29" s="94">
        <v>6461.115049240003</v>
      </c>
      <c r="F29" s="94">
        <v>75.22729631</v>
      </c>
      <c r="G29" s="94">
        <v>699.85978815</v>
      </c>
      <c r="H29" s="94">
        <v>24.10803404</v>
      </c>
      <c r="I29" s="94">
        <v>8182.495983679995</v>
      </c>
      <c r="J29" s="94">
        <v>337.82312806</v>
      </c>
      <c r="K29" s="95">
        <v>116.45203193</v>
      </c>
      <c r="L29" s="94"/>
      <c r="O29" s="32" t="s">
        <v>56</v>
      </c>
      <c r="P29" s="103">
        <f t="shared" si="14"/>
        <v>18.117236101859998</v>
      </c>
      <c r="Q29" s="94">
        <f t="shared" si="6"/>
        <v>2.220154790449999</v>
      </c>
      <c r="R29" s="94">
        <f t="shared" si="7"/>
        <v>6.461115049240003</v>
      </c>
      <c r="S29" s="94">
        <f t="shared" si="8"/>
        <v>0.07522729631</v>
      </c>
      <c r="T29" s="94">
        <f t="shared" si="9"/>
        <v>0.6998597881499999</v>
      </c>
      <c r="U29" s="94">
        <f t="shared" si="10"/>
        <v>0.02410803404</v>
      </c>
      <c r="V29" s="94">
        <f t="shared" si="11"/>
        <v>8.182495983679996</v>
      </c>
      <c r="W29" s="94">
        <f t="shared" si="12"/>
        <v>0.33782312806</v>
      </c>
      <c r="X29" s="95">
        <f t="shared" si="13"/>
        <v>0.11645203193</v>
      </c>
    </row>
    <row r="30" spans="2:24" ht="19.5" customHeight="1">
      <c r="B30" s="32" t="s">
        <v>57</v>
      </c>
      <c r="C30" s="14">
        <f t="shared" si="15"/>
        <v>15219.465452050004</v>
      </c>
      <c r="D30" s="94">
        <v>1841.71087726</v>
      </c>
      <c r="E30" s="94">
        <v>7062.793740240002</v>
      </c>
      <c r="F30" s="94">
        <v>24.305164939999997</v>
      </c>
      <c r="G30" s="94">
        <v>828.3806982799999</v>
      </c>
      <c r="H30" s="94">
        <v>53.5661182</v>
      </c>
      <c r="I30" s="94">
        <v>4668.257337480001</v>
      </c>
      <c r="J30" s="94">
        <v>624.5691799100001</v>
      </c>
      <c r="K30" s="95">
        <v>115.88233574</v>
      </c>
      <c r="L30" s="94"/>
      <c r="O30" s="32" t="s">
        <v>57</v>
      </c>
      <c r="P30" s="103">
        <f t="shared" si="14"/>
        <v>15.219465452050004</v>
      </c>
      <c r="Q30" s="94">
        <f t="shared" si="6"/>
        <v>1.84171087726</v>
      </c>
      <c r="R30" s="94">
        <f t="shared" si="7"/>
        <v>7.062793740240002</v>
      </c>
      <c r="S30" s="94">
        <f t="shared" si="8"/>
        <v>0.02430516494</v>
      </c>
      <c r="T30" s="94">
        <f t="shared" si="9"/>
        <v>0.8283806982799999</v>
      </c>
      <c r="U30" s="94">
        <f t="shared" si="10"/>
        <v>0.0535661182</v>
      </c>
      <c r="V30" s="94">
        <f t="shared" si="11"/>
        <v>4.668257337480001</v>
      </c>
      <c r="W30" s="94">
        <f t="shared" si="12"/>
        <v>0.6245691799100002</v>
      </c>
      <c r="X30" s="95">
        <f t="shared" si="13"/>
        <v>0.11588233574000001</v>
      </c>
    </row>
    <row r="31" spans="2:24" ht="19.5" customHeight="1">
      <c r="B31" s="32" t="s">
        <v>58</v>
      </c>
      <c r="C31" s="14">
        <f t="shared" si="15"/>
        <v>6429.936601210001</v>
      </c>
      <c r="D31" s="94">
        <v>837.2988938000001</v>
      </c>
      <c r="E31" s="94">
        <v>4106.710901880001</v>
      </c>
      <c r="F31" s="94">
        <v>66.87496397</v>
      </c>
      <c r="G31" s="94">
        <v>162.24898498000002</v>
      </c>
      <c r="H31" s="94"/>
      <c r="I31" s="94">
        <v>890.43103608</v>
      </c>
      <c r="J31" s="94">
        <v>263.52052535</v>
      </c>
      <c r="K31" s="95">
        <v>102.85129514999998</v>
      </c>
      <c r="L31" s="94"/>
      <c r="O31" s="32" t="s">
        <v>58</v>
      </c>
      <c r="P31" s="103">
        <f t="shared" si="14"/>
        <v>6.4299366012100005</v>
      </c>
      <c r="Q31" s="94">
        <f t="shared" si="6"/>
        <v>0.8372988938000001</v>
      </c>
      <c r="R31" s="94">
        <f t="shared" si="7"/>
        <v>4.106710901880001</v>
      </c>
      <c r="S31" s="94">
        <f t="shared" si="8"/>
        <v>0.06687496396999999</v>
      </c>
      <c r="T31" s="94">
        <f t="shared" si="9"/>
        <v>0.16224898498</v>
      </c>
      <c r="U31" s="94">
        <f t="shared" si="10"/>
        <v>0</v>
      </c>
      <c r="V31" s="94">
        <f t="shared" si="11"/>
        <v>0.89043103608</v>
      </c>
      <c r="W31" s="94">
        <f t="shared" si="12"/>
        <v>0.26352052535000003</v>
      </c>
      <c r="X31" s="95">
        <f t="shared" si="13"/>
        <v>0.10285129514999998</v>
      </c>
    </row>
    <row r="32" spans="2:24" ht="19.5" customHeight="1">
      <c r="B32" s="32" t="s">
        <v>60</v>
      </c>
      <c r="C32" s="14">
        <f t="shared" si="15"/>
        <v>1695.7718150800001</v>
      </c>
      <c r="D32" s="94">
        <v>332.49121315</v>
      </c>
      <c r="E32" s="94">
        <v>958.5163435800001</v>
      </c>
      <c r="F32" s="94">
        <v>36.62409137</v>
      </c>
      <c r="G32" s="94">
        <v>38.96990126</v>
      </c>
      <c r="H32" s="94"/>
      <c r="I32" s="94">
        <v>275.4314812</v>
      </c>
      <c r="J32" s="94">
        <v>53.738784519999996</v>
      </c>
      <c r="K32" s="95"/>
      <c r="L32" s="94"/>
      <c r="O32" s="32" t="s">
        <v>60</v>
      </c>
      <c r="P32" s="103">
        <f t="shared" si="14"/>
        <v>1.69577181508</v>
      </c>
      <c r="Q32" s="94">
        <f t="shared" si="6"/>
        <v>0.33249121315</v>
      </c>
      <c r="R32" s="94">
        <f t="shared" si="7"/>
        <v>0.9585163435800002</v>
      </c>
      <c r="S32" s="94">
        <f t="shared" si="8"/>
        <v>0.03662409137</v>
      </c>
      <c r="T32" s="94">
        <f t="shared" si="9"/>
        <v>0.03896990126</v>
      </c>
      <c r="U32" s="94">
        <f t="shared" si="10"/>
        <v>0</v>
      </c>
      <c r="V32" s="94">
        <f t="shared" si="11"/>
        <v>0.2754314812</v>
      </c>
      <c r="W32" s="94">
        <f t="shared" si="12"/>
        <v>0.05373878452</v>
      </c>
      <c r="X32" s="95">
        <f t="shared" si="13"/>
        <v>0</v>
      </c>
    </row>
    <row r="33" spans="2:24" ht="19.5" customHeight="1">
      <c r="B33" s="32" t="s">
        <v>59</v>
      </c>
      <c r="C33" s="14">
        <f t="shared" si="15"/>
        <v>1057.1319006800002</v>
      </c>
      <c r="D33" s="94">
        <v>161.67734531999997</v>
      </c>
      <c r="E33" s="94">
        <v>607.5425347000001</v>
      </c>
      <c r="F33" s="94"/>
      <c r="G33" s="94"/>
      <c r="H33" s="94"/>
      <c r="I33" s="94">
        <v>186.94263649</v>
      </c>
      <c r="J33" s="94">
        <v>100.96938416999998</v>
      </c>
      <c r="K33" s="95"/>
      <c r="L33" s="94"/>
      <c r="O33" s="32" t="s">
        <v>59</v>
      </c>
      <c r="P33" s="103">
        <f t="shared" si="14"/>
        <v>1.0571319006800002</v>
      </c>
      <c r="Q33" s="94">
        <f t="shared" si="6"/>
        <v>0.16167734531999997</v>
      </c>
      <c r="R33" s="94">
        <f t="shared" si="7"/>
        <v>0.6075425347000002</v>
      </c>
      <c r="S33" s="94">
        <f t="shared" si="8"/>
        <v>0</v>
      </c>
      <c r="T33" s="94">
        <f t="shared" si="9"/>
        <v>0</v>
      </c>
      <c r="U33" s="94">
        <f t="shared" si="10"/>
        <v>0</v>
      </c>
      <c r="V33" s="94">
        <f t="shared" si="11"/>
        <v>0.18694263649</v>
      </c>
      <c r="W33" s="94">
        <f t="shared" si="12"/>
        <v>0.10096938416999998</v>
      </c>
      <c r="X33" s="95">
        <f t="shared" si="13"/>
        <v>0</v>
      </c>
    </row>
    <row r="34" spans="2:24" ht="19.5" customHeight="1">
      <c r="B34" s="34" t="s">
        <v>8</v>
      </c>
      <c r="C34" s="15">
        <f t="shared" si="15"/>
        <v>14927.676471110019</v>
      </c>
      <c r="D34" s="96">
        <v>99.73280029</v>
      </c>
      <c r="E34" s="96">
        <v>175.49781782</v>
      </c>
      <c r="F34" s="96">
        <v>7.92288926</v>
      </c>
      <c r="G34" s="96">
        <v>92.25553409999999</v>
      </c>
      <c r="H34" s="96"/>
      <c r="I34" s="96">
        <v>13856.90833176002</v>
      </c>
      <c r="J34" s="96">
        <v>21.65084809</v>
      </c>
      <c r="K34" s="100">
        <v>673.7082497899997</v>
      </c>
      <c r="L34" s="94"/>
      <c r="O34" s="34" t="s">
        <v>8</v>
      </c>
      <c r="P34" s="104">
        <f t="shared" si="14"/>
        <v>14.927676471110018</v>
      </c>
      <c r="Q34" s="96">
        <f aca="true" t="shared" si="16" ref="Q34:X34">D34/1000</f>
        <v>0.09973280029</v>
      </c>
      <c r="R34" s="96">
        <f t="shared" si="16"/>
        <v>0.17549781781999998</v>
      </c>
      <c r="S34" s="96">
        <f t="shared" si="16"/>
        <v>0.00792288926</v>
      </c>
      <c r="T34" s="96">
        <f t="shared" si="16"/>
        <v>0.0922555341</v>
      </c>
      <c r="U34" s="96">
        <f t="shared" si="16"/>
        <v>0</v>
      </c>
      <c r="V34" s="96">
        <f t="shared" si="16"/>
        <v>13.85690833176002</v>
      </c>
      <c r="W34" s="96">
        <f t="shared" si="16"/>
        <v>0.02165084809</v>
      </c>
      <c r="X34" s="100">
        <f t="shared" si="16"/>
        <v>0.6737082497899998</v>
      </c>
    </row>
    <row r="35" spans="2:24" ht="6.75" customHeight="1">
      <c r="B35" s="8"/>
      <c r="C35" s="8"/>
      <c r="J35" s="97"/>
      <c r="K35" s="131"/>
      <c r="L35" s="131"/>
      <c r="O35" s="8"/>
      <c r="P35" s="8"/>
      <c r="W35" s="97"/>
      <c r="X35" s="131"/>
    </row>
    <row r="36" spans="1:24" s="58" customFormat="1" ht="19.5" customHeight="1">
      <c r="A36" s="87"/>
      <c r="B36" s="86" t="s">
        <v>130</v>
      </c>
      <c r="C36" s="87"/>
      <c r="D36" s="87"/>
      <c r="E36" s="57"/>
      <c r="J36" s="97"/>
      <c r="K36" s="131"/>
      <c r="L36" s="131"/>
      <c r="N36" s="87"/>
      <c r="O36" s="86" t="s">
        <v>130</v>
      </c>
      <c r="P36" s="87"/>
      <c r="Q36" s="87"/>
      <c r="R36" s="57"/>
      <c r="W36" s="97"/>
      <c r="X36" s="131"/>
    </row>
    <row r="37" spans="2:24" ht="19.5" customHeight="1">
      <c r="B37" s="88" t="s">
        <v>28</v>
      </c>
      <c r="J37" s="97"/>
      <c r="K37" s="131"/>
      <c r="L37" s="131"/>
      <c r="O37" s="88" t="s">
        <v>44</v>
      </c>
      <c r="W37" s="97"/>
      <c r="X37" s="131"/>
    </row>
    <row r="38" ht="19.5" customHeight="1"/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0" r:id="rId1"/>
  <headerFooter>
    <oddFooter>&amp;C15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V40"/>
  <sheetViews>
    <sheetView zoomScalePageLayoutView="0" workbookViewId="0" topLeftCell="K1">
      <selection activeCell="K1" sqref="K1"/>
    </sheetView>
  </sheetViews>
  <sheetFormatPr defaultColWidth="9.00390625" defaultRowHeight="15"/>
  <cols>
    <col min="1" max="1" width="9.00390625" style="57" customWidth="1"/>
    <col min="2" max="2" width="20.7109375" style="57" customWidth="1"/>
    <col min="3" max="3" width="9.421875" style="57" bestFit="1" customWidth="1"/>
    <col min="4" max="8" width="10.7109375" style="57" customWidth="1"/>
    <col min="9" max="9" width="11.7109375" style="57" bestFit="1" customWidth="1"/>
    <col min="10" max="10" width="3.7109375" style="57" customWidth="1"/>
    <col min="11" max="11" width="3.421875" style="57" customWidth="1"/>
    <col min="12" max="12" width="20.7109375" style="57" customWidth="1"/>
    <col min="13" max="13" width="9.421875" style="57" bestFit="1" customWidth="1"/>
    <col min="14" max="18" width="10.7109375" style="57" customWidth="1"/>
    <col min="19" max="19" width="3.00390625" style="57" customWidth="1"/>
    <col min="20" max="16384" width="9.00390625" style="57" customWidth="1"/>
  </cols>
  <sheetData>
    <row r="1" ht="19.5" customHeight="1"/>
    <row r="2" spans="2:15" ht="19.5" customHeight="1">
      <c r="B2" s="59" t="s">
        <v>181</v>
      </c>
      <c r="C2" s="60"/>
      <c r="D2" s="60"/>
      <c r="E2" s="56"/>
      <c r="L2" s="59" t="s">
        <v>181</v>
      </c>
      <c r="M2" s="60"/>
      <c r="N2" s="60"/>
      <c r="O2" s="56"/>
    </row>
    <row r="3" spans="2:15" ht="19.5" customHeight="1">
      <c r="B3" s="59" t="s">
        <v>141</v>
      </c>
      <c r="C3" s="60"/>
      <c r="D3" s="60"/>
      <c r="E3" s="56"/>
      <c r="L3" s="59" t="s">
        <v>141</v>
      </c>
      <c r="M3" s="60"/>
      <c r="N3" s="60"/>
      <c r="O3" s="56"/>
    </row>
    <row r="4" spans="2:15" ht="12" customHeight="1">
      <c r="B4" s="60"/>
      <c r="C4" s="60"/>
      <c r="D4" s="60"/>
      <c r="E4" s="56"/>
      <c r="L4" s="60"/>
      <c r="M4" s="60"/>
      <c r="N4" s="60"/>
      <c r="O4" s="56"/>
    </row>
    <row r="5" spans="6:18" ht="19.5" customHeight="1">
      <c r="F5" s="61"/>
      <c r="H5" s="61" t="s">
        <v>31</v>
      </c>
      <c r="I5" s="61"/>
      <c r="J5" s="61"/>
      <c r="P5" s="61"/>
      <c r="R5" s="61" t="s">
        <v>47</v>
      </c>
    </row>
    <row r="6" spans="2:18" ht="19.5" customHeight="1">
      <c r="B6" s="133" t="s">
        <v>132</v>
      </c>
      <c r="C6" s="74"/>
      <c r="D6" s="75"/>
      <c r="E6" s="135" t="s">
        <v>64</v>
      </c>
      <c r="F6" s="75"/>
      <c r="G6" s="75"/>
      <c r="H6" s="76"/>
      <c r="I6" s="61"/>
      <c r="J6" s="61"/>
      <c r="L6" s="133" t="s">
        <v>129</v>
      </c>
      <c r="M6" s="74"/>
      <c r="N6" s="75"/>
      <c r="O6" s="135" t="s">
        <v>64</v>
      </c>
      <c r="P6" s="75"/>
      <c r="Q6" s="75"/>
      <c r="R6" s="76"/>
    </row>
    <row r="7" spans="2:18" ht="19.5" customHeight="1">
      <c r="B7" s="146"/>
      <c r="C7" s="74"/>
      <c r="D7" s="75" t="s">
        <v>61</v>
      </c>
      <c r="E7" s="75"/>
      <c r="F7" s="145"/>
      <c r="G7" s="75" t="s">
        <v>62</v>
      </c>
      <c r="H7" s="76"/>
      <c r="I7" s="99"/>
      <c r="J7" s="99"/>
      <c r="L7" s="146"/>
      <c r="M7" s="74"/>
      <c r="N7" s="75" t="s">
        <v>61</v>
      </c>
      <c r="O7" s="75"/>
      <c r="P7" s="145"/>
      <c r="Q7" s="75" t="s">
        <v>62</v>
      </c>
      <c r="R7" s="76"/>
    </row>
    <row r="8" spans="2:18" ht="42.75" customHeight="1">
      <c r="B8" s="90" t="s">
        <v>179</v>
      </c>
      <c r="C8" s="136" t="s">
        <v>0</v>
      </c>
      <c r="D8" s="140" t="s">
        <v>25</v>
      </c>
      <c r="E8" s="140" t="s">
        <v>65</v>
      </c>
      <c r="F8" s="136" t="s">
        <v>0</v>
      </c>
      <c r="G8" s="140" t="s">
        <v>25</v>
      </c>
      <c r="H8" s="49" t="s">
        <v>65</v>
      </c>
      <c r="I8" s="35"/>
      <c r="J8" s="35"/>
      <c r="L8" s="90" t="s">
        <v>180</v>
      </c>
      <c r="M8" s="50" t="s">
        <v>0</v>
      </c>
      <c r="N8" s="51" t="s">
        <v>25</v>
      </c>
      <c r="O8" s="51" t="s">
        <v>65</v>
      </c>
      <c r="P8" s="50" t="s">
        <v>0</v>
      </c>
      <c r="Q8" s="51" t="s">
        <v>25</v>
      </c>
      <c r="R8" s="10" t="s">
        <v>65</v>
      </c>
    </row>
    <row r="9" spans="2:22" ht="19.5" customHeight="1">
      <c r="B9" s="79" t="s">
        <v>0</v>
      </c>
      <c r="C9" s="36">
        <f aca="true" t="shared" si="0" ref="C9:H9">SUM(C10:C20)</f>
        <v>106910.05316682997</v>
      </c>
      <c r="D9" s="91">
        <f t="shared" si="0"/>
        <v>61200.01896198996</v>
      </c>
      <c r="E9" s="91">
        <f t="shared" si="0"/>
        <v>45710.034204840005</v>
      </c>
      <c r="F9" s="36">
        <f t="shared" si="0"/>
        <v>83902.01281884995</v>
      </c>
      <c r="G9" s="91">
        <f t="shared" si="0"/>
        <v>75672.20246802991</v>
      </c>
      <c r="H9" s="92">
        <f t="shared" si="0"/>
        <v>8229.81035082</v>
      </c>
      <c r="I9" s="93"/>
      <c r="J9" s="93"/>
      <c r="K9" s="128"/>
      <c r="L9" s="79" t="s">
        <v>0</v>
      </c>
      <c r="M9" s="36">
        <f>C9/1000</f>
        <v>106.91005316682997</v>
      </c>
      <c r="N9" s="91">
        <f aca="true" t="shared" si="1" ref="N9:N20">D9/1000</f>
        <v>61.20001896198996</v>
      </c>
      <c r="O9" s="91">
        <f aca="true" t="shared" si="2" ref="O9:O20">E9/1000</f>
        <v>45.71003420484001</v>
      </c>
      <c r="P9" s="36">
        <f aca="true" t="shared" si="3" ref="P9:P20">F9/1000</f>
        <v>83.90201281884995</v>
      </c>
      <c r="Q9" s="91">
        <f aca="true" t="shared" si="4" ref="Q9:Q20">G9/1000</f>
        <v>75.67220246802991</v>
      </c>
      <c r="R9" s="92">
        <f aca="true" t="shared" si="5" ref="R9:R20">H9/1000</f>
        <v>8.22981035082</v>
      </c>
      <c r="V9" s="128"/>
    </row>
    <row r="10" spans="2:18" ht="19.5" customHeight="1">
      <c r="B10" s="32" t="s">
        <v>5</v>
      </c>
      <c r="C10" s="14">
        <f>SUM(D10:E10)</f>
        <v>10368.281842740009</v>
      </c>
      <c r="D10" s="94">
        <v>9558.371828110008</v>
      </c>
      <c r="E10" s="94">
        <v>809.9100146300007</v>
      </c>
      <c r="F10" s="14">
        <f>SUM(G10:H10)</f>
        <v>18144.859595799968</v>
      </c>
      <c r="G10" s="94">
        <v>17062.711683379966</v>
      </c>
      <c r="H10" s="95">
        <v>1082.1479124200014</v>
      </c>
      <c r="I10" s="94"/>
      <c r="J10" s="93"/>
      <c r="L10" s="32" t="s">
        <v>5</v>
      </c>
      <c r="M10" s="103">
        <f aca="true" t="shared" si="6" ref="M10:M20">C10/1000</f>
        <v>10.368281842740009</v>
      </c>
      <c r="N10" s="94">
        <f t="shared" si="1"/>
        <v>9.558371828110008</v>
      </c>
      <c r="O10" s="94">
        <f t="shared" si="2"/>
        <v>0.8099100146300007</v>
      </c>
      <c r="P10" s="103">
        <f t="shared" si="3"/>
        <v>18.144859595799968</v>
      </c>
      <c r="Q10" s="94">
        <f t="shared" si="4"/>
        <v>17.062711683379966</v>
      </c>
      <c r="R10" s="95">
        <f t="shared" si="5"/>
        <v>1.0821479124200013</v>
      </c>
    </row>
    <row r="11" spans="2:18" ht="19.5" customHeight="1">
      <c r="B11" s="32" t="s">
        <v>6</v>
      </c>
      <c r="C11" s="14">
        <f aca="true" t="shared" si="7" ref="C11:C20">SUM(D11:E11)</f>
        <v>15821.853144389957</v>
      </c>
      <c r="D11" s="94">
        <v>13252.406476779957</v>
      </c>
      <c r="E11" s="94">
        <v>2569.44666761</v>
      </c>
      <c r="F11" s="14">
        <f aca="true" t="shared" si="8" ref="F11:F20">SUM(G11:H11)</f>
        <v>28393.177527279964</v>
      </c>
      <c r="G11" s="94">
        <v>26591.129354599965</v>
      </c>
      <c r="H11" s="95">
        <v>1802.048172679999</v>
      </c>
      <c r="I11" s="94"/>
      <c r="J11" s="93"/>
      <c r="L11" s="32" t="s">
        <v>6</v>
      </c>
      <c r="M11" s="103">
        <f t="shared" si="6"/>
        <v>15.821853144389957</v>
      </c>
      <c r="N11" s="94">
        <f t="shared" si="1"/>
        <v>13.252406476779957</v>
      </c>
      <c r="O11" s="94">
        <f t="shared" si="2"/>
        <v>2.5694466676100003</v>
      </c>
      <c r="P11" s="103">
        <f t="shared" si="3"/>
        <v>28.393177527279963</v>
      </c>
      <c r="Q11" s="94">
        <f t="shared" si="4"/>
        <v>26.591129354599964</v>
      </c>
      <c r="R11" s="95">
        <f t="shared" si="5"/>
        <v>1.802048172679999</v>
      </c>
    </row>
    <row r="12" spans="2:18" ht="19.5" customHeight="1">
      <c r="B12" s="32" t="s">
        <v>7</v>
      </c>
      <c r="C12" s="14">
        <f t="shared" si="7"/>
        <v>19565.939351710003</v>
      </c>
      <c r="D12" s="94">
        <v>13425.796922619998</v>
      </c>
      <c r="E12" s="94">
        <v>6140.142429090005</v>
      </c>
      <c r="F12" s="14">
        <f t="shared" si="8"/>
        <v>16530.594009869987</v>
      </c>
      <c r="G12" s="94">
        <v>14846.743854989987</v>
      </c>
      <c r="H12" s="95">
        <v>1683.8501548799995</v>
      </c>
      <c r="I12" s="94"/>
      <c r="J12" s="93"/>
      <c r="L12" s="32" t="s">
        <v>7</v>
      </c>
      <c r="M12" s="103">
        <f t="shared" si="6"/>
        <v>19.565939351710004</v>
      </c>
      <c r="N12" s="94">
        <f t="shared" si="1"/>
        <v>13.425796922619998</v>
      </c>
      <c r="O12" s="94">
        <f t="shared" si="2"/>
        <v>6.140142429090005</v>
      </c>
      <c r="P12" s="103">
        <f t="shared" si="3"/>
        <v>16.530594009869986</v>
      </c>
      <c r="Q12" s="94">
        <f t="shared" si="4"/>
        <v>14.846743854989986</v>
      </c>
      <c r="R12" s="95">
        <f t="shared" si="5"/>
        <v>1.6838501548799996</v>
      </c>
    </row>
    <row r="13" spans="2:18" ht="19.5" customHeight="1">
      <c r="B13" s="32" t="s">
        <v>174</v>
      </c>
      <c r="C13" s="14">
        <f t="shared" si="7"/>
        <v>15345.787392420007</v>
      </c>
      <c r="D13" s="94">
        <v>8049.797644790002</v>
      </c>
      <c r="E13" s="94">
        <v>7295.989747630005</v>
      </c>
      <c r="F13" s="14">
        <f t="shared" si="8"/>
        <v>6428.731508450002</v>
      </c>
      <c r="G13" s="94">
        <v>5329.539971200003</v>
      </c>
      <c r="H13" s="95">
        <v>1099.1915372499998</v>
      </c>
      <c r="I13" s="94"/>
      <c r="J13" s="93"/>
      <c r="L13" s="32" t="s">
        <v>174</v>
      </c>
      <c r="M13" s="103">
        <f t="shared" si="6"/>
        <v>15.345787392420007</v>
      </c>
      <c r="N13" s="94">
        <f t="shared" si="1"/>
        <v>8.049797644790003</v>
      </c>
      <c r="O13" s="94">
        <f t="shared" si="2"/>
        <v>7.295989747630005</v>
      </c>
      <c r="P13" s="103">
        <f t="shared" si="3"/>
        <v>6.428731508450002</v>
      </c>
      <c r="Q13" s="94">
        <f t="shared" si="4"/>
        <v>5.329539971200003</v>
      </c>
      <c r="R13" s="95">
        <f t="shared" si="5"/>
        <v>1.0991915372499999</v>
      </c>
    </row>
    <row r="14" spans="2:18" ht="19.5" customHeight="1">
      <c r="B14" s="32" t="s">
        <v>175</v>
      </c>
      <c r="C14" s="14">
        <f t="shared" si="7"/>
        <v>9930.236347149998</v>
      </c>
      <c r="D14" s="94">
        <v>3874.680520609999</v>
      </c>
      <c r="E14" s="94">
        <v>6055.555826539999</v>
      </c>
      <c r="F14" s="14">
        <f t="shared" si="8"/>
        <v>3197.147830910001</v>
      </c>
      <c r="G14" s="94">
        <v>2675.0851894200014</v>
      </c>
      <c r="H14" s="95">
        <v>522.0626414899998</v>
      </c>
      <c r="I14" s="94"/>
      <c r="J14" s="93"/>
      <c r="L14" s="32" t="s">
        <v>175</v>
      </c>
      <c r="M14" s="103">
        <f t="shared" si="6"/>
        <v>9.930236347149998</v>
      </c>
      <c r="N14" s="94">
        <f t="shared" si="1"/>
        <v>3.874680520609999</v>
      </c>
      <c r="O14" s="94">
        <f t="shared" si="2"/>
        <v>6.055555826539998</v>
      </c>
      <c r="P14" s="103">
        <f t="shared" si="3"/>
        <v>3.197147830910001</v>
      </c>
      <c r="Q14" s="94">
        <f t="shared" si="4"/>
        <v>2.675085189420001</v>
      </c>
      <c r="R14" s="95">
        <f t="shared" si="5"/>
        <v>0.5220626414899998</v>
      </c>
    </row>
    <row r="15" spans="2:18" ht="19.5" customHeight="1">
      <c r="B15" s="32" t="s">
        <v>176</v>
      </c>
      <c r="C15" s="14">
        <f t="shared" si="7"/>
        <v>12747.846480419994</v>
      </c>
      <c r="D15" s="94">
        <v>3359.24776495</v>
      </c>
      <c r="E15" s="94">
        <v>9388.598715469994</v>
      </c>
      <c r="F15" s="14">
        <f t="shared" si="8"/>
        <v>2701.400707629999</v>
      </c>
      <c r="G15" s="94">
        <v>1888.101250969999</v>
      </c>
      <c r="H15" s="95">
        <v>813.29945666</v>
      </c>
      <c r="I15" s="94"/>
      <c r="J15" s="93"/>
      <c r="L15" s="32" t="s">
        <v>176</v>
      </c>
      <c r="M15" s="103">
        <f t="shared" si="6"/>
        <v>12.747846480419994</v>
      </c>
      <c r="N15" s="94">
        <f t="shared" si="1"/>
        <v>3.35924776495</v>
      </c>
      <c r="O15" s="94">
        <f t="shared" si="2"/>
        <v>9.388598715469994</v>
      </c>
      <c r="P15" s="103">
        <f t="shared" si="3"/>
        <v>2.701400707629999</v>
      </c>
      <c r="Q15" s="94">
        <f t="shared" si="4"/>
        <v>1.888101250969999</v>
      </c>
      <c r="R15" s="95">
        <f t="shared" si="5"/>
        <v>0.81329945666</v>
      </c>
    </row>
    <row r="16" spans="2:18" ht="19.5" customHeight="1">
      <c r="B16" s="32" t="s">
        <v>57</v>
      </c>
      <c r="C16" s="14">
        <f>SUM(D16:E16)</f>
        <v>9304.617165650001</v>
      </c>
      <c r="D16" s="94">
        <v>1652.5041309599999</v>
      </c>
      <c r="E16" s="94">
        <v>7652.113034690001</v>
      </c>
      <c r="F16" s="14">
        <f>SUM(G16:H16)</f>
        <v>1548.0452722699997</v>
      </c>
      <c r="G16" s="94">
        <v>906.4686682699999</v>
      </c>
      <c r="H16" s="95">
        <v>641.5766039999999</v>
      </c>
      <c r="I16" s="94"/>
      <c r="J16" s="93"/>
      <c r="L16" s="32" t="s">
        <v>57</v>
      </c>
      <c r="M16" s="103">
        <f aca="true" t="shared" si="9" ref="M16:R16">C16/1000</f>
        <v>9.30461716565</v>
      </c>
      <c r="N16" s="94">
        <f t="shared" si="9"/>
        <v>1.65250413096</v>
      </c>
      <c r="O16" s="94">
        <f t="shared" si="9"/>
        <v>7.652113034690001</v>
      </c>
      <c r="P16" s="103">
        <f t="shared" si="9"/>
        <v>1.5480452722699998</v>
      </c>
      <c r="Q16" s="94">
        <f t="shared" si="9"/>
        <v>0.9064686682699998</v>
      </c>
      <c r="R16" s="95">
        <f t="shared" si="9"/>
        <v>0.6415766039999998</v>
      </c>
    </row>
    <row r="17" spans="2:18" ht="19.5" customHeight="1">
      <c r="B17" s="32" t="s">
        <v>58</v>
      </c>
      <c r="C17" s="14">
        <f t="shared" si="7"/>
        <v>4400.974646170002</v>
      </c>
      <c r="D17" s="94">
        <v>355.84671428</v>
      </c>
      <c r="E17" s="94">
        <v>4045.1279318900024</v>
      </c>
      <c r="F17" s="14">
        <f t="shared" si="8"/>
        <v>552.3690857500001</v>
      </c>
      <c r="G17" s="94">
        <v>297.04038785000006</v>
      </c>
      <c r="H17" s="95">
        <v>255.3286979</v>
      </c>
      <c r="I17" s="94"/>
      <c r="J17" s="93"/>
      <c r="L17" s="32" t="s">
        <v>58</v>
      </c>
      <c r="M17" s="103">
        <f t="shared" si="6"/>
        <v>4.400974646170003</v>
      </c>
      <c r="N17" s="94">
        <f t="shared" si="1"/>
        <v>0.35584671428000003</v>
      </c>
      <c r="O17" s="94">
        <f t="shared" si="2"/>
        <v>4.045127931890002</v>
      </c>
      <c r="P17" s="103">
        <f t="shared" si="3"/>
        <v>0.5523690857500001</v>
      </c>
      <c r="Q17" s="94">
        <f t="shared" si="4"/>
        <v>0.29704038785000003</v>
      </c>
      <c r="R17" s="95">
        <f t="shared" si="5"/>
        <v>0.2553286979</v>
      </c>
    </row>
    <row r="18" spans="2:18" ht="19.5" customHeight="1">
      <c r="B18" s="32" t="s">
        <v>60</v>
      </c>
      <c r="C18" s="14">
        <f t="shared" si="7"/>
        <v>719.1372809599998</v>
      </c>
      <c r="D18" s="94">
        <v>123.08239302999999</v>
      </c>
      <c r="E18" s="94">
        <v>596.0548879299997</v>
      </c>
      <c r="F18" s="14">
        <f t="shared" si="8"/>
        <v>157.73974729</v>
      </c>
      <c r="G18" s="94">
        <v>47.17133807</v>
      </c>
      <c r="H18" s="95">
        <v>110.56840922</v>
      </c>
      <c r="I18" s="94"/>
      <c r="J18" s="93"/>
      <c r="L18" s="32" t="s">
        <v>60</v>
      </c>
      <c r="M18" s="103">
        <f t="shared" si="6"/>
        <v>0.7191372809599997</v>
      </c>
      <c r="N18" s="94">
        <f t="shared" si="1"/>
        <v>0.12308239302999999</v>
      </c>
      <c r="O18" s="94">
        <f t="shared" si="2"/>
        <v>0.5960548879299997</v>
      </c>
      <c r="P18" s="103">
        <f t="shared" si="3"/>
        <v>0.15773974729</v>
      </c>
      <c r="Q18" s="94">
        <f t="shared" si="4"/>
        <v>0.04717133807</v>
      </c>
      <c r="R18" s="95">
        <f t="shared" si="5"/>
        <v>0.11056840922000001</v>
      </c>
    </row>
    <row r="19" spans="2:18" ht="19.5" customHeight="1">
      <c r="B19" s="32" t="s">
        <v>59</v>
      </c>
      <c r="C19" s="14">
        <f t="shared" si="7"/>
        <v>574.96088161</v>
      </c>
      <c r="D19" s="94">
        <v>21.469686850000002</v>
      </c>
      <c r="E19" s="94">
        <v>553.49119476</v>
      </c>
      <c r="F19" s="14">
        <f t="shared" si="8"/>
        <v>125.033773</v>
      </c>
      <c r="G19" s="94">
        <v>111.79265035</v>
      </c>
      <c r="H19" s="95">
        <v>13.241122649999994</v>
      </c>
      <c r="I19" s="94"/>
      <c r="J19" s="93"/>
      <c r="L19" s="32" t="s">
        <v>59</v>
      </c>
      <c r="M19" s="103">
        <f t="shared" si="6"/>
        <v>0.57496088161</v>
      </c>
      <c r="N19" s="94">
        <f t="shared" si="1"/>
        <v>0.021469686850000003</v>
      </c>
      <c r="O19" s="94">
        <f t="shared" si="2"/>
        <v>0.55349119476</v>
      </c>
      <c r="P19" s="103">
        <f t="shared" si="3"/>
        <v>0.125033773</v>
      </c>
      <c r="Q19" s="94">
        <f t="shared" si="4"/>
        <v>0.11179265035000001</v>
      </c>
      <c r="R19" s="95">
        <f t="shared" si="5"/>
        <v>0.013241122649999994</v>
      </c>
    </row>
    <row r="20" spans="2:18" ht="19.5" customHeight="1">
      <c r="B20" s="34" t="s">
        <v>8</v>
      </c>
      <c r="C20" s="15">
        <f t="shared" si="7"/>
        <v>8130.418633609997</v>
      </c>
      <c r="D20" s="96">
        <v>7526.814879009998</v>
      </c>
      <c r="E20" s="96">
        <v>603.6037545999998</v>
      </c>
      <c r="F20" s="15">
        <f t="shared" si="8"/>
        <v>6122.9137606</v>
      </c>
      <c r="G20" s="96">
        <v>5916.418118930001</v>
      </c>
      <c r="H20" s="100">
        <v>206.4956416699997</v>
      </c>
      <c r="I20" s="94"/>
      <c r="J20" s="93"/>
      <c r="L20" s="34" t="s">
        <v>8</v>
      </c>
      <c r="M20" s="104">
        <f t="shared" si="6"/>
        <v>8.130418633609997</v>
      </c>
      <c r="N20" s="96">
        <f t="shared" si="1"/>
        <v>7.526814879009998</v>
      </c>
      <c r="O20" s="96">
        <f t="shared" si="2"/>
        <v>0.6036037545999998</v>
      </c>
      <c r="P20" s="104">
        <f t="shared" si="3"/>
        <v>6.1229137606</v>
      </c>
      <c r="Q20" s="96">
        <f t="shared" si="4"/>
        <v>5.91641811893</v>
      </c>
      <c r="R20" s="100">
        <f t="shared" si="5"/>
        <v>0.2064956416699997</v>
      </c>
    </row>
    <row r="21" spans="2:18" ht="19.5" customHeight="1">
      <c r="B21" s="8"/>
      <c r="C21" s="8"/>
      <c r="G21" s="102"/>
      <c r="H21" s="102"/>
      <c r="I21" s="97"/>
      <c r="J21" s="97"/>
      <c r="L21" s="8"/>
      <c r="M21" s="8"/>
      <c r="Q21" s="102"/>
      <c r="R21" s="102"/>
    </row>
    <row r="22" spans="6:18" ht="19.5" customHeight="1">
      <c r="F22" s="61"/>
      <c r="H22" s="61" t="s">
        <v>31</v>
      </c>
      <c r="I22" s="61"/>
      <c r="J22" s="61"/>
      <c r="P22" s="61"/>
      <c r="R22" s="61" t="s">
        <v>47</v>
      </c>
    </row>
    <row r="23" spans="2:18" ht="19.5" customHeight="1">
      <c r="B23" s="133" t="s">
        <v>30</v>
      </c>
      <c r="C23" s="74"/>
      <c r="D23" s="75"/>
      <c r="E23" s="135" t="s">
        <v>64</v>
      </c>
      <c r="F23" s="75"/>
      <c r="G23" s="75"/>
      <c r="H23" s="76"/>
      <c r="I23" s="61"/>
      <c r="J23" s="61"/>
      <c r="L23" s="133" t="s">
        <v>30</v>
      </c>
      <c r="M23" s="74"/>
      <c r="N23" s="75"/>
      <c r="O23" s="135" t="s">
        <v>64</v>
      </c>
      <c r="P23" s="75"/>
      <c r="Q23" s="75"/>
      <c r="R23" s="76"/>
    </row>
    <row r="24" spans="2:18" ht="19.5" customHeight="1">
      <c r="B24" s="146"/>
      <c r="C24" s="74"/>
      <c r="D24" s="75" t="s">
        <v>61</v>
      </c>
      <c r="E24" s="75"/>
      <c r="F24" s="145"/>
      <c r="G24" s="75" t="s">
        <v>62</v>
      </c>
      <c r="H24" s="76"/>
      <c r="I24" s="99"/>
      <c r="J24" s="99"/>
      <c r="L24" s="146"/>
      <c r="M24" s="74"/>
      <c r="N24" s="75" t="s">
        <v>61</v>
      </c>
      <c r="O24" s="75"/>
      <c r="P24" s="145"/>
      <c r="Q24" s="75" t="s">
        <v>62</v>
      </c>
      <c r="R24" s="76"/>
    </row>
    <row r="25" spans="2:18" ht="42.75" customHeight="1">
      <c r="B25" s="90" t="s">
        <v>182</v>
      </c>
      <c r="C25" s="136" t="s">
        <v>0</v>
      </c>
      <c r="D25" s="140" t="s">
        <v>25</v>
      </c>
      <c r="E25" s="140" t="s">
        <v>65</v>
      </c>
      <c r="F25" s="136" t="s">
        <v>0</v>
      </c>
      <c r="G25" s="140" t="s">
        <v>25</v>
      </c>
      <c r="H25" s="49" t="s">
        <v>65</v>
      </c>
      <c r="I25" s="35"/>
      <c r="J25" s="35"/>
      <c r="L25" s="90" t="s">
        <v>182</v>
      </c>
      <c r="M25" s="136" t="s">
        <v>0</v>
      </c>
      <c r="N25" s="140" t="s">
        <v>25</v>
      </c>
      <c r="O25" s="140" t="s">
        <v>65</v>
      </c>
      <c r="P25" s="136" t="s">
        <v>0</v>
      </c>
      <c r="Q25" s="140" t="s">
        <v>25</v>
      </c>
      <c r="R25" s="49" t="s">
        <v>65</v>
      </c>
    </row>
    <row r="26" spans="2:18" ht="19.5" customHeight="1">
      <c r="B26" s="79" t="s">
        <v>0</v>
      </c>
      <c r="C26" s="36">
        <f aca="true" t="shared" si="10" ref="C26:H26">SUM(C27:C37)</f>
        <v>119198.49293868002</v>
      </c>
      <c r="D26" s="91">
        <f t="shared" si="10"/>
        <v>75152.09652529004</v>
      </c>
      <c r="E26" s="91">
        <f t="shared" si="10"/>
        <v>44046.39641339001</v>
      </c>
      <c r="F26" s="36">
        <f t="shared" si="10"/>
        <v>90227.1831583999</v>
      </c>
      <c r="G26" s="91">
        <f t="shared" si="10"/>
        <v>83469.49333062989</v>
      </c>
      <c r="H26" s="92">
        <f t="shared" si="10"/>
        <v>6757.689827769999</v>
      </c>
      <c r="I26" s="93"/>
      <c r="J26" s="93"/>
      <c r="K26" s="128"/>
      <c r="L26" s="79" t="s">
        <v>0</v>
      </c>
      <c r="M26" s="36">
        <f>C26/1000</f>
        <v>119.19849293868002</v>
      </c>
      <c r="N26" s="91">
        <f aca="true" t="shared" si="11" ref="N26:N37">D26/1000</f>
        <v>75.15209652529003</v>
      </c>
      <c r="O26" s="91">
        <f aca="true" t="shared" si="12" ref="O26:O37">E26/1000</f>
        <v>44.046396413390006</v>
      </c>
      <c r="P26" s="36">
        <f aca="true" t="shared" si="13" ref="P26:P37">F26/1000</f>
        <v>90.2271831583999</v>
      </c>
      <c r="Q26" s="91">
        <f aca="true" t="shared" si="14" ref="Q26:Q37">G26/1000</f>
        <v>83.46949333062989</v>
      </c>
      <c r="R26" s="92">
        <f aca="true" t="shared" si="15" ref="R26:R37">H26/1000</f>
        <v>6.757689827769999</v>
      </c>
    </row>
    <row r="27" spans="2:18" ht="19.5" customHeight="1">
      <c r="B27" s="32" t="s">
        <v>5</v>
      </c>
      <c r="C27" s="14">
        <f>SUM(D27:E27)</f>
        <v>13790.147481390017</v>
      </c>
      <c r="D27" s="94">
        <v>12830.339842830017</v>
      </c>
      <c r="E27" s="94">
        <v>959.8076385600001</v>
      </c>
      <c r="F27" s="14">
        <f>SUM(G27:H27)</f>
        <v>20429.43698129995</v>
      </c>
      <c r="G27" s="94">
        <v>19914.96942792995</v>
      </c>
      <c r="H27" s="95">
        <v>514.46755337</v>
      </c>
      <c r="I27" s="93"/>
      <c r="J27" s="93"/>
      <c r="L27" s="32" t="s">
        <v>5</v>
      </c>
      <c r="M27" s="103">
        <f aca="true" t="shared" si="16" ref="M27:M37">C27/1000</f>
        <v>13.790147481390017</v>
      </c>
      <c r="N27" s="94">
        <f t="shared" si="11"/>
        <v>12.830339842830018</v>
      </c>
      <c r="O27" s="94">
        <f t="shared" si="12"/>
        <v>0.9598076385600001</v>
      </c>
      <c r="P27" s="103">
        <f t="shared" si="13"/>
        <v>20.42943698129995</v>
      </c>
      <c r="Q27" s="94">
        <f t="shared" si="14"/>
        <v>19.91496942792995</v>
      </c>
      <c r="R27" s="95">
        <f t="shared" si="15"/>
        <v>0.51446755337</v>
      </c>
    </row>
    <row r="28" spans="2:18" ht="19.5" customHeight="1">
      <c r="B28" s="32" t="s">
        <v>6</v>
      </c>
      <c r="C28" s="14">
        <f aca="true" t="shared" si="17" ref="C28:C37">SUM(D28:E28)</f>
        <v>14826.272382730005</v>
      </c>
      <c r="D28" s="94">
        <v>13135.013293450005</v>
      </c>
      <c r="E28" s="94">
        <v>1691.2590892800001</v>
      </c>
      <c r="F28" s="14">
        <f aca="true" t="shared" si="18" ref="F28:F37">SUM(G28:H28)</f>
        <v>27421.849393869936</v>
      </c>
      <c r="G28" s="94">
        <v>26186.575243019935</v>
      </c>
      <c r="H28" s="95">
        <v>1235.2741508500003</v>
      </c>
      <c r="I28" s="93"/>
      <c r="J28" s="93"/>
      <c r="L28" s="32" t="s">
        <v>6</v>
      </c>
      <c r="M28" s="103">
        <f t="shared" si="16"/>
        <v>14.826272382730005</v>
      </c>
      <c r="N28" s="94">
        <f t="shared" si="11"/>
        <v>13.135013293450005</v>
      </c>
      <c r="O28" s="94">
        <f t="shared" si="12"/>
        <v>1.6912590892800001</v>
      </c>
      <c r="P28" s="103">
        <f t="shared" si="13"/>
        <v>27.421849393869937</v>
      </c>
      <c r="Q28" s="94">
        <f t="shared" si="14"/>
        <v>26.186575243019934</v>
      </c>
      <c r="R28" s="95">
        <f t="shared" si="15"/>
        <v>1.2352741508500003</v>
      </c>
    </row>
    <row r="29" spans="2:18" ht="19.5" customHeight="1">
      <c r="B29" s="32" t="s">
        <v>7</v>
      </c>
      <c r="C29" s="14">
        <f t="shared" si="17"/>
        <v>18913.78328708002</v>
      </c>
      <c r="D29" s="94">
        <v>14604.79674447002</v>
      </c>
      <c r="E29" s="94">
        <v>4308.98654261</v>
      </c>
      <c r="F29" s="14">
        <f t="shared" si="18"/>
        <v>16540.025105989997</v>
      </c>
      <c r="G29" s="94">
        <v>15446.255708929995</v>
      </c>
      <c r="H29" s="95">
        <v>1093.7693970599998</v>
      </c>
      <c r="I29" s="93"/>
      <c r="J29" s="93"/>
      <c r="L29" s="32" t="s">
        <v>7</v>
      </c>
      <c r="M29" s="103">
        <f t="shared" si="16"/>
        <v>18.91378328708002</v>
      </c>
      <c r="N29" s="94">
        <f t="shared" si="11"/>
        <v>14.60479674447002</v>
      </c>
      <c r="O29" s="94">
        <f t="shared" si="12"/>
        <v>4.30898654261</v>
      </c>
      <c r="P29" s="103">
        <f t="shared" si="13"/>
        <v>16.540025105989997</v>
      </c>
      <c r="Q29" s="94">
        <f t="shared" si="14"/>
        <v>15.446255708929995</v>
      </c>
      <c r="R29" s="95">
        <f t="shared" si="15"/>
        <v>1.0937693970599998</v>
      </c>
    </row>
    <row r="30" spans="2:18" ht="19.5" customHeight="1">
      <c r="B30" s="32" t="s">
        <v>174</v>
      </c>
      <c r="C30" s="14">
        <f t="shared" si="17"/>
        <v>17786.03323346</v>
      </c>
      <c r="D30" s="94">
        <v>12620.878550899999</v>
      </c>
      <c r="E30" s="94">
        <v>5165.15468256</v>
      </c>
      <c r="F30" s="14">
        <f t="shared" si="18"/>
        <v>7815.507047589998</v>
      </c>
      <c r="G30" s="94">
        <v>6905.378933429998</v>
      </c>
      <c r="H30" s="95">
        <v>910.1281141599999</v>
      </c>
      <c r="I30" s="93"/>
      <c r="J30" s="93"/>
      <c r="L30" s="32" t="s">
        <v>174</v>
      </c>
      <c r="M30" s="103">
        <f t="shared" si="16"/>
        <v>17.78603323346</v>
      </c>
      <c r="N30" s="94">
        <f t="shared" si="11"/>
        <v>12.620878550899999</v>
      </c>
      <c r="O30" s="94">
        <f t="shared" si="12"/>
        <v>5.16515468256</v>
      </c>
      <c r="P30" s="103">
        <f t="shared" si="13"/>
        <v>7.815507047589998</v>
      </c>
      <c r="Q30" s="94">
        <f t="shared" si="14"/>
        <v>6.905378933429998</v>
      </c>
      <c r="R30" s="95">
        <f t="shared" si="15"/>
        <v>0.9101281141599998</v>
      </c>
    </row>
    <row r="31" spans="2:18" ht="19.5" customHeight="1">
      <c r="B31" s="32" t="s">
        <v>175</v>
      </c>
      <c r="C31" s="14">
        <f t="shared" si="17"/>
        <v>10539.178304889998</v>
      </c>
      <c r="D31" s="94">
        <v>5505.023612390001</v>
      </c>
      <c r="E31" s="94">
        <v>5034.154692499997</v>
      </c>
      <c r="F31" s="14">
        <f t="shared" si="18"/>
        <v>3916.2245367899995</v>
      </c>
      <c r="G31" s="94">
        <v>3411.8916918799996</v>
      </c>
      <c r="H31" s="95">
        <v>504.33284491</v>
      </c>
      <c r="I31" s="93"/>
      <c r="J31" s="93"/>
      <c r="L31" s="32" t="s">
        <v>175</v>
      </c>
      <c r="M31" s="103">
        <f t="shared" si="16"/>
        <v>10.539178304889997</v>
      </c>
      <c r="N31" s="94">
        <f t="shared" si="11"/>
        <v>5.505023612390001</v>
      </c>
      <c r="O31" s="94">
        <f t="shared" si="12"/>
        <v>5.034154692499997</v>
      </c>
      <c r="P31" s="103">
        <f t="shared" si="13"/>
        <v>3.9162245367899997</v>
      </c>
      <c r="Q31" s="94">
        <f t="shared" si="14"/>
        <v>3.4118916918799997</v>
      </c>
      <c r="R31" s="95">
        <f t="shared" si="15"/>
        <v>0.50433284491</v>
      </c>
    </row>
    <row r="32" spans="2:18" ht="19.5" customHeight="1">
      <c r="B32" s="32" t="s">
        <v>56</v>
      </c>
      <c r="C32" s="14">
        <f t="shared" si="17"/>
        <v>14117.485331169999</v>
      </c>
      <c r="D32" s="94">
        <v>4938.530778869997</v>
      </c>
      <c r="E32" s="94">
        <v>9178.954552300002</v>
      </c>
      <c r="F32" s="14">
        <f t="shared" si="18"/>
        <v>3999.7507706899996</v>
      </c>
      <c r="G32" s="94">
        <v>3243.9652048099997</v>
      </c>
      <c r="H32" s="95">
        <v>755.7855658799999</v>
      </c>
      <c r="I32" s="93"/>
      <c r="J32" s="93"/>
      <c r="L32" s="32" t="s">
        <v>56</v>
      </c>
      <c r="M32" s="103">
        <f t="shared" si="16"/>
        <v>14.117485331169998</v>
      </c>
      <c r="N32" s="94">
        <f t="shared" si="11"/>
        <v>4.938530778869997</v>
      </c>
      <c r="O32" s="94">
        <f t="shared" si="12"/>
        <v>9.178954552300002</v>
      </c>
      <c r="P32" s="103">
        <f t="shared" si="13"/>
        <v>3.9997507706899995</v>
      </c>
      <c r="Q32" s="94">
        <f t="shared" si="14"/>
        <v>3.24396520481</v>
      </c>
      <c r="R32" s="95">
        <f t="shared" si="15"/>
        <v>0.7557855658799999</v>
      </c>
    </row>
    <row r="33" spans="2:18" ht="19.5" customHeight="1">
      <c r="B33" s="32" t="s">
        <v>57</v>
      </c>
      <c r="C33" s="14">
        <f t="shared" si="17"/>
        <v>12468.11685993</v>
      </c>
      <c r="D33" s="94">
        <v>2907.130747269999</v>
      </c>
      <c r="E33" s="94">
        <v>9560.98611266</v>
      </c>
      <c r="F33" s="14">
        <f t="shared" si="18"/>
        <v>2751.3485921200004</v>
      </c>
      <c r="G33" s="94">
        <v>1761.1265902100004</v>
      </c>
      <c r="H33" s="95">
        <v>990.22200191</v>
      </c>
      <c r="I33" s="93"/>
      <c r="J33" s="93"/>
      <c r="L33" s="32" t="s">
        <v>57</v>
      </c>
      <c r="M33" s="103">
        <f t="shared" si="16"/>
        <v>12.46811685993</v>
      </c>
      <c r="N33" s="94">
        <f t="shared" si="11"/>
        <v>2.907130747269999</v>
      </c>
      <c r="O33" s="94">
        <f t="shared" si="12"/>
        <v>9.56098611266</v>
      </c>
      <c r="P33" s="103">
        <f t="shared" si="13"/>
        <v>2.7513485921200003</v>
      </c>
      <c r="Q33" s="94">
        <f t="shared" si="14"/>
        <v>1.7611265902100004</v>
      </c>
      <c r="R33" s="95">
        <f t="shared" si="15"/>
        <v>0.99022200191</v>
      </c>
    </row>
    <row r="34" spans="2:18" ht="19.5" customHeight="1">
      <c r="B34" s="32" t="s">
        <v>58</v>
      </c>
      <c r="C34" s="14">
        <f>SUM(D34:E34)</f>
        <v>5921.78249231</v>
      </c>
      <c r="D34" s="94">
        <v>597.1396512399998</v>
      </c>
      <c r="E34" s="94">
        <v>5324.64284107</v>
      </c>
      <c r="F34" s="14">
        <f>SUM(G34:H34)</f>
        <v>508.1541089</v>
      </c>
      <c r="G34" s="94">
        <v>293.29138484</v>
      </c>
      <c r="H34" s="95">
        <v>214.86272406</v>
      </c>
      <c r="I34" s="93"/>
      <c r="J34" s="93"/>
      <c r="L34" s="32" t="s">
        <v>58</v>
      </c>
      <c r="M34" s="103">
        <f aca="true" t="shared" si="19" ref="M34:R35">C34/1000</f>
        <v>5.921782492309999</v>
      </c>
      <c r="N34" s="94">
        <f t="shared" si="19"/>
        <v>0.5971396512399998</v>
      </c>
      <c r="O34" s="94">
        <f t="shared" si="19"/>
        <v>5.32464284107</v>
      </c>
      <c r="P34" s="103">
        <f t="shared" si="19"/>
        <v>0.5081541089</v>
      </c>
      <c r="Q34" s="94">
        <f t="shared" si="19"/>
        <v>0.29329138484</v>
      </c>
      <c r="R34" s="95">
        <f t="shared" si="19"/>
        <v>0.21486272406</v>
      </c>
    </row>
    <row r="35" spans="2:18" ht="19.5" customHeight="1">
      <c r="B35" s="32" t="s">
        <v>60</v>
      </c>
      <c r="C35" s="14">
        <f>SUM(D35:E35)</f>
        <v>1497.9728083300001</v>
      </c>
      <c r="D35" s="94">
        <v>143.21194081</v>
      </c>
      <c r="E35" s="94">
        <v>1354.7608675200001</v>
      </c>
      <c r="F35" s="14">
        <f>SUM(G35:H35)</f>
        <v>197.79900675</v>
      </c>
      <c r="G35" s="94">
        <v>132.21954039</v>
      </c>
      <c r="H35" s="95">
        <v>65.57946636</v>
      </c>
      <c r="I35" s="93"/>
      <c r="J35" s="93"/>
      <c r="L35" s="32" t="s">
        <v>60</v>
      </c>
      <c r="M35" s="103">
        <f t="shared" si="19"/>
        <v>1.4979728083300001</v>
      </c>
      <c r="N35" s="94">
        <f t="shared" si="19"/>
        <v>0.14321194081</v>
      </c>
      <c r="O35" s="94">
        <f t="shared" si="19"/>
        <v>1.3547608675200002</v>
      </c>
      <c r="P35" s="103">
        <f t="shared" si="19"/>
        <v>0.19779900674999998</v>
      </c>
      <c r="Q35" s="94">
        <f t="shared" si="19"/>
        <v>0.13221954039</v>
      </c>
      <c r="R35" s="95">
        <f t="shared" si="19"/>
        <v>0.06557946635999999</v>
      </c>
    </row>
    <row r="36" spans="2:18" ht="19.5" customHeight="1">
      <c r="B36" s="32" t="s">
        <v>59</v>
      </c>
      <c r="C36" s="14">
        <f t="shared" si="17"/>
        <v>968.6324956100002</v>
      </c>
      <c r="D36" s="94">
        <v>134.18846886</v>
      </c>
      <c r="E36" s="94">
        <v>834.4440267500001</v>
      </c>
      <c r="F36" s="14">
        <f t="shared" si="18"/>
        <v>88.49940507</v>
      </c>
      <c r="G36" s="94">
        <v>52.754167630000005</v>
      </c>
      <c r="H36" s="95">
        <v>35.74523744</v>
      </c>
      <c r="I36" s="93"/>
      <c r="J36" s="93"/>
      <c r="L36" s="32" t="s">
        <v>59</v>
      </c>
      <c r="M36" s="103">
        <f t="shared" si="16"/>
        <v>0.9686324956100002</v>
      </c>
      <c r="N36" s="94">
        <f t="shared" si="11"/>
        <v>0.13418846886</v>
      </c>
      <c r="O36" s="94">
        <f t="shared" si="12"/>
        <v>0.8344440267500002</v>
      </c>
      <c r="P36" s="103">
        <f t="shared" si="13"/>
        <v>0.08849940507</v>
      </c>
      <c r="Q36" s="94">
        <f t="shared" si="14"/>
        <v>0.05275416763000001</v>
      </c>
      <c r="R36" s="95">
        <f t="shared" si="15"/>
        <v>0.035745237439999994</v>
      </c>
    </row>
    <row r="37" spans="2:18" ht="19.5" customHeight="1">
      <c r="B37" s="34" t="s">
        <v>8</v>
      </c>
      <c r="C37" s="15">
        <f t="shared" si="17"/>
        <v>8369.08826178</v>
      </c>
      <c r="D37" s="96">
        <v>7735.842894199999</v>
      </c>
      <c r="E37" s="96">
        <v>633.24536758</v>
      </c>
      <c r="F37" s="15">
        <f t="shared" si="18"/>
        <v>6558.588209330006</v>
      </c>
      <c r="G37" s="96">
        <v>6121.065437560006</v>
      </c>
      <c r="H37" s="100">
        <v>437.52277176999996</v>
      </c>
      <c r="I37" s="93"/>
      <c r="J37" s="93"/>
      <c r="L37" s="34" t="s">
        <v>8</v>
      </c>
      <c r="M37" s="104">
        <f t="shared" si="16"/>
        <v>8.36908826178</v>
      </c>
      <c r="N37" s="96">
        <f t="shared" si="11"/>
        <v>7.735842894199999</v>
      </c>
      <c r="O37" s="96">
        <f t="shared" si="12"/>
        <v>0.6332453675799999</v>
      </c>
      <c r="P37" s="104">
        <f t="shared" si="13"/>
        <v>6.558588209330006</v>
      </c>
      <c r="Q37" s="96">
        <f t="shared" si="14"/>
        <v>6.121065437560006</v>
      </c>
      <c r="R37" s="100">
        <f t="shared" si="15"/>
        <v>0.43752277177</v>
      </c>
    </row>
    <row r="38" spans="2:18" ht="12.75">
      <c r="B38" s="8"/>
      <c r="C38" s="69"/>
      <c r="D38" s="94"/>
      <c r="E38" s="94"/>
      <c r="F38" s="94"/>
      <c r="G38" s="94"/>
      <c r="H38" s="94"/>
      <c r="I38" s="93"/>
      <c r="J38" s="93"/>
      <c r="L38" s="8"/>
      <c r="M38" s="69"/>
      <c r="N38" s="94"/>
      <c r="O38" s="94"/>
      <c r="P38" s="94"/>
      <c r="Q38" s="94"/>
      <c r="R38" s="94"/>
    </row>
    <row r="39" spans="2:18" ht="12.75">
      <c r="B39" s="86" t="s">
        <v>130</v>
      </c>
      <c r="C39" s="8"/>
      <c r="G39" s="102"/>
      <c r="H39" s="102"/>
      <c r="I39" s="97"/>
      <c r="J39" s="97"/>
      <c r="L39" s="86" t="s">
        <v>130</v>
      </c>
      <c r="M39" s="8"/>
      <c r="Q39" s="102"/>
      <c r="R39" s="102"/>
    </row>
    <row r="40" spans="2:12" s="66" customFormat="1" ht="12.75">
      <c r="B40" s="101" t="s">
        <v>43</v>
      </c>
      <c r="L40" s="101" t="s">
        <v>44</v>
      </c>
    </row>
  </sheetData>
  <sheetProtection/>
  <printOptions/>
  <pageMargins left="0.5118110236220472" right="0.5118110236220472" top="0.7480314960629921" bottom="0.5511811023622047" header="0.31496062992125984" footer="0.31496062992125984"/>
  <pageSetup horizontalDpi="600" verticalDpi="600" orientation="portrait" paperSize="9" scale="95" r:id="rId1"/>
  <headerFooter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dcterms:created xsi:type="dcterms:W3CDTF">2015-11-06T01:06:56Z</dcterms:created>
  <dcterms:modified xsi:type="dcterms:W3CDTF">2015-11-06T08:19:29Z</dcterms:modified>
  <cp:category/>
  <cp:version/>
  <cp:contentType/>
  <cp:contentStatus/>
</cp:coreProperties>
</file>