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Table 11-1-1" sheetId="1" r:id="rId1"/>
    <sheet name="Table 11-1-2" sheetId="2" r:id="rId2"/>
    <sheet name="Table 11-2-1" sheetId="3" r:id="rId3"/>
    <sheet name="Table 11-2-2" sheetId="4" r:id="rId4"/>
    <sheet name="Table 11-3" sheetId="5" r:id="rId5"/>
    <sheet name="Table 11-4-1" sheetId="6" r:id="rId6"/>
    <sheet name="Table 11-4-2" sheetId="7" r:id="rId7"/>
    <sheet name="Table 11-5" sheetId="8" r:id="rId8"/>
    <sheet name="Table 11-6" sheetId="9" r:id="rId9"/>
    <sheet name="Table 11-7-1" sheetId="10" r:id="rId10"/>
    <sheet name="Table 11-7-2" sheetId="11" r:id="rId11"/>
    <sheet name="Table 11-8-1" sheetId="12" r:id="rId12"/>
    <sheet name="Table 11-8-2" sheetId="13" r:id="rId13"/>
    <sheet name="Table 11-9-1" sheetId="14" r:id="rId14"/>
    <sheet name="Table 11-9-2" sheetId="15" r:id="rId15"/>
  </sheets>
  <definedNames>
    <definedName name="_xlnm.Print_Area" localSheetId="0">'Table 11-1-1'!$A$1:$I$38</definedName>
    <definedName name="_xlnm.Print_Area" localSheetId="2">'Table 11-2-1'!$A$1:$I$38</definedName>
    <definedName name="_xlnm.Print_Area" localSheetId="3">'Table 11-2-2'!$A$1:$K$38</definedName>
    <definedName name="_xlnm.Print_Area" localSheetId="4">'Table 11-3'!$A$1:$I$38</definedName>
    <definedName name="_xlnm.Print_Area" localSheetId="5">'Table 11-4-1'!$A$1:$T$40</definedName>
    <definedName name="_xlnm.Print_Area" localSheetId="6">'Table 11-4-2'!$U$1:$AN$40</definedName>
    <definedName name="_xlnm.Print_Area" localSheetId="7">'Table 11-5'!$A$1:$K$39</definedName>
    <definedName name="_xlnm.Print_Area" localSheetId="8">'Table 11-6'!$B$1:$J$38</definedName>
    <definedName name="_xlnm.Print_Area" localSheetId="9">'Table 11-7-1'!$A$1:$K$38</definedName>
    <definedName name="_xlnm.Print_Area" localSheetId="10">'Table 11-7-2'!$N$1:$V$37</definedName>
    <definedName name="_xlnm.Print_Area" localSheetId="11">'Table 11-8-1'!$B$1:$M$37</definedName>
    <definedName name="_xlnm.Print_Area" localSheetId="12">'Table 11-8-2'!$P$1:$AA$37</definedName>
    <definedName name="_xlnm.Print_Area" localSheetId="13">'Table 11-9-1'!$A$1:$K$39</definedName>
    <definedName name="_xlnm.Print_Area" localSheetId="14">'Table 11-9-2'!$N$1:$V$39</definedName>
  </definedNames>
  <calcPr fullCalcOnLoad="1"/>
</workbook>
</file>

<file path=xl/sharedStrings.xml><?xml version="1.0" encoding="utf-8"?>
<sst xmlns="http://schemas.openxmlformats.org/spreadsheetml/2006/main" count="886" uniqueCount="183">
  <si>
    <t>10-19</t>
  </si>
  <si>
    <t>20-49</t>
  </si>
  <si>
    <t>50-99</t>
  </si>
  <si>
    <t>100-499</t>
  </si>
  <si>
    <t>500-999</t>
  </si>
  <si>
    <t xml:space="preserve">Size of Persons Engaged </t>
  </si>
  <si>
    <t>Male</t>
  </si>
  <si>
    <t>Female</t>
  </si>
  <si>
    <t>(%)</t>
  </si>
  <si>
    <t>1 person</t>
  </si>
  <si>
    <t>5 and over</t>
  </si>
  <si>
    <t>10 and over</t>
  </si>
  <si>
    <t>20 and over</t>
  </si>
  <si>
    <t>50 and over</t>
  </si>
  <si>
    <t>100 and over</t>
  </si>
  <si>
    <t>500 and over</t>
  </si>
  <si>
    <t>Sex of Representative</t>
  </si>
  <si>
    <t>Both Sexes</t>
  </si>
  <si>
    <t>1,000 and over</t>
  </si>
  <si>
    <t>Total</t>
  </si>
  <si>
    <t>5</t>
  </si>
  <si>
    <t>6</t>
  </si>
  <si>
    <t>7</t>
  </si>
  <si>
    <t>8</t>
  </si>
  <si>
    <t>9</t>
  </si>
  <si>
    <t>1-10</t>
  </si>
  <si>
    <t>11-50</t>
  </si>
  <si>
    <t>51-100</t>
  </si>
  <si>
    <t>101 and over</t>
  </si>
  <si>
    <t>Registered</t>
  </si>
  <si>
    <t>Not Registered</t>
  </si>
  <si>
    <t>Cambodian</t>
  </si>
  <si>
    <t>Foreigner</t>
  </si>
  <si>
    <t>Other Asian Countries</t>
  </si>
  <si>
    <t>US and Europe</t>
  </si>
  <si>
    <t>Others</t>
  </si>
  <si>
    <t>(1/2)</t>
  </si>
  <si>
    <t>(2/2)</t>
  </si>
  <si>
    <t>Coopera- tive</t>
  </si>
  <si>
    <t>NGO</t>
  </si>
  <si>
    <t>Branch of a foreign company</t>
  </si>
  <si>
    <t>Head Office</t>
  </si>
  <si>
    <t>Branch</t>
  </si>
  <si>
    <t>Single Unit</t>
  </si>
  <si>
    <t>Head Office or Branch</t>
  </si>
  <si>
    <t>Street</t>
  </si>
  <si>
    <t>Home</t>
  </si>
  <si>
    <t>Apartment</t>
  </si>
  <si>
    <t>Traditional Market</t>
  </si>
  <si>
    <t>Modern Shopping Mall</t>
  </si>
  <si>
    <t>Exclusive Block or Building</t>
  </si>
  <si>
    <t>Individual Proprietor</t>
  </si>
  <si>
    <t>Sole Proprietor</t>
  </si>
  <si>
    <t>General Partner- ship</t>
  </si>
  <si>
    <t>Limited Partner- ship</t>
  </si>
  <si>
    <t>Private Limited Company</t>
  </si>
  <si>
    <t>Public Limited Company</t>
  </si>
  <si>
    <t>Tenure of Business Place</t>
  </si>
  <si>
    <t>Owned</t>
  </si>
  <si>
    <t>Rented</t>
  </si>
  <si>
    <t>Area of Business Place</t>
  </si>
  <si>
    <r>
      <t>Under 5m</t>
    </r>
    <r>
      <rPr>
        <vertAlign val="superscript"/>
        <sz val="9"/>
        <rFont val="Arial Unicode MS"/>
        <family val="3"/>
      </rPr>
      <t>2</t>
    </r>
  </si>
  <si>
    <r>
      <t>5-9m</t>
    </r>
    <r>
      <rPr>
        <vertAlign val="superscript"/>
        <sz val="9"/>
        <rFont val="Arial Unicode MS"/>
        <family val="3"/>
      </rPr>
      <t>2</t>
    </r>
  </si>
  <si>
    <r>
      <t>10-29m</t>
    </r>
    <r>
      <rPr>
        <vertAlign val="superscript"/>
        <sz val="9"/>
        <rFont val="Arial Unicode MS"/>
        <family val="3"/>
      </rPr>
      <t>2</t>
    </r>
  </si>
  <si>
    <r>
      <t>30-49m</t>
    </r>
    <r>
      <rPr>
        <vertAlign val="superscript"/>
        <sz val="9"/>
        <rFont val="Arial Unicode MS"/>
        <family val="3"/>
      </rPr>
      <t>2</t>
    </r>
  </si>
  <si>
    <r>
      <t>50-99m</t>
    </r>
    <r>
      <rPr>
        <vertAlign val="superscript"/>
        <sz val="9"/>
        <rFont val="Arial Unicode MS"/>
        <family val="3"/>
      </rPr>
      <t>2</t>
    </r>
  </si>
  <si>
    <r>
      <t>100-199m</t>
    </r>
    <r>
      <rPr>
        <vertAlign val="superscript"/>
        <sz val="9"/>
        <rFont val="Arial Unicode MS"/>
        <family val="3"/>
      </rPr>
      <t>2</t>
    </r>
  </si>
  <si>
    <t>2004-2008</t>
  </si>
  <si>
    <t>1999-2003</t>
  </si>
  <si>
    <t>1991-1998</t>
  </si>
  <si>
    <t>Year of Starting the Business</t>
  </si>
  <si>
    <t>before 1990 or unknown</t>
  </si>
  <si>
    <t>Ownership</t>
  </si>
  <si>
    <t>Registered or not</t>
  </si>
  <si>
    <t>Subsidiary of a foreign company</t>
  </si>
  <si>
    <t>Chinese</t>
  </si>
  <si>
    <t>Korean</t>
  </si>
  <si>
    <t>Viet- namese</t>
  </si>
  <si>
    <t>1) Commercial representative office of a foreign company</t>
  </si>
  <si>
    <t>Kind of Business Place</t>
  </si>
  <si>
    <t>(%)</t>
  </si>
  <si>
    <r>
      <t>200-499m</t>
    </r>
    <r>
      <rPr>
        <vertAlign val="superscript"/>
        <sz val="9"/>
        <rFont val="Arial Unicode MS"/>
        <family val="3"/>
      </rPr>
      <t>2</t>
    </r>
    <r>
      <rPr>
        <sz val="9"/>
        <rFont val="Arial Unicode MS"/>
        <family val="3"/>
      </rPr>
      <t xml:space="preserve"> </t>
    </r>
  </si>
  <si>
    <r>
      <t>500-999m</t>
    </r>
    <r>
      <rPr>
        <vertAlign val="superscript"/>
        <sz val="9"/>
        <rFont val="Arial Unicode MS"/>
        <family val="3"/>
      </rPr>
      <t>2</t>
    </r>
  </si>
  <si>
    <t>(persons engaged)</t>
  </si>
  <si>
    <t>Sex of Persons Engaged</t>
  </si>
  <si>
    <t xml:space="preserve"> Cambodian Owner or not</t>
  </si>
  <si>
    <t xml:space="preserve"> Nationality of the Owner</t>
  </si>
  <si>
    <r>
      <t>1000m</t>
    </r>
    <r>
      <rPr>
        <vertAlign val="superscript"/>
        <sz val="9"/>
        <rFont val="Arial Unicode MS"/>
        <family val="3"/>
      </rPr>
      <t>2</t>
    </r>
    <r>
      <rPr>
        <sz val="9"/>
        <rFont val="Arial Unicode MS"/>
        <family val="3"/>
      </rPr>
      <t xml:space="preserve"> and over </t>
    </r>
  </si>
  <si>
    <t xml:space="preserve">Table 11-2-2. Number of Persons Engaged by Size of Persons Engaged </t>
  </si>
  <si>
    <t xml:space="preserve">Table 11-4-1. Number of Persons Engaged by Size of Persons Engaged </t>
  </si>
  <si>
    <t xml:space="preserve">Table 11-7-1. Number of Persons Engaged by Size of Persons Engaged </t>
  </si>
  <si>
    <t xml:space="preserve">Table 11-7-2. Percent Distribution of Number of Persons Engaged by Size of Persons Engaged </t>
  </si>
  <si>
    <t xml:space="preserve">Table 11-8-1. Number of Persons Engaged by Size of Persons Engaged </t>
  </si>
  <si>
    <t xml:space="preserve">Table 11-8-1. Number of Persons Engaged by Size of Persons Engaged </t>
  </si>
  <si>
    <t xml:space="preserve">Table 11-9-1. Number of Persons Engaged by Size of Persons Engaged </t>
  </si>
  <si>
    <t xml:space="preserve">Table 11-9-2. Percent Distribution of Number of Persons Engaged by Size of Persons Engaged </t>
  </si>
  <si>
    <t>2) "State-owned" includes "Autonomy-owned".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</si>
  <si>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</si>
  <si>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</si>
  <si>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</si>
  <si>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</si>
  <si>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</si>
  <si>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</si>
  <si>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</si>
  <si>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</si>
  <si>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</si>
  <si>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</si>
  <si>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</si>
  <si>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Rep. office of a foreign company 1)</t>
  </si>
  <si>
    <t>State- owned                 2)</t>
  </si>
  <si>
    <t>(1/2)</t>
  </si>
  <si>
    <t>(2/2)</t>
  </si>
  <si>
    <t xml:space="preserve">Table 11-4-1. Number of Persons Engaged by Size of Persons Engaged </t>
  </si>
  <si>
    <t xml:space="preserve">Table 11-4-2. Percent Distribution of Number of Persons Engaged by Size of Persons Engaged </t>
  </si>
  <si>
    <t>Ownership</t>
  </si>
  <si>
    <t xml:space="preserve">Size of Persons Engaged </t>
  </si>
  <si>
    <t>Total</t>
  </si>
  <si>
    <t>Individual Proprietor</t>
  </si>
  <si>
    <t>Sole Proprietor</t>
  </si>
  <si>
    <t>General Partner- ship</t>
  </si>
  <si>
    <t>Limited Partner- ship</t>
  </si>
  <si>
    <t>Private Limited Company</t>
  </si>
  <si>
    <t>Public Limited Company</t>
  </si>
  <si>
    <t>Subsidiary of a foreign company</t>
  </si>
  <si>
    <t>Branch of a foreign company</t>
  </si>
  <si>
    <t>Rep. Office of a foreign company 1)</t>
  </si>
  <si>
    <t>Coopera- tive</t>
  </si>
  <si>
    <t>State- owned</t>
  </si>
  <si>
    <t>NGO</t>
  </si>
  <si>
    <t>Others</t>
  </si>
  <si>
    <t>Rep. office of a foreign company 1)</t>
  </si>
  <si>
    <t>State- owned                 2)</t>
  </si>
  <si>
    <t>(%)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</si>
  <si>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</si>
  <si>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</si>
  <si>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</si>
  <si>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</si>
  <si>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</si>
  <si>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</si>
  <si>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</si>
  <si>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</si>
  <si>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</si>
  <si>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</si>
  <si>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1) Commercial representative office of a foreign company</t>
  </si>
  <si>
    <t>2) "State-owned" includes "Autonomy-owned".</t>
  </si>
  <si>
    <t>Street Business</t>
  </si>
  <si>
    <t>1990 or before 1)</t>
  </si>
  <si>
    <t>1) Include establishments whose "Year of Starting the Business" is unknown.</t>
  </si>
  <si>
    <t>0</t>
  </si>
  <si>
    <t xml:space="preserve">Table 11-1-1. Number of Persons Engaged by Size of Persons Engaged </t>
  </si>
  <si>
    <t xml:space="preserve">Table 11-1-2. Number of Persons Engaged by Size of Persons Engaged </t>
  </si>
  <si>
    <t xml:space="preserve">Table 11-2-1. Number of Persons Engaged by Size of Persons Engaged </t>
  </si>
  <si>
    <t xml:space="preserve">Table 11-4-1. Number of Persons Engaged by Size of Persons Engaged </t>
  </si>
  <si>
    <t xml:space="preserve">Table 11-5. Number of Persons Engaged by Size of Persons Engaged </t>
  </si>
  <si>
    <t xml:space="preserve">Table 11-6. Number of Persons Engaged by Size of Persons Engaged </t>
  </si>
  <si>
    <t xml:space="preserve">Table 11-7-1. Number of Persons Engaged by Size of Persons Engaged </t>
  </si>
  <si>
    <t xml:space="preserve">Table 11-8-1. Number of Persons Engaged by Size of Persons Engaged </t>
  </si>
  <si>
    <t xml:space="preserve">Table 11-9-1. Number of Persons Engaged by Size of Persons Engaged </t>
  </si>
  <si>
    <t>Table 11-3. Number of Persons Engaged by Size of Persons Engaged and Whether Registered</t>
  </si>
  <si>
    <t xml:space="preserve">Table 11-8-2. Percent Distribution of Number of Persons Engaged by Size of </t>
  </si>
  <si>
    <t xml:space="preserve">              and Sex - Tboung Khmum (2011)</t>
  </si>
  <si>
    <t xml:space="preserve">              and Sex of Representative - Tboung Khmum (2011)</t>
  </si>
  <si>
    <t xml:space="preserve">              and Whether Cambodian Owner or not - Tboung Khmum (2011)</t>
  </si>
  <si>
    <t xml:space="preserve">              and Nationality of Owner - Tboung Khmum (2011)</t>
  </si>
  <si>
    <t xml:space="preserve">            at the Ministry of Commerce or Not - Tboung Khmum (2011)</t>
  </si>
  <si>
    <t xml:space="preserve">              and Ownership - Tboung Khmum (2011)</t>
  </si>
  <si>
    <t xml:space="preserve">            and Whether Head Office or Branch - Tboung Khmum (2011)</t>
  </si>
  <si>
    <t xml:space="preserve">            and Tenure of Business Place - Tboung Khmum (2011)</t>
  </si>
  <si>
    <t xml:space="preserve">              and Kind of Business Place - Tboung Khmum (2011)</t>
  </si>
  <si>
    <t xml:space="preserve">              and Area of Business Place - Tboung Khmum (2011)</t>
  </si>
  <si>
    <t xml:space="preserve">              Persons Engaged and Area of Business Place - Tboung Khmum (2011)</t>
  </si>
  <si>
    <t xml:space="preserve">              and Year of Starting the Business - Tboung Khmum (2011)</t>
  </si>
  <si>
    <r>
      <t>Under 5m</t>
    </r>
    <r>
      <rPr>
        <vertAlign val="superscript"/>
        <sz val="9"/>
        <rFont val="Arial Unicode MS"/>
        <family val="3"/>
      </rPr>
      <t>2</t>
    </r>
  </si>
  <si>
    <r>
      <t>5-9m</t>
    </r>
    <r>
      <rPr>
        <vertAlign val="superscript"/>
        <sz val="9"/>
        <rFont val="Arial Unicode MS"/>
        <family val="3"/>
      </rPr>
      <t>2</t>
    </r>
  </si>
  <si>
    <r>
      <t>30-49m</t>
    </r>
    <r>
      <rPr>
        <vertAlign val="superscript"/>
        <sz val="9"/>
        <rFont val="Arial Unicode MS"/>
        <family val="3"/>
      </rPr>
      <t>2</t>
    </r>
  </si>
  <si>
    <r>
      <t>100-199m</t>
    </r>
    <r>
      <rPr>
        <vertAlign val="superscript"/>
        <sz val="9"/>
        <rFont val="Arial Unicode MS"/>
        <family val="3"/>
      </rPr>
      <t>2</t>
    </r>
  </si>
  <si>
    <r>
      <t>200-499m</t>
    </r>
    <r>
      <rPr>
        <vertAlign val="superscript"/>
        <sz val="9"/>
        <rFont val="Arial Unicode MS"/>
        <family val="3"/>
      </rPr>
      <t>2</t>
    </r>
    <r>
      <rPr>
        <sz val="9"/>
        <rFont val="Arial Unicode MS"/>
        <family val="3"/>
      </rPr>
      <t xml:space="preserve"> </t>
    </r>
  </si>
  <si>
    <r>
      <t>500-999m</t>
    </r>
    <r>
      <rPr>
        <vertAlign val="superscript"/>
        <sz val="9"/>
        <rFont val="Arial Unicode MS"/>
        <family val="3"/>
      </rPr>
      <t>2</t>
    </r>
  </si>
  <si>
    <r>
      <t>30-49m</t>
    </r>
    <r>
      <rPr>
        <vertAlign val="superscript"/>
        <sz val="9"/>
        <rFont val="Arial Unicode MS"/>
        <family val="3"/>
      </rPr>
      <t>2</t>
    </r>
  </si>
  <si>
    <r>
      <t>50-99m</t>
    </r>
    <r>
      <rPr>
        <vertAlign val="superscript"/>
        <sz val="9"/>
        <rFont val="Arial Unicode MS"/>
        <family val="3"/>
      </rPr>
      <t>2</t>
    </r>
  </si>
  <si>
    <r>
      <t>200-499m</t>
    </r>
    <r>
      <rPr>
        <vertAlign val="superscript"/>
        <sz val="9"/>
        <rFont val="Arial Unicode MS"/>
        <family val="3"/>
      </rPr>
      <t>2</t>
    </r>
    <r>
      <rPr>
        <sz val="9"/>
        <rFont val="Arial Unicode MS"/>
        <family val="3"/>
      </rPr>
      <t xml:space="preserve"> </t>
    </r>
  </si>
  <si>
    <r>
      <t>500-999m</t>
    </r>
    <r>
      <rPr>
        <vertAlign val="superscript"/>
        <sz val="9"/>
        <rFont val="Arial Unicode MS"/>
        <family val="3"/>
      </rPr>
      <t>2</t>
    </r>
  </si>
  <si>
    <r>
      <t>1000m</t>
    </r>
    <r>
      <rPr>
        <vertAlign val="superscript"/>
        <sz val="9"/>
        <rFont val="Arial Unicode MS"/>
        <family val="3"/>
      </rPr>
      <t>2</t>
    </r>
    <r>
      <rPr>
        <sz val="9"/>
        <rFont val="Arial Unicode MS"/>
        <family val="3"/>
      </rPr>
      <t xml:space="preserve"> and over 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</si>
</sst>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0_);[Red]\(0\)"/>
    <numFmt numFmtId="191" formatCode="[$-411]yyyy&quot;年&quot;m&quot;月&quot;d&quot;日&quot;\ dddd"/>
    <numFmt numFmtId="192" formatCode="hh:mm:ss"/>
    <numFmt numFmtId="193" formatCode="###0"/>
    <numFmt numFmtId="194" formatCode="#,##0;[Red]#,##0"/>
  </numFmts>
  <fonts count="44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9"/>
      <name val="Arial Unicode MS"/>
      <family val="3"/>
    </font>
    <font>
      <vertAlign val="superscript"/>
      <sz val="9"/>
      <name val="Arial Unicode MS"/>
      <family val="3"/>
    </font>
    <font>
      <i/>
      <sz val="10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thin">
        <color theme="0" tint="-0.3499799966812134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>
        <color theme="0" tint="-0.24993999302387238"/>
      </left>
      <right style="thin"/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3499799966812134"/>
      </bottom>
    </border>
    <border>
      <left style="thin">
        <color theme="0" tint="-0.24993999302387238"/>
      </left>
      <right style="thin"/>
      <top style="thin"/>
      <bottom style="thin">
        <color theme="0" tint="-0.3499799966812134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186" fontId="2" fillId="0" borderId="22" xfId="0" applyNumberFormat="1" applyFont="1" applyFill="1" applyBorder="1" applyAlignment="1">
      <alignment vertical="center"/>
    </xf>
    <xf numFmtId="186" fontId="2" fillId="0" borderId="23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5" fontId="2" fillId="0" borderId="23" xfId="0" applyNumberFormat="1" applyFont="1" applyFill="1" applyBorder="1" applyAlignment="1">
      <alignment vertical="center"/>
    </xf>
    <xf numFmtId="185" fontId="2" fillId="0" borderId="22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4" fillId="0" borderId="32" xfId="61" applyFont="1" applyFill="1" applyBorder="1" applyAlignment="1">
      <alignment horizontal="center" vertical="center" wrapText="1"/>
      <protection/>
    </xf>
    <xf numFmtId="0" fontId="4" fillId="0" borderId="33" xfId="61" applyFont="1" applyFill="1" applyBorder="1" applyAlignment="1">
      <alignment horizontal="center" vertical="center" wrapText="1"/>
      <protection/>
    </xf>
    <xf numFmtId="0" fontId="4" fillId="0" borderId="34" xfId="61" applyFont="1" applyFill="1" applyBorder="1" applyAlignment="1">
      <alignment horizontal="center" vertical="center" wrapText="1"/>
      <protection/>
    </xf>
    <xf numFmtId="0" fontId="4" fillId="0" borderId="27" xfId="61" applyFont="1" applyFill="1" applyBorder="1" applyAlignment="1">
      <alignment horizontal="center" vertical="center" wrapText="1"/>
      <protection/>
    </xf>
    <xf numFmtId="0" fontId="4" fillId="0" borderId="35" xfId="61" applyFont="1" applyFill="1" applyBorder="1" applyAlignment="1">
      <alignment horizontal="center" vertical="center" wrapText="1"/>
      <protection/>
    </xf>
    <xf numFmtId="49" fontId="2" fillId="0" borderId="2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28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36" xfId="61" applyFont="1" applyFill="1" applyBorder="1" applyAlignment="1">
      <alignment horizontal="center" vertical="center"/>
      <protection/>
    </xf>
    <xf numFmtId="0" fontId="4" fillId="0" borderId="37" xfId="61" applyFont="1" applyFill="1" applyBorder="1" applyAlignment="1">
      <alignment horizontal="center" vertical="center" wrapText="1"/>
      <protection/>
    </xf>
    <xf numFmtId="0" fontId="4" fillId="0" borderId="38" xfId="61" applyFont="1" applyFill="1" applyBorder="1" applyAlignment="1">
      <alignment horizontal="center" vertical="center" wrapText="1"/>
      <protection/>
    </xf>
    <xf numFmtId="0" fontId="4" fillId="0" borderId="39" xfId="61" applyFont="1" applyFill="1" applyBorder="1" applyAlignment="1">
      <alignment horizontal="center" vertical="center" wrapText="1"/>
      <protection/>
    </xf>
    <xf numFmtId="0" fontId="4" fillId="0" borderId="40" xfId="61" applyFont="1" applyFill="1" applyBorder="1" applyAlignment="1">
      <alignment horizontal="center" vertical="center" wrapText="1"/>
      <protection/>
    </xf>
    <xf numFmtId="0" fontId="4" fillId="0" borderId="41" xfId="61" applyFont="1" applyFill="1" applyBorder="1" applyAlignment="1">
      <alignment horizontal="center" vertical="center" wrapText="1"/>
      <protection/>
    </xf>
    <xf numFmtId="0" fontId="4" fillId="0" borderId="42" xfId="61" applyFont="1" applyFill="1" applyBorder="1" applyAlignment="1">
      <alignment horizontal="center" vertical="center" wrapText="1"/>
      <protection/>
    </xf>
    <xf numFmtId="0" fontId="4" fillId="0" borderId="43" xfId="6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vertical="center"/>
    </xf>
    <xf numFmtId="194" fontId="2" fillId="0" borderId="23" xfId="0" applyNumberFormat="1" applyFont="1" applyFill="1" applyBorder="1" applyAlignment="1">
      <alignment vertical="center"/>
    </xf>
    <xf numFmtId="194" fontId="2" fillId="0" borderId="22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194" fontId="2" fillId="0" borderId="0" xfId="0" applyNumberFormat="1" applyFont="1" applyFill="1" applyBorder="1" applyAlignment="1">
      <alignment horizontal="right" vertical="center"/>
    </xf>
    <xf numFmtId="194" fontId="2" fillId="0" borderId="10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86" fontId="2" fillId="0" borderId="11" xfId="0" applyNumberFormat="1" applyFont="1" applyFill="1" applyBorder="1" applyAlignment="1">
      <alignment vertical="center"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47" xfId="61" applyFont="1" applyFill="1" applyBorder="1" applyAlignment="1">
      <alignment horizontal="center" vertical="center"/>
      <protection/>
    </xf>
    <xf numFmtId="194" fontId="2" fillId="0" borderId="11" xfId="0" applyNumberFormat="1" applyFont="1" applyFill="1" applyBorder="1" applyAlignment="1">
      <alignment horizontal="right" vertical="center"/>
    </xf>
    <xf numFmtId="194" fontId="2" fillId="0" borderId="12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1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186" fontId="2" fillId="0" borderId="25" xfId="0" applyNumberFormat="1" applyFont="1" applyFill="1" applyBorder="1" applyAlignment="1">
      <alignment/>
    </xf>
    <xf numFmtId="186" fontId="0" fillId="0" borderId="25" xfId="0" applyNumberFormat="1" applyFont="1" applyFill="1" applyBorder="1" applyAlignment="1">
      <alignment/>
    </xf>
    <xf numFmtId="186" fontId="0" fillId="0" borderId="26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 horizontal="right"/>
    </xf>
    <xf numFmtId="186" fontId="0" fillId="0" borderId="10" xfId="0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Alignment="1">
      <alignment horizontal="right"/>
    </xf>
    <xf numFmtId="186" fontId="2" fillId="0" borderId="10" xfId="0" applyNumberFormat="1" applyFont="1" applyFill="1" applyBorder="1" applyAlignment="1">
      <alignment horizontal="right"/>
    </xf>
    <xf numFmtId="186" fontId="2" fillId="0" borderId="11" xfId="0" applyNumberFormat="1" applyFont="1" applyFill="1" applyBorder="1" applyAlignment="1">
      <alignment horizontal="right" vertical="center"/>
    </xf>
    <xf numFmtId="186" fontId="2" fillId="0" borderId="11" xfId="0" applyNumberFormat="1" applyFont="1" applyFill="1" applyBorder="1" applyAlignment="1">
      <alignment horizontal="right"/>
    </xf>
    <xf numFmtId="186" fontId="2" fillId="0" borderId="12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4" fillId="0" borderId="51" xfId="61" applyFont="1" applyFill="1" applyBorder="1" applyAlignment="1">
      <alignment horizontal="center" vertical="center"/>
      <protection/>
    </xf>
    <xf numFmtId="0" fontId="4" fillId="0" borderId="52" xfId="61" applyFont="1" applyFill="1" applyBorder="1" applyAlignment="1">
      <alignment horizontal="center" vertical="center"/>
      <protection/>
    </xf>
    <xf numFmtId="0" fontId="4" fillId="0" borderId="53" xfId="61" applyFont="1" applyFill="1" applyBorder="1" applyAlignment="1">
      <alignment horizontal="center" vertical="center"/>
      <protection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2.7109375" style="1" customWidth="1"/>
    <col min="10" max="10" width="9.28125" style="1" customWidth="1"/>
    <col min="11" max="16384" width="9.140625" style="1" customWidth="1"/>
  </cols>
  <sheetData>
    <row r="1" spans="1:10" ht="1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" customHeight="1">
      <c r="A2" s="7"/>
      <c r="B2" s="8" t="s">
        <v>149</v>
      </c>
      <c r="C2" s="8"/>
      <c r="D2" s="8"/>
      <c r="E2" s="8"/>
      <c r="F2" s="8"/>
      <c r="G2" s="8"/>
      <c r="H2" s="8"/>
      <c r="I2" s="7"/>
      <c r="J2" s="7"/>
    </row>
    <row r="3" spans="1:10" ht="15" customHeight="1">
      <c r="A3" s="7"/>
      <c r="B3" s="8" t="s">
        <v>160</v>
      </c>
      <c r="C3" s="8"/>
      <c r="D3" s="8"/>
      <c r="E3" s="8"/>
      <c r="F3" s="8"/>
      <c r="G3" s="8"/>
      <c r="H3" s="8"/>
      <c r="I3" s="7"/>
      <c r="J3" s="7"/>
    </row>
    <row r="4" spans="1:10" ht="15" customHeight="1">
      <c r="A4" s="7"/>
      <c r="B4" s="8"/>
      <c r="C4" s="8"/>
      <c r="D4" s="8"/>
      <c r="E4" s="8"/>
      <c r="F4" s="8"/>
      <c r="G4" s="8"/>
      <c r="H4" s="8"/>
      <c r="I4" s="7"/>
      <c r="J4" s="7"/>
    </row>
    <row r="5" spans="1:10" ht="15" customHeight="1">
      <c r="A5" s="7"/>
      <c r="B5" s="117" t="s">
        <v>5</v>
      </c>
      <c r="C5" s="120" t="s">
        <v>84</v>
      </c>
      <c r="D5" s="121"/>
      <c r="E5" s="121"/>
      <c r="F5" s="121"/>
      <c r="G5" s="121"/>
      <c r="H5" s="122"/>
      <c r="I5" s="7"/>
      <c r="J5" s="7"/>
    </row>
    <row r="6" spans="1:10" ht="29.25" customHeight="1">
      <c r="A6" s="7"/>
      <c r="B6" s="118"/>
      <c r="C6" s="9" t="s">
        <v>17</v>
      </c>
      <c r="D6" s="10" t="s">
        <v>6</v>
      </c>
      <c r="E6" s="11" t="s">
        <v>7</v>
      </c>
      <c r="F6" s="12" t="s">
        <v>17</v>
      </c>
      <c r="G6" s="10" t="s">
        <v>6</v>
      </c>
      <c r="H6" s="11" t="s">
        <v>7</v>
      </c>
      <c r="I6" s="7"/>
      <c r="J6" s="7"/>
    </row>
    <row r="7" spans="1:10" ht="15" customHeight="1">
      <c r="A7" s="7"/>
      <c r="B7" s="119"/>
      <c r="C7" s="13"/>
      <c r="D7" s="14" t="s">
        <v>83</v>
      </c>
      <c r="E7" s="15"/>
      <c r="F7" s="83"/>
      <c r="G7" s="84" t="s">
        <v>8</v>
      </c>
      <c r="H7" s="85"/>
      <c r="I7" s="7"/>
      <c r="J7" s="7"/>
    </row>
    <row r="8" spans="1:10" ht="6.75" customHeight="1">
      <c r="A8" s="7"/>
      <c r="B8" s="16"/>
      <c r="C8" s="6"/>
      <c r="D8" s="6"/>
      <c r="E8" s="6"/>
      <c r="F8" s="2"/>
      <c r="G8" s="2"/>
      <c r="H8" s="3"/>
      <c r="I8" s="7"/>
      <c r="J8" s="7"/>
    </row>
    <row r="9" spans="1:10" ht="15">
      <c r="A9" s="7"/>
      <c r="B9" s="16" t="s">
        <v>97</v>
      </c>
      <c r="C9" s="6">
        <f>SUM(C11:C25)</f>
        <v>64551.99999999994</v>
      </c>
      <c r="D9" s="6">
        <f>SUM(D11:D25)</f>
        <v>31612.999999999993</v>
      </c>
      <c r="E9" s="6">
        <f>SUM(E11:E25)</f>
        <v>32938.999999999956</v>
      </c>
      <c r="F9" s="2">
        <f>C9/$C$9*100</f>
        <v>100</v>
      </c>
      <c r="G9" s="2">
        <f>D9/$C$9*100</f>
        <v>48.972921055892954</v>
      </c>
      <c r="H9" s="3">
        <f>E9/$C$9*100</f>
        <v>51.02707894410705</v>
      </c>
      <c r="I9" s="7"/>
      <c r="J9" s="7"/>
    </row>
    <row r="10" spans="1:10" ht="6.75" customHeight="1">
      <c r="A10" s="7"/>
      <c r="B10" s="16"/>
      <c r="C10" s="6"/>
      <c r="D10" s="6"/>
      <c r="E10" s="6"/>
      <c r="F10" s="2"/>
      <c r="G10" s="2"/>
      <c r="H10" s="3"/>
      <c r="I10" s="7"/>
      <c r="J10" s="7"/>
    </row>
    <row r="11" spans="1:10" ht="15">
      <c r="A11" s="7"/>
      <c r="B11" s="16" t="s">
        <v>9</v>
      </c>
      <c r="C11" s="6">
        <f aca="true" t="shared" si="0" ref="C11:C25">D11+E11</f>
        <v>10451.000000000004</v>
      </c>
      <c r="D11" s="6">
        <v>3234.999999999998</v>
      </c>
      <c r="E11" s="6">
        <v>7216.000000000006</v>
      </c>
      <c r="F11" s="2">
        <f aca="true" t="shared" si="1" ref="F11:F25">C11/$C$9*100</f>
        <v>16.190048333126803</v>
      </c>
      <c r="G11" s="2">
        <f aca="true" t="shared" si="2" ref="G11:G25">D11/$C$9*100</f>
        <v>5.011463626223821</v>
      </c>
      <c r="H11" s="3">
        <f aca="true" t="shared" si="3" ref="H11:H25">E11/$C$9*100</f>
        <v>11.178584706902981</v>
      </c>
      <c r="I11" s="7"/>
      <c r="J11" s="7"/>
    </row>
    <row r="12" spans="1:10" ht="15">
      <c r="A12" s="7"/>
      <c r="B12" s="16">
        <v>2</v>
      </c>
      <c r="C12" s="6">
        <f t="shared" si="0"/>
        <v>18851.999999999938</v>
      </c>
      <c r="D12" s="6">
        <v>8050.999999999988</v>
      </c>
      <c r="E12" s="6">
        <v>10800.999999999949</v>
      </c>
      <c r="F12" s="2">
        <f t="shared" si="1"/>
        <v>29.2043623745197</v>
      </c>
      <c r="G12" s="2">
        <f t="shared" si="2"/>
        <v>12.472115503779891</v>
      </c>
      <c r="H12" s="3">
        <f t="shared" si="3"/>
        <v>16.732246870739807</v>
      </c>
      <c r="I12" s="7"/>
      <c r="J12" s="7"/>
    </row>
    <row r="13" spans="1:10" ht="15">
      <c r="A13" s="7"/>
      <c r="B13" s="16">
        <v>3</v>
      </c>
      <c r="C13" s="6">
        <f t="shared" si="0"/>
        <v>7038</v>
      </c>
      <c r="D13" s="6">
        <v>3385.000000000003</v>
      </c>
      <c r="E13" s="6">
        <v>3652.999999999997</v>
      </c>
      <c r="F13" s="2">
        <f t="shared" si="1"/>
        <v>10.902838022059745</v>
      </c>
      <c r="G13" s="2">
        <f t="shared" si="2"/>
        <v>5.243834428058009</v>
      </c>
      <c r="H13" s="3">
        <f t="shared" si="3"/>
        <v>5.659003594001735</v>
      </c>
      <c r="I13" s="7"/>
      <c r="J13" s="7"/>
    </row>
    <row r="14" spans="1:10" ht="15">
      <c r="A14" s="7"/>
      <c r="B14" s="16">
        <v>4</v>
      </c>
      <c r="C14" s="6">
        <f t="shared" si="0"/>
        <v>3632.0000000000027</v>
      </c>
      <c r="D14" s="6">
        <v>1965.000000000003</v>
      </c>
      <c r="E14" s="6">
        <v>1666.9999999999998</v>
      </c>
      <c r="F14" s="2">
        <f t="shared" si="1"/>
        <v>5.62647168174496</v>
      </c>
      <c r="G14" s="2">
        <f t="shared" si="2"/>
        <v>3.044057504027768</v>
      </c>
      <c r="H14" s="3">
        <f t="shared" si="3"/>
        <v>2.582414177717191</v>
      </c>
      <c r="I14" s="7"/>
      <c r="J14" s="7"/>
    </row>
    <row r="15" spans="1:10" ht="15">
      <c r="A15" s="7"/>
      <c r="B15" s="16" t="s">
        <v>98</v>
      </c>
      <c r="C15" s="6">
        <f t="shared" si="0"/>
        <v>2075</v>
      </c>
      <c r="D15" s="6">
        <v>1166.0000000000014</v>
      </c>
      <c r="E15" s="6">
        <v>908.9999999999986</v>
      </c>
      <c r="F15" s="2">
        <f t="shared" si="1"/>
        <v>3.2144627587061625</v>
      </c>
      <c r="G15" s="2">
        <f t="shared" si="2"/>
        <v>1.806295699591031</v>
      </c>
      <c r="H15" s="3">
        <f t="shared" si="3"/>
        <v>1.4081670591151312</v>
      </c>
      <c r="I15" s="7"/>
      <c r="J15" s="7"/>
    </row>
    <row r="16" spans="1:10" ht="15">
      <c r="A16" s="7"/>
      <c r="B16" s="16" t="s">
        <v>99</v>
      </c>
      <c r="C16" s="6">
        <f t="shared" si="0"/>
        <v>1386</v>
      </c>
      <c r="D16" s="6">
        <v>820.9999999999997</v>
      </c>
      <c r="E16" s="6">
        <v>565.0000000000003</v>
      </c>
      <c r="F16" s="2">
        <f>C16/$C$9*100</f>
        <v>2.147106208947827</v>
      </c>
      <c r="G16" s="2">
        <f t="shared" si="2"/>
        <v>1.2718428553724137</v>
      </c>
      <c r="H16" s="3">
        <f t="shared" si="3"/>
        <v>0.8752633535754135</v>
      </c>
      <c r="I16" s="7"/>
      <c r="J16" s="7"/>
    </row>
    <row r="17" spans="1:10" ht="15">
      <c r="A17" s="7"/>
      <c r="B17" s="16" t="s">
        <v>100</v>
      </c>
      <c r="C17" s="6">
        <f t="shared" si="0"/>
        <v>1085</v>
      </c>
      <c r="D17" s="6">
        <v>688.0000000000002</v>
      </c>
      <c r="E17" s="6">
        <v>396.9999999999998</v>
      </c>
      <c r="F17" s="2">
        <f>C17/$C$9*100</f>
        <v>1.6808154666005715</v>
      </c>
      <c r="G17" s="2">
        <f t="shared" si="2"/>
        <v>1.065807411079441</v>
      </c>
      <c r="H17" s="3">
        <f t="shared" si="3"/>
        <v>0.6150080555211305</v>
      </c>
      <c r="I17" s="7"/>
      <c r="J17" s="7"/>
    </row>
    <row r="18" spans="1:10" ht="15">
      <c r="A18" s="7"/>
      <c r="B18" s="16" t="s">
        <v>101</v>
      </c>
      <c r="C18" s="6">
        <f t="shared" si="0"/>
        <v>855.9999999999998</v>
      </c>
      <c r="D18" s="6">
        <v>519.9999999999999</v>
      </c>
      <c r="E18" s="6">
        <v>335.9999999999999</v>
      </c>
      <c r="F18" s="2">
        <f>C18/$C$9*100</f>
        <v>1.3260627091337225</v>
      </c>
      <c r="G18" s="2">
        <f t="shared" si="2"/>
        <v>0.8055521130251585</v>
      </c>
      <c r="H18" s="3">
        <f t="shared" si="3"/>
        <v>0.520510596108564</v>
      </c>
      <c r="I18" s="7"/>
      <c r="J18" s="7"/>
    </row>
    <row r="19" spans="1:10" ht="15">
      <c r="A19" s="7"/>
      <c r="B19" s="16" t="s">
        <v>102</v>
      </c>
      <c r="C19" s="6">
        <f t="shared" si="0"/>
        <v>648</v>
      </c>
      <c r="D19" s="6">
        <v>396</v>
      </c>
      <c r="E19" s="6">
        <v>252</v>
      </c>
      <c r="F19" s="2">
        <f>C19/$C$9*100</f>
        <v>1.0038418639236593</v>
      </c>
      <c r="G19" s="2">
        <f t="shared" si="2"/>
        <v>0.6134589168422363</v>
      </c>
      <c r="H19" s="3">
        <f t="shared" si="3"/>
        <v>0.39038294708142307</v>
      </c>
      <c r="I19" s="7"/>
      <c r="J19" s="7"/>
    </row>
    <row r="20" spans="1:10" ht="15">
      <c r="A20" s="7"/>
      <c r="B20" s="16" t="s">
        <v>0</v>
      </c>
      <c r="C20" s="6">
        <f t="shared" si="0"/>
        <v>3408</v>
      </c>
      <c r="D20" s="6">
        <v>2187.999999999999</v>
      </c>
      <c r="E20" s="6">
        <v>1220.0000000000007</v>
      </c>
      <c r="F20" s="2">
        <f>C20/$C$9*100</f>
        <v>5.279464617672579</v>
      </c>
      <c r="G20" s="2">
        <f t="shared" si="2"/>
        <v>3.3895154294212437</v>
      </c>
      <c r="H20" s="3">
        <f t="shared" si="3"/>
        <v>1.889949188251335</v>
      </c>
      <c r="I20" s="7"/>
      <c r="J20" s="7"/>
    </row>
    <row r="21" spans="1:10" ht="15">
      <c r="A21" s="7"/>
      <c r="B21" s="16" t="s">
        <v>1</v>
      </c>
      <c r="C21" s="6">
        <f t="shared" si="0"/>
        <v>3130.000000000001</v>
      </c>
      <c r="D21" s="6">
        <v>1842.0000000000007</v>
      </c>
      <c r="E21" s="6">
        <v>1288.0000000000002</v>
      </c>
      <c r="F21" s="2">
        <f t="shared" si="1"/>
        <v>4.848804064939899</v>
      </c>
      <c r="G21" s="2">
        <f t="shared" si="2"/>
        <v>2.853513446523736</v>
      </c>
      <c r="H21" s="3">
        <f t="shared" si="3"/>
        <v>1.9952906184161627</v>
      </c>
      <c r="I21" s="7"/>
      <c r="J21" s="7"/>
    </row>
    <row r="22" spans="1:10" ht="15">
      <c r="A22" s="7"/>
      <c r="B22" s="16" t="s">
        <v>2</v>
      </c>
      <c r="C22" s="6">
        <f t="shared" si="0"/>
        <v>1191</v>
      </c>
      <c r="D22" s="6">
        <v>749</v>
      </c>
      <c r="E22" s="6">
        <v>442.00000000000006</v>
      </c>
      <c r="F22" s="2">
        <f t="shared" si="1"/>
        <v>1.8450241665633926</v>
      </c>
      <c r="G22" s="2">
        <f t="shared" si="2"/>
        <v>1.1603048704920076</v>
      </c>
      <c r="H22" s="3">
        <f t="shared" si="3"/>
        <v>0.6847192960713849</v>
      </c>
      <c r="I22" s="7"/>
      <c r="J22" s="7"/>
    </row>
    <row r="23" spans="1:10" ht="15">
      <c r="A23" s="7"/>
      <c r="B23" s="16" t="s">
        <v>3</v>
      </c>
      <c r="C23" s="6">
        <f t="shared" si="0"/>
        <v>2484</v>
      </c>
      <c r="D23" s="6">
        <v>1078</v>
      </c>
      <c r="E23" s="6">
        <v>1406</v>
      </c>
      <c r="F23" s="2">
        <f t="shared" si="1"/>
        <v>3.8480604783740278</v>
      </c>
      <c r="G23" s="2">
        <f t="shared" si="2"/>
        <v>1.6699714958483098</v>
      </c>
      <c r="H23" s="3">
        <f t="shared" si="3"/>
        <v>2.1780889825257175</v>
      </c>
      <c r="I23" s="7"/>
      <c r="J23" s="7"/>
    </row>
    <row r="24" spans="1:10" ht="15">
      <c r="A24" s="7"/>
      <c r="B24" s="16" t="s">
        <v>4</v>
      </c>
      <c r="C24" s="6">
        <f t="shared" si="0"/>
        <v>2626</v>
      </c>
      <c r="D24" s="6">
        <v>1766</v>
      </c>
      <c r="E24" s="6">
        <v>860</v>
      </c>
      <c r="F24" s="2">
        <f t="shared" si="1"/>
        <v>4.068038170777052</v>
      </c>
      <c r="G24" s="2">
        <f t="shared" si="2"/>
        <v>2.735778906927751</v>
      </c>
      <c r="H24" s="3">
        <f t="shared" si="3"/>
        <v>1.332259263849301</v>
      </c>
      <c r="I24" s="7"/>
      <c r="J24" s="7"/>
    </row>
    <row r="25" spans="1:10" ht="15">
      <c r="A25" s="7"/>
      <c r="B25" s="16" t="s">
        <v>103</v>
      </c>
      <c r="C25" s="6">
        <f t="shared" si="0"/>
        <v>5690</v>
      </c>
      <c r="D25" s="6">
        <v>3763</v>
      </c>
      <c r="E25" s="6">
        <v>1927</v>
      </c>
      <c r="F25" s="2">
        <f t="shared" si="1"/>
        <v>8.81459908290991</v>
      </c>
      <c r="G25" s="2">
        <f t="shared" si="2"/>
        <v>5.829408848680139</v>
      </c>
      <c r="H25" s="3">
        <f t="shared" si="3"/>
        <v>2.985190234229771</v>
      </c>
      <c r="I25" s="7"/>
      <c r="J25" s="7"/>
    </row>
    <row r="26" spans="1:10" ht="6.75" customHeight="1">
      <c r="A26" s="7"/>
      <c r="B26" s="16"/>
      <c r="C26" s="6"/>
      <c r="D26" s="6"/>
      <c r="E26" s="6"/>
      <c r="F26" s="2"/>
      <c r="G26" s="2"/>
      <c r="H26" s="3"/>
      <c r="I26" s="7"/>
      <c r="J26" s="7"/>
    </row>
    <row r="27" spans="1:10" ht="16.5" customHeight="1">
      <c r="A27" s="7"/>
      <c r="B27" s="41" t="s">
        <v>10</v>
      </c>
      <c r="C27" s="6">
        <f>SUM(C15:C25)</f>
        <v>24579</v>
      </c>
      <c r="D27" s="6">
        <f>SUM(D15:D25)</f>
        <v>14977</v>
      </c>
      <c r="E27" s="6">
        <f>SUM(E15:E25)</f>
        <v>9602</v>
      </c>
      <c r="F27" s="2">
        <f aca="true" t="shared" si="4" ref="F27:H32">C27/$C$9*100</f>
        <v>38.0762795885488</v>
      </c>
      <c r="G27" s="2">
        <f t="shared" si="4"/>
        <v>23.201449993803465</v>
      </c>
      <c r="H27" s="3">
        <f t="shared" si="4"/>
        <v>14.874829594745334</v>
      </c>
      <c r="I27" s="7"/>
      <c r="J27" s="7"/>
    </row>
    <row r="28" spans="1:10" ht="16.5" customHeight="1">
      <c r="A28" s="7"/>
      <c r="B28" s="16" t="s">
        <v>11</v>
      </c>
      <c r="C28" s="6">
        <f>SUM(C20:C25)</f>
        <v>18529</v>
      </c>
      <c r="D28" s="6">
        <f>SUM(D20:D25)</f>
        <v>11386</v>
      </c>
      <c r="E28" s="6">
        <f>SUM(E20:E25)</f>
        <v>7143.000000000001</v>
      </c>
      <c r="F28" s="2">
        <f t="shared" si="4"/>
        <v>28.70399058123686</v>
      </c>
      <c r="G28" s="2">
        <f t="shared" si="4"/>
        <v>17.638492997893188</v>
      </c>
      <c r="H28" s="3">
        <f t="shared" si="4"/>
        <v>11.065497583343673</v>
      </c>
      <c r="I28" s="7"/>
      <c r="J28" s="7"/>
    </row>
    <row r="29" spans="1:10" ht="16.5" customHeight="1">
      <c r="A29" s="7"/>
      <c r="B29" s="16" t="s">
        <v>12</v>
      </c>
      <c r="C29" s="6">
        <f>SUM(C21:C25)</f>
        <v>15121</v>
      </c>
      <c r="D29" s="6">
        <f>SUM(D21:D25)</f>
        <v>9198</v>
      </c>
      <c r="E29" s="6">
        <f>SUM(E21:E25)</f>
        <v>5923</v>
      </c>
      <c r="F29" s="2">
        <f t="shared" si="4"/>
        <v>23.424525963564278</v>
      </c>
      <c r="G29" s="2">
        <f t="shared" si="4"/>
        <v>14.248977568471943</v>
      </c>
      <c r="H29" s="3">
        <f t="shared" si="4"/>
        <v>9.175548395092337</v>
      </c>
      <c r="I29" s="7"/>
      <c r="J29" s="7"/>
    </row>
    <row r="30" spans="1:10" ht="16.5" customHeight="1">
      <c r="A30" s="7"/>
      <c r="B30" s="16" t="s">
        <v>13</v>
      </c>
      <c r="C30" s="6">
        <f>SUM(C22:C25)</f>
        <v>11991</v>
      </c>
      <c r="D30" s="6">
        <f>SUM(D22:D25)</f>
        <v>7356</v>
      </c>
      <c r="E30" s="6">
        <f>SUM(E22:E25)</f>
        <v>4635</v>
      </c>
      <c r="F30" s="2">
        <f t="shared" si="4"/>
        <v>18.57572189862438</v>
      </c>
      <c r="G30" s="2">
        <f t="shared" si="4"/>
        <v>11.395464121948207</v>
      </c>
      <c r="H30" s="3">
        <f t="shared" si="4"/>
        <v>7.180257776676174</v>
      </c>
      <c r="I30" s="7"/>
      <c r="J30" s="7"/>
    </row>
    <row r="31" spans="1:10" ht="16.5" customHeight="1">
      <c r="A31" s="7"/>
      <c r="B31" s="16" t="s">
        <v>14</v>
      </c>
      <c r="C31" s="6">
        <f>SUM(C23:C25)</f>
        <v>10800</v>
      </c>
      <c r="D31" s="6">
        <f>SUM(D23:D25)</f>
        <v>6607</v>
      </c>
      <c r="E31" s="6">
        <f>SUM(E23:E25)</f>
        <v>4193</v>
      </c>
      <c r="F31" s="2">
        <f t="shared" si="4"/>
        <v>16.73069773206099</v>
      </c>
      <c r="G31" s="2">
        <f t="shared" si="4"/>
        <v>10.2351592514562</v>
      </c>
      <c r="H31" s="3">
        <f t="shared" si="4"/>
        <v>6.4955384806047896</v>
      </c>
      <c r="I31" s="7"/>
      <c r="J31" s="7"/>
    </row>
    <row r="32" spans="1:10" ht="16.5" customHeight="1">
      <c r="A32" s="7"/>
      <c r="B32" s="16" t="s">
        <v>15</v>
      </c>
      <c r="C32" s="19">
        <f>SUM(C24:C25)</f>
        <v>8316</v>
      </c>
      <c r="D32" s="6">
        <f>SUM(D24:D25)</f>
        <v>5529</v>
      </c>
      <c r="E32" s="6">
        <f>SUM(E24:E25)</f>
        <v>2787</v>
      </c>
      <c r="F32" s="2">
        <f t="shared" si="4"/>
        <v>12.882637253686962</v>
      </c>
      <c r="G32" s="2">
        <f t="shared" si="4"/>
        <v>8.565187755607889</v>
      </c>
      <c r="H32" s="3">
        <f t="shared" si="4"/>
        <v>4.317449498079072</v>
      </c>
      <c r="I32" s="7"/>
      <c r="J32" s="7"/>
    </row>
    <row r="33" spans="1:10" ht="6.75" customHeight="1">
      <c r="A33" s="7"/>
      <c r="B33" s="16"/>
      <c r="C33" s="6"/>
      <c r="D33" s="6"/>
      <c r="E33" s="6"/>
      <c r="F33" s="2"/>
      <c r="G33" s="2"/>
      <c r="H33" s="3"/>
      <c r="I33" s="7"/>
      <c r="J33" s="7"/>
    </row>
    <row r="34" spans="1:10" ht="15" customHeight="1">
      <c r="A34" s="7"/>
      <c r="B34" s="42" t="s">
        <v>104</v>
      </c>
      <c r="C34" s="6">
        <f>D34+E34</f>
        <v>46562.99999999993</v>
      </c>
      <c r="D34" s="6">
        <v>20568.999999999953</v>
      </c>
      <c r="E34" s="6">
        <v>25993.99999999997</v>
      </c>
      <c r="F34" s="2">
        <f aca="true" t="shared" si="5" ref="F34:H37">C34/$C$9*100</f>
        <v>72.13254430536617</v>
      </c>
      <c r="G34" s="2">
        <f t="shared" si="5"/>
        <v>31.864233486181636</v>
      </c>
      <c r="H34" s="3">
        <f t="shared" si="5"/>
        <v>40.26831081918453</v>
      </c>
      <c r="I34" s="7"/>
      <c r="J34" s="7"/>
    </row>
    <row r="35" spans="1:10" ht="15">
      <c r="A35" s="7"/>
      <c r="B35" s="16" t="s">
        <v>105</v>
      </c>
      <c r="C35" s="6">
        <f>D35+E35</f>
        <v>5998</v>
      </c>
      <c r="D35" s="6">
        <v>3687.999999999999</v>
      </c>
      <c r="E35" s="6">
        <v>2310.000000000001</v>
      </c>
      <c r="F35" s="2">
        <f t="shared" si="5"/>
        <v>9.291733796009428</v>
      </c>
      <c r="G35" s="2">
        <f t="shared" si="5"/>
        <v>5.713223447763047</v>
      </c>
      <c r="H35" s="3">
        <f t="shared" si="5"/>
        <v>3.57851034824638</v>
      </c>
      <c r="I35" s="7"/>
      <c r="J35" s="7"/>
    </row>
    <row r="36" spans="1:10" ht="15">
      <c r="A36" s="7"/>
      <c r="B36" s="16" t="s">
        <v>106</v>
      </c>
      <c r="C36" s="6">
        <f>D36+E36</f>
        <v>1191</v>
      </c>
      <c r="D36" s="6">
        <v>749</v>
      </c>
      <c r="E36" s="6">
        <v>442.00000000000006</v>
      </c>
      <c r="F36" s="2">
        <f t="shared" si="5"/>
        <v>1.8450241665633926</v>
      </c>
      <c r="G36" s="2">
        <f t="shared" si="5"/>
        <v>1.1603048704920076</v>
      </c>
      <c r="H36" s="3">
        <f t="shared" si="5"/>
        <v>0.6847192960713849</v>
      </c>
      <c r="I36" s="7"/>
      <c r="J36" s="7"/>
    </row>
    <row r="37" spans="2:8" ht="15">
      <c r="B37" s="17" t="s">
        <v>107</v>
      </c>
      <c r="C37" s="18">
        <f>D37+E37</f>
        <v>10800</v>
      </c>
      <c r="D37" s="86">
        <v>6607.000000000001</v>
      </c>
      <c r="E37" s="86">
        <v>4193</v>
      </c>
      <c r="F37" s="4">
        <f t="shared" si="5"/>
        <v>16.73069773206099</v>
      </c>
      <c r="G37" s="4">
        <f t="shared" si="5"/>
        <v>10.235159251456201</v>
      </c>
      <c r="H37" s="5">
        <f t="shared" si="5"/>
        <v>6.4955384806047896</v>
      </c>
    </row>
  </sheetData>
  <sheetProtection/>
  <mergeCells count="2">
    <mergeCell ref="B5:B7"/>
    <mergeCell ref="C5:H5"/>
  </mergeCells>
  <printOptions/>
  <pageMargins left="0.5905511811023623" right="0.3937007874015748" top="0.7874015748031497" bottom="0.7874015748031497" header="0.3937007874015748" footer="0.3937007874015748"/>
  <pageSetup horizontalDpi="300" verticalDpi="300" orientation="portrait" paperSize="9" r:id="rId1"/>
  <headerFooter scaleWithDoc="0" alignWithMargins="0">
    <oddFooter>&amp;C&amp;"Arial Unicode MS,標準"VI-1-3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11.140625" style="1" customWidth="1"/>
    <col min="4" max="10" width="9.7109375" style="1" customWidth="1"/>
    <col min="11" max="11" width="0.2890625" style="1" customWidth="1"/>
    <col min="12" max="16384" width="9.140625" style="1" customWidth="1"/>
  </cols>
  <sheetData>
    <row r="1" spans="1:6" ht="15" customHeight="1">
      <c r="A1" s="7"/>
      <c r="B1" s="7"/>
      <c r="C1" s="7"/>
      <c r="D1" s="7"/>
      <c r="E1" s="7"/>
      <c r="F1" s="7"/>
    </row>
    <row r="2" spans="1:6" ht="15" customHeight="1">
      <c r="A2" s="7"/>
      <c r="B2" s="46" t="s">
        <v>155</v>
      </c>
      <c r="C2" s="46"/>
      <c r="D2" s="46"/>
      <c r="E2" s="46"/>
      <c r="F2" s="46"/>
    </row>
    <row r="3" spans="1:6" ht="15" customHeight="1">
      <c r="A3" s="7"/>
      <c r="B3" s="46" t="s">
        <v>168</v>
      </c>
      <c r="C3" s="46"/>
      <c r="D3" s="46"/>
      <c r="E3" s="46"/>
      <c r="F3" s="46"/>
    </row>
    <row r="4" spans="1:6" ht="15" customHeight="1">
      <c r="A4" s="7"/>
      <c r="B4" s="46"/>
      <c r="C4" s="46"/>
      <c r="D4" s="46"/>
      <c r="E4" s="46"/>
      <c r="F4" s="46"/>
    </row>
    <row r="5" spans="1:10" ht="15" customHeight="1">
      <c r="A5" s="7"/>
      <c r="B5" s="22"/>
      <c r="C5" s="120" t="s">
        <v>79</v>
      </c>
      <c r="D5" s="121"/>
      <c r="E5" s="121"/>
      <c r="F5" s="121"/>
      <c r="G5" s="121"/>
      <c r="H5" s="121"/>
      <c r="I5" s="121"/>
      <c r="J5" s="122"/>
    </row>
    <row r="6" spans="1:10" ht="53.25" customHeight="1">
      <c r="A6" s="7"/>
      <c r="B6" s="20" t="s">
        <v>5</v>
      </c>
      <c r="C6" s="47" t="s">
        <v>19</v>
      </c>
      <c r="D6" s="48" t="s">
        <v>145</v>
      </c>
      <c r="E6" s="49" t="s">
        <v>46</v>
      </c>
      <c r="F6" s="28" t="s">
        <v>47</v>
      </c>
      <c r="G6" s="50" t="s">
        <v>48</v>
      </c>
      <c r="H6" s="50" t="s">
        <v>49</v>
      </c>
      <c r="I6" s="58" t="s">
        <v>50</v>
      </c>
      <c r="J6" s="59" t="s">
        <v>35</v>
      </c>
    </row>
    <row r="7" spans="1:10" ht="15" customHeight="1">
      <c r="A7" s="7"/>
      <c r="B7" s="21"/>
      <c r="C7" s="123" t="s">
        <v>83</v>
      </c>
      <c r="D7" s="124"/>
      <c r="E7" s="124"/>
      <c r="F7" s="124"/>
      <c r="G7" s="124"/>
      <c r="H7" s="124"/>
      <c r="I7" s="124"/>
      <c r="J7" s="125"/>
    </row>
    <row r="8" spans="1:10" ht="6.75" customHeight="1">
      <c r="A8" s="7"/>
      <c r="B8" s="16"/>
      <c r="C8" s="6"/>
      <c r="D8" s="6"/>
      <c r="E8" s="6"/>
      <c r="F8" s="25"/>
      <c r="G8" s="26"/>
      <c r="H8" s="26"/>
      <c r="I8" s="26"/>
      <c r="J8" s="27"/>
    </row>
    <row r="9" spans="1:10" ht="15">
      <c r="A9" s="7"/>
      <c r="B9" s="16" t="s">
        <v>19</v>
      </c>
      <c r="C9" s="6">
        <f>SUM(C11:C25)</f>
        <v>64552</v>
      </c>
      <c r="D9" s="80">
        <f>SUM(D11:D25)</f>
        <v>2167</v>
      </c>
      <c r="E9" s="80">
        <f aca="true" t="shared" si="0" ref="E9:J9">SUM(E11:E25)</f>
        <v>37606</v>
      </c>
      <c r="F9" s="80">
        <f t="shared" si="0"/>
        <v>1524</v>
      </c>
      <c r="G9" s="80">
        <f t="shared" si="0"/>
        <v>4615</v>
      </c>
      <c r="H9" s="80">
        <f t="shared" si="0"/>
        <v>0</v>
      </c>
      <c r="I9" s="80">
        <f t="shared" si="0"/>
        <v>18031</v>
      </c>
      <c r="J9" s="81">
        <f t="shared" si="0"/>
        <v>609</v>
      </c>
    </row>
    <row r="10" spans="1:10" ht="6.75" customHeight="1">
      <c r="A10" s="7"/>
      <c r="B10" s="16"/>
      <c r="C10" s="6"/>
      <c r="D10" s="6"/>
      <c r="E10" s="6"/>
      <c r="F10" s="23"/>
      <c r="G10" s="24"/>
      <c r="H10" s="24"/>
      <c r="I10" s="24"/>
      <c r="J10" s="29"/>
    </row>
    <row r="11" spans="1:10" ht="15">
      <c r="A11" s="7"/>
      <c r="B11" s="16" t="s">
        <v>9</v>
      </c>
      <c r="C11" s="6">
        <f>SUM(D11:J11)</f>
        <v>10451</v>
      </c>
      <c r="D11" s="65">
        <v>1036</v>
      </c>
      <c r="E11" s="65">
        <v>6603</v>
      </c>
      <c r="F11" s="65">
        <v>151</v>
      </c>
      <c r="G11" s="65">
        <v>1948</v>
      </c>
      <c r="H11" s="65">
        <v>0</v>
      </c>
      <c r="I11" s="65">
        <v>491</v>
      </c>
      <c r="J11" s="66">
        <v>222</v>
      </c>
    </row>
    <row r="12" spans="1:10" ht="15">
      <c r="A12" s="7"/>
      <c r="B12" s="16">
        <v>2</v>
      </c>
      <c r="C12" s="6">
        <f aca="true" t="shared" si="1" ref="C12:C25">SUM(D12:J12)</f>
        <v>18852</v>
      </c>
      <c r="D12" s="65">
        <v>868</v>
      </c>
      <c r="E12" s="65">
        <v>15238</v>
      </c>
      <c r="F12" s="65">
        <v>298</v>
      </c>
      <c r="G12" s="65">
        <v>2092</v>
      </c>
      <c r="H12" s="65">
        <v>0</v>
      </c>
      <c r="I12" s="65">
        <v>206</v>
      </c>
      <c r="J12" s="66">
        <v>150</v>
      </c>
    </row>
    <row r="13" spans="1:10" ht="15">
      <c r="A13" s="7"/>
      <c r="B13" s="16">
        <v>3</v>
      </c>
      <c r="C13" s="6">
        <f t="shared" si="1"/>
        <v>7038</v>
      </c>
      <c r="D13" s="65">
        <v>153</v>
      </c>
      <c r="E13" s="65">
        <v>6243</v>
      </c>
      <c r="F13" s="65">
        <v>144</v>
      </c>
      <c r="G13" s="65">
        <v>312</v>
      </c>
      <c r="H13" s="65">
        <v>0</v>
      </c>
      <c r="I13" s="65">
        <v>153</v>
      </c>
      <c r="J13" s="66">
        <v>33</v>
      </c>
    </row>
    <row r="14" spans="1:10" ht="15">
      <c r="A14" s="7"/>
      <c r="B14" s="16">
        <v>4</v>
      </c>
      <c r="C14" s="6">
        <f t="shared" si="1"/>
        <v>3632</v>
      </c>
      <c r="D14" s="65">
        <v>56</v>
      </c>
      <c r="E14" s="65">
        <v>3120</v>
      </c>
      <c r="F14" s="65">
        <v>76</v>
      </c>
      <c r="G14" s="65">
        <v>176</v>
      </c>
      <c r="H14" s="65">
        <v>0</v>
      </c>
      <c r="I14" s="65">
        <v>192</v>
      </c>
      <c r="J14" s="66">
        <v>12</v>
      </c>
    </row>
    <row r="15" spans="1:10" ht="15">
      <c r="A15" s="7"/>
      <c r="B15" s="16" t="s">
        <v>20</v>
      </c>
      <c r="C15" s="6">
        <f t="shared" si="1"/>
        <v>2075</v>
      </c>
      <c r="D15" s="65">
        <v>40</v>
      </c>
      <c r="E15" s="65">
        <v>1630</v>
      </c>
      <c r="F15" s="65">
        <v>40</v>
      </c>
      <c r="G15" s="65">
        <v>35</v>
      </c>
      <c r="H15" s="65">
        <v>0</v>
      </c>
      <c r="I15" s="65">
        <v>320</v>
      </c>
      <c r="J15" s="66">
        <v>10</v>
      </c>
    </row>
    <row r="16" spans="1:10" ht="15">
      <c r="A16" s="7"/>
      <c r="B16" s="16" t="s">
        <v>21</v>
      </c>
      <c r="C16" s="6">
        <f t="shared" si="1"/>
        <v>1386</v>
      </c>
      <c r="D16" s="65">
        <v>6</v>
      </c>
      <c r="E16" s="65">
        <v>948</v>
      </c>
      <c r="F16" s="65">
        <v>60</v>
      </c>
      <c r="G16" s="65">
        <v>18</v>
      </c>
      <c r="H16" s="65">
        <v>0</v>
      </c>
      <c r="I16" s="65">
        <v>336</v>
      </c>
      <c r="J16" s="66">
        <v>18</v>
      </c>
    </row>
    <row r="17" spans="1:10" ht="15">
      <c r="A17" s="7"/>
      <c r="B17" s="16" t="s">
        <v>22</v>
      </c>
      <c r="C17" s="6">
        <f t="shared" si="1"/>
        <v>1085</v>
      </c>
      <c r="D17" s="65">
        <v>0</v>
      </c>
      <c r="E17" s="65">
        <v>588</v>
      </c>
      <c r="F17" s="65">
        <v>28</v>
      </c>
      <c r="G17" s="65">
        <v>0</v>
      </c>
      <c r="H17" s="65">
        <v>0</v>
      </c>
      <c r="I17" s="65">
        <v>469</v>
      </c>
      <c r="J17" s="66">
        <v>0</v>
      </c>
    </row>
    <row r="18" spans="1:10" ht="15">
      <c r="A18" s="7"/>
      <c r="B18" s="16" t="s">
        <v>23</v>
      </c>
      <c r="C18" s="6">
        <f t="shared" si="1"/>
        <v>856</v>
      </c>
      <c r="D18" s="65">
        <v>8</v>
      </c>
      <c r="E18" s="65">
        <v>464</v>
      </c>
      <c r="F18" s="65">
        <v>16</v>
      </c>
      <c r="G18" s="65">
        <v>0</v>
      </c>
      <c r="H18" s="65">
        <v>0</v>
      </c>
      <c r="I18" s="65">
        <v>352</v>
      </c>
      <c r="J18" s="66">
        <v>16</v>
      </c>
    </row>
    <row r="19" spans="1:10" ht="15">
      <c r="A19" s="7"/>
      <c r="B19" s="16" t="s">
        <v>24</v>
      </c>
      <c r="C19" s="6">
        <f t="shared" si="1"/>
        <v>648</v>
      </c>
      <c r="D19" s="65">
        <v>0</v>
      </c>
      <c r="E19" s="65">
        <v>315</v>
      </c>
      <c r="F19" s="65">
        <v>18</v>
      </c>
      <c r="G19" s="65">
        <v>0</v>
      </c>
      <c r="H19" s="65">
        <v>0</v>
      </c>
      <c r="I19" s="65">
        <v>315</v>
      </c>
      <c r="J19" s="66">
        <v>0</v>
      </c>
    </row>
    <row r="20" spans="1:10" ht="15">
      <c r="A20" s="7"/>
      <c r="B20" s="16" t="s">
        <v>0</v>
      </c>
      <c r="C20" s="6">
        <f t="shared" si="1"/>
        <v>3408</v>
      </c>
      <c r="D20" s="65">
        <v>0</v>
      </c>
      <c r="E20" s="65">
        <v>1493.9999999999995</v>
      </c>
      <c r="F20" s="65">
        <v>141</v>
      </c>
      <c r="G20" s="65">
        <v>34</v>
      </c>
      <c r="H20" s="65">
        <v>0</v>
      </c>
      <c r="I20" s="65">
        <v>1717.0000000000005</v>
      </c>
      <c r="J20" s="66">
        <v>22</v>
      </c>
    </row>
    <row r="21" spans="1:10" ht="15">
      <c r="A21" s="7"/>
      <c r="B21" s="16" t="s">
        <v>1</v>
      </c>
      <c r="C21" s="6">
        <f t="shared" si="1"/>
        <v>3129.9999999999995</v>
      </c>
      <c r="D21" s="65">
        <v>0</v>
      </c>
      <c r="E21" s="65">
        <v>705.0000000000001</v>
      </c>
      <c r="F21" s="65">
        <v>107</v>
      </c>
      <c r="G21" s="65">
        <v>0</v>
      </c>
      <c r="H21" s="65">
        <v>0</v>
      </c>
      <c r="I21" s="65">
        <v>2191.9999999999995</v>
      </c>
      <c r="J21" s="66">
        <v>126</v>
      </c>
    </row>
    <row r="22" spans="1:10" ht="15">
      <c r="A22" s="7"/>
      <c r="B22" s="16" t="s">
        <v>2</v>
      </c>
      <c r="C22" s="6">
        <f t="shared" si="1"/>
        <v>1191</v>
      </c>
      <c r="D22" s="65">
        <v>0</v>
      </c>
      <c r="E22" s="65">
        <v>127</v>
      </c>
      <c r="F22" s="65">
        <v>0</v>
      </c>
      <c r="G22" s="65">
        <v>0</v>
      </c>
      <c r="H22" s="65">
        <v>0</v>
      </c>
      <c r="I22" s="65">
        <v>1064</v>
      </c>
      <c r="J22" s="66">
        <v>0</v>
      </c>
    </row>
    <row r="23" spans="1:10" ht="15">
      <c r="A23" s="7"/>
      <c r="B23" s="16" t="s">
        <v>3</v>
      </c>
      <c r="C23" s="6">
        <f t="shared" si="1"/>
        <v>2484</v>
      </c>
      <c r="D23" s="65">
        <v>0</v>
      </c>
      <c r="E23" s="65">
        <v>131</v>
      </c>
      <c r="F23" s="65">
        <v>445</v>
      </c>
      <c r="G23" s="65">
        <v>0</v>
      </c>
      <c r="H23" s="65">
        <v>0</v>
      </c>
      <c r="I23" s="65">
        <v>1908</v>
      </c>
      <c r="J23" s="66">
        <v>0</v>
      </c>
    </row>
    <row r="24" spans="1:10" ht="15">
      <c r="A24" s="7"/>
      <c r="B24" s="16" t="s">
        <v>4</v>
      </c>
      <c r="C24" s="6">
        <f t="shared" si="1"/>
        <v>2626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2626</v>
      </c>
      <c r="J24" s="66">
        <v>0</v>
      </c>
    </row>
    <row r="25" spans="1:10" ht="15">
      <c r="A25" s="7"/>
      <c r="B25" s="16" t="s">
        <v>18</v>
      </c>
      <c r="C25" s="6">
        <f t="shared" si="1"/>
        <v>5690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5690</v>
      </c>
      <c r="J25" s="66">
        <v>0</v>
      </c>
    </row>
    <row r="26" spans="1:10" ht="6.75" customHeight="1">
      <c r="A26" s="7"/>
      <c r="B26" s="16"/>
      <c r="C26" s="6"/>
      <c r="D26" s="65"/>
      <c r="E26" s="65"/>
      <c r="F26" s="67"/>
      <c r="G26" s="68"/>
      <c r="H26" s="68"/>
      <c r="I26" s="68"/>
      <c r="J26" s="69"/>
    </row>
    <row r="27" spans="1:10" ht="16.5" customHeight="1">
      <c r="A27" s="7"/>
      <c r="B27" s="41" t="s">
        <v>10</v>
      </c>
      <c r="C27" s="6">
        <f aca="true" t="shared" si="2" ref="C27:J27">SUM(C15:C25)</f>
        <v>24579</v>
      </c>
      <c r="D27" s="65">
        <f t="shared" si="2"/>
        <v>54</v>
      </c>
      <c r="E27" s="65">
        <f t="shared" si="2"/>
        <v>6402</v>
      </c>
      <c r="F27" s="65">
        <f t="shared" si="2"/>
        <v>855</v>
      </c>
      <c r="G27" s="65">
        <f t="shared" si="2"/>
        <v>87</v>
      </c>
      <c r="H27" s="65">
        <f t="shared" si="2"/>
        <v>0</v>
      </c>
      <c r="I27" s="65">
        <f t="shared" si="2"/>
        <v>16989</v>
      </c>
      <c r="J27" s="66">
        <f t="shared" si="2"/>
        <v>192</v>
      </c>
    </row>
    <row r="28" spans="1:10" ht="16.5" customHeight="1">
      <c r="A28" s="7"/>
      <c r="B28" s="16" t="s">
        <v>11</v>
      </c>
      <c r="C28" s="6">
        <f aca="true" t="shared" si="3" ref="C28:J28">SUM(C20:C25)</f>
        <v>18529</v>
      </c>
      <c r="D28" s="65">
        <f t="shared" si="3"/>
        <v>0</v>
      </c>
      <c r="E28" s="65">
        <f t="shared" si="3"/>
        <v>2456.9999999999995</v>
      </c>
      <c r="F28" s="65">
        <f t="shared" si="3"/>
        <v>693</v>
      </c>
      <c r="G28" s="65">
        <f t="shared" si="3"/>
        <v>34</v>
      </c>
      <c r="H28" s="65">
        <f t="shared" si="3"/>
        <v>0</v>
      </c>
      <c r="I28" s="65">
        <f t="shared" si="3"/>
        <v>15197</v>
      </c>
      <c r="J28" s="66">
        <f t="shared" si="3"/>
        <v>148</v>
      </c>
    </row>
    <row r="29" spans="1:10" ht="16.5" customHeight="1">
      <c r="A29" s="7"/>
      <c r="B29" s="16" t="s">
        <v>12</v>
      </c>
      <c r="C29" s="6">
        <f aca="true" t="shared" si="4" ref="C29:J29">SUM(C21:C25)</f>
        <v>15121</v>
      </c>
      <c r="D29" s="65">
        <f t="shared" si="4"/>
        <v>0</v>
      </c>
      <c r="E29" s="65">
        <f t="shared" si="4"/>
        <v>963.0000000000001</v>
      </c>
      <c r="F29" s="65">
        <f t="shared" si="4"/>
        <v>552</v>
      </c>
      <c r="G29" s="65">
        <f t="shared" si="4"/>
        <v>0</v>
      </c>
      <c r="H29" s="65">
        <f t="shared" si="4"/>
        <v>0</v>
      </c>
      <c r="I29" s="65">
        <f t="shared" si="4"/>
        <v>13480</v>
      </c>
      <c r="J29" s="66">
        <f t="shared" si="4"/>
        <v>126</v>
      </c>
    </row>
    <row r="30" spans="1:10" ht="16.5" customHeight="1">
      <c r="A30" s="7"/>
      <c r="B30" s="16" t="s">
        <v>13</v>
      </c>
      <c r="C30" s="6">
        <f aca="true" t="shared" si="5" ref="C30:J30">SUM(C22:C25)</f>
        <v>11991</v>
      </c>
      <c r="D30" s="65">
        <f t="shared" si="5"/>
        <v>0</v>
      </c>
      <c r="E30" s="65">
        <f t="shared" si="5"/>
        <v>258</v>
      </c>
      <c r="F30" s="65">
        <f t="shared" si="5"/>
        <v>445</v>
      </c>
      <c r="G30" s="65">
        <f t="shared" si="5"/>
        <v>0</v>
      </c>
      <c r="H30" s="65">
        <f t="shared" si="5"/>
        <v>0</v>
      </c>
      <c r="I30" s="65">
        <f t="shared" si="5"/>
        <v>11288</v>
      </c>
      <c r="J30" s="66">
        <f t="shared" si="5"/>
        <v>0</v>
      </c>
    </row>
    <row r="31" spans="1:10" ht="16.5" customHeight="1">
      <c r="A31" s="7"/>
      <c r="B31" s="16" t="s">
        <v>14</v>
      </c>
      <c r="C31" s="6">
        <f aca="true" t="shared" si="6" ref="C31:J31">SUM(C23:C25)</f>
        <v>10800</v>
      </c>
      <c r="D31" s="65">
        <f t="shared" si="6"/>
        <v>0</v>
      </c>
      <c r="E31" s="65">
        <f t="shared" si="6"/>
        <v>131</v>
      </c>
      <c r="F31" s="65">
        <f t="shared" si="6"/>
        <v>445</v>
      </c>
      <c r="G31" s="65">
        <f t="shared" si="6"/>
        <v>0</v>
      </c>
      <c r="H31" s="65">
        <f t="shared" si="6"/>
        <v>0</v>
      </c>
      <c r="I31" s="65">
        <f t="shared" si="6"/>
        <v>10224</v>
      </c>
      <c r="J31" s="66">
        <f t="shared" si="6"/>
        <v>0</v>
      </c>
    </row>
    <row r="32" spans="1:10" ht="16.5" customHeight="1">
      <c r="A32" s="7"/>
      <c r="B32" s="16" t="s">
        <v>15</v>
      </c>
      <c r="C32" s="19">
        <f aca="true" t="shared" si="7" ref="C32:J32">SUM(C24:C25)</f>
        <v>8316</v>
      </c>
      <c r="D32" s="65">
        <f t="shared" si="7"/>
        <v>0</v>
      </c>
      <c r="E32" s="65">
        <f t="shared" si="7"/>
        <v>0</v>
      </c>
      <c r="F32" s="65">
        <f t="shared" si="7"/>
        <v>0</v>
      </c>
      <c r="G32" s="65">
        <f t="shared" si="7"/>
        <v>0</v>
      </c>
      <c r="H32" s="65">
        <f t="shared" si="7"/>
        <v>0</v>
      </c>
      <c r="I32" s="65">
        <f t="shared" si="7"/>
        <v>8316</v>
      </c>
      <c r="J32" s="66">
        <f t="shared" si="7"/>
        <v>0</v>
      </c>
    </row>
    <row r="33" spans="1:10" ht="6.75" customHeight="1">
      <c r="A33" s="7"/>
      <c r="B33" s="16"/>
      <c r="C33" s="6"/>
      <c r="D33" s="65"/>
      <c r="E33" s="65"/>
      <c r="F33" s="67"/>
      <c r="G33" s="68"/>
      <c r="H33" s="68"/>
      <c r="I33" s="68"/>
      <c r="J33" s="69"/>
    </row>
    <row r="34" spans="1:10" ht="15" customHeight="1">
      <c r="A34" s="7"/>
      <c r="B34" s="42" t="s">
        <v>25</v>
      </c>
      <c r="C34" s="6">
        <f>SUM(D34:J34)</f>
        <v>46562.99999999996</v>
      </c>
      <c r="D34" s="65">
        <v>2166.999999999998</v>
      </c>
      <c r="E34" s="65">
        <v>35358.99999999996</v>
      </c>
      <c r="F34" s="67">
        <v>880.9999999999995</v>
      </c>
      <c r="G34" s="67">
        <v>4580.999999999998</v>
      </c>
      <c r="H34" s="67">
        <v>0</v>
      </c>
      <c r="I34" s="67">
        <v>3103.9999999999995</v>
      </c>
      <c r="J34" s="95">
        <v>470.9999999999999</v>
      </c>
    </row>
    <row r="35" spans="1:10" ht="15">
      <c r="A35" s="7"/>
      <c r="B35" s="16" t="s">
        <v>26</v>
      </c>
      <c r="C35" s="19">
        <f>SUM(D35:J35)</f>
        <v>5998</v>
      </c>
      <c r="D35" s="65">
        <v>0</v>
      </c>
      <c r="E35" s="65">
        <v>1989.0000000000016</v>
      </c>
      <c r="F35" s="67">
        <v>198</v>
      </c>
      <c r="G35" s="67">
        <v>34</v>
      </c>
      <c r="H35" s="67">
        <v>0</v>
      </c>
      <c r="I35" s="67">
        <v>3638.9999999999986</v>
      </c>
      <c r="J35" s="95">
        <v>138</v>
      </c>
    </row>
    <row r="36" spans="1:10" ht="15">
      <c r="A36" s="7"/>
      <c r="B36" s="16" t="s">
        <v>27</v>
      </c>
      <c r="C36" s="19">
        <f>SUM(D36:J36)</f>
        <v>1191</v>
      </c>
      <c r="D36" s="65">
        <v>0</v>
      </c>
      <c r="E36" s="65">
        <v>127</v>
      </c>
      <c r="F36" s="67">
        <v>0</v>
      </c>
      <c r="G36" s="67">
        <v>0</v>
      </c>
      <c r="H36" s="67">
        <v>0</v>
      </c>
      <c r="I36" s="67">
        <v>1064</v>
      </c>
      <c r="J36" s="95">
        <v>0</v>
      </c>
    </row>
    <row r="37" spans="2:10" ht="15">
      <c r="B37" s="17" t="s">
        <v>28</v>
      </c>
      <c r="C37" s="18">
        <f>SUM(D37:J37)</f>
        <v>10800</v>
      </c>
      <c r="D37" s="99">
        <v>0</v>
      </c>
      <c r="E37" s="99">
        <v>131</v>
      </c>
      <c r="F37" s="101">
        <v>445</v>
      </c>
      <c r="G37" s="101">
        <v>0</v>
      </c>
      <c r="H37" s="101">
        <v>0</v>
      </c>
      <c r="I37" s="101">
        <v>10224</v>
      </c>
      <c r="J37" s="102">
        <v>0</v>
      </c>
    </row>
  </sheetData>
  <sheetProtection/>
  <mergeCells count="2">
    <mergeCell ref="C5:J5"/>
    <mergeCell ref="C7:J7"/>
  </mergeCells>
  <printOptions/>
  <pageMargins left="0.5905511811023622" right="0.3937007874015748" top="0.7874015748031497" bottom="0.7874015748031497" header="0.3937007874015748" footer="0.3937007874015748"/>
  <pageSetup horizontalDpi="600" verticalDpi="600" orientation="portrait" paperSize="9" r:id="rId1"/>
  <headerFooter>
    <oddFooter>&amp;CIV-1-14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workbookViewId="0" topLeftCell="M1">
      <selection activeCell="M1" sqref="M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10.8515625" style="1" customWidth="1"/>
    <col min="4" max="10" width="9.7109375" style="1" customWidth="1"/>
    <col min="11" max="11" width="2.140625" style="1" customWidth="1"/>
    <col min="12" max="12" width="9.140625" style="1" customWidth="1"/>
    <col min="13" max="13" width="3.7109375" style="1" customWidth="1"/>
    <col min="14" max="14" width="15.7109375" style="1" customWidth="1"/>
    <col min="15" max="22" width="9.7109375" style="1" customWidth="1"/>
    <col min="23" max="23" width="3.7109375" style="1" customWidth="1"/>
    <col min="24" max="16384" width="9.140625" style="1" customWidth="1"/>
  </cols>
  <sheetData>
    <row r="1" spans="1:18" ht="15" customHeight="1">
      <c r="A1" s="7"/>
      <c r="B1" s="7"/>
      <c r="C1" s="7"/>
      <c r="D1" s="7"/>
      <c r="E1" s="7"/>
      <c r="F1" s="7"/>
      <c r="N1" s="7"/>
      <c r="O1" s="7"/>
      <c r="P1" s="7"/>
      <c r="Q1" s="7"/>
      <c r="R1" s="7"/>
    </row>
    <row r="2" spans="1:18" ht="15" customHeight="1">
      <c r="A2" s="7"/>
      <c r="B2" s="46" t="s">
        <v>90</v>
      </c>
      <c r="C2" s="46"/>
      <c r="D2" s="46"/>
      <c r="E2" s="46"/>
      <c r="F2" s="46"/>
      <c r="N2" s="46" t="s">
        <v>91</v>
      </c>
      <c r="O2" s="46"/>
      <c r="P2" s="46"/>
      <c r="Q2" s="46"/>
      <c r="R2" s="46"/>
    </row>
    <row r="3" spans="1:18" ht="15" customHeight="1">
      <c r="A3" s="7"/>
      <c r="B3" s="46" t="s">
        <v>168</v>
      </c>
      <c r="C3" s="46"/>
      <c r="D3" s="46"/>
      <c r="E3" s="46"/>
      <c r="F3" s="46"/>
      <c r="N3" s="46" t="s">
        <v>168</v>
      </c>
      <c r="O3" s="46"/>
      <c r="P3" s="46"/>
      <c r="Q3" s="46"/>
      <c r="R3" s="46"/>
    </row>
    <row r="4" spans="1:18" ht="15" customHeight="1">
      <c r="A4" s="7"/>
      <c r="B4" s="46"/>
      <c r="C4" s="46"/>
      <c r="D4" s="46"/>
      <c r="E4" s="46"/>
      <c r="F4" s="46"/>
      <c r="N4" s="46"/>
      <c r="O4" s="46"/>
      <c r="P4" s="46"/>
      <c r="Q4" s="46"/>
      <c r="R4" s="46"/>
    </row>
    <row r="5" spans="1:22" ht="15" customHeight="1">
      <c r="A5" s="7"/>
      <c r="B5" s="22"/>
      <c r="C5" s="120" t="s">
        <v>79</v>
      </c>
      <c r="D5" s="121"/>
      <c r="E5" s="121"/>
      <c r="F5" s="121"/>
      <c r="G5" s="121"/>
      <c r="H5" s="121"/>
      <c r="I5" s="121"/>
      <c r="J5" s="122"/>
      <c r="N5" s="22"/>
      <c r="O5" s="120" t="s">
        <v>79</v>
      </c>
      <c r="P5" s="121"/>
      <c r="Q5" s="121"/>
      <c r="R5" s="121"/>
      <c r="S5" s="121"/>
      <c r="T5" s="121"/>
      <c r="U5" s="121"/>
      <c r="V5" s="122"/>
    </row>
    <row r="6" spans="1:22" ht="53.25" customHeight="1">
      <c r="A6" s="7"/>
      <c r="B6" s="20" t="s">
        <v>5</v>
      </c>
      <c r="C6" s="47" t="s">
        <v>19</v>
      </c>
      <c r="D6" s="48" t="s">
        <v>45</v>
      </c>
      <c r="E6" s="49" t="s">
        <v>46</v>
      </c>
      <c r="F6" s="28" t="s">
        <v>47</v>
      </c>
      <c r="G6" s="50" t="s">
        <v>48</v>
      </c>
      <c r="H6" s="50" t="s">
        <v>49</v>
      </c>
      <c r="I6" s="58" t="s">
        <v>50</v>
      </c>
      <c r="J6" s="59" t="s">
        <v>35</v>
      </c>
      <c r="N6" s="20" t="s">
        <v>5</v>
      </c>
      <c r="O6" s="47" t="s">
        <v>19</v>
      </c>
      <c r="P6" s="48" t="s">
        <v>145</v>
      </c>
      <c r="Q6" s="49" t="s">
        <v>46</v>
      </c>
      <c r="R6" s="28" t="s">
        <v>47</v>
      </c>
      <c r="S6" s="50" t="s">
        <v>48</v>
      </c>
      <c r="T6" s="50" t="s">
        <v>49</v>
      </c>
      <c r="U6" s="58" t="s">
        <v>50</v>
      </c>
      <c r="V6" s="59" t="s">
        <v>35</v>
      </c>
    </row>
    <row r="7" spans="1:22" ht="15" customHeight="1">
      <c r="A7" s="7"/>
      <c r="B7" s="21"/>
      <c r="C7" s="123" t="s">
        <v>83</v>
      </c>
      <c r="D7" s="124"/>
      <c r="E7" s="124"/>
      <c r="F7" s="124"/>
      <c r="G7" s="124"/>
      <c r="H7" s="124"/>
      <c r="I7" s="124"/>
      <c r="J7" s="125"/>
      <c r="N7" s="21"/>
      <c r="O7" s="123" t="s">
        <v>80</v>
      </c>
      <c r="P7" s="124"/>
      <c r="Q7" s="124"/>
      <c r="R7" s="124"/>
      <c r="S7" s="124"/>
      <c r="T7" s="124"/>
      <c r="U7" s="124"/>
      <c r="V7" s="125"/>
    </row>
    <row r="8" spans="1:22" ht="6.75" customHeight="1">
      <c r="A8" s="7"/>
      <c r="B8" s="16"/>
      <c r="C8" s="6"/>
      <c r="D8" s="6"/>
      <c r="E8" s="6"/>
      <c r="F8" s="25"/>
      <c r="G8" s="26"/>
      <c r="H8" s="26"/>
      <c r="I8" s="26"/>
      <c r="J8" s="27"/>
      <c r="N8" s="16"/>
      <c r="O8" s="6"/>
      <c r="P8" s="6"/>
      <c r="Q8" s="6"/>
      <c r="R8" s="25"/>
      <c r="S8" s="26"/>
      <c r="T8" s="26"/>
      <c r="U8" s="26"/>
      <c r="V8" s="27"/>
    </row>
    <row r="9" spans="1:22" ht="15">
      <c r="A9" s="7"/>
      <c r="B9" s="16" t="s">
        <v>19</v>
      </c>
      <c r="C9" s="6">
        <f>SUM(C11:C25)</f>
        <v>64552</v>
      </c>
      <c r="D9" s="80">
        <f>SUM(D11:D25)</f>
        <v>2167</v>
      </c>
      <c r="E9" s="80">
        <f aca="true" t="shared" si="0" ref="E9:J9">SUM(E11:E25)</f>
        <v>37606</v>
      </c>
      <c r="F9" s="80">
        <f t="shared" si="0"/>
        <v>1524</v>
      </c>
      <c r="G9" s="80">
        <f t="shared" si="0"/>
        <v>4615</v>
      </c>
      <c r="H9" s="80">
        <f t="shared" si="0"/>
        <v>0</v>
      </c>
      <c r="I9" s="80">
        <f t="shared" si="0"/>
        <v>18031</v>
      </c>
      <c r="J9" s="81">
        <f t="shared" si="0"/>
        <v>609</v>
      </c>
      <c r="N9" s="16" t="s">
        <v>19</v>
      </c>
      <c r="O9" s="35">
        <f>C9/$C$9*100</f>
        <v>100</v>
      </c>
      <c r="P9" s="35">
        <f aca="true" t="shared" si="1" ref="P9:V9">D9/$C$9*100</f>
        <v>3.3569835171644566</v>
      </c>
      <c r="Q9" s="35">
        <f t="shared" si="1"/>
        <v>58.256909158507874</v>
      </c>
      <c r="R9" s="35">
        <f t="shared" si="1"/>
        <v>2.3608873466352707</v>
      </c>
      <c r="S9" s="35">
        <f t="shared" si="1"/>
        <v>7.149275003098278</v>
      </c>
      <c r="T9" s="35">
        <f t="shared" si="1"/>
        <v>0</v>
      </c>
      <c r="U9" s="35">
        <f t="shared" si="1"/>
        <v>27.932519519147352</v>
      </c>
      <c r="V9" s="36">
        <f t="shared" si="1"/>
        <v>0.9434254554467716</v>
      </c>
    </row>
    <row r="10" spans="1:22" ht="6.75" customHeight="1">
      <c r="A10" s="7"/>
      <c r="B10" s="16"/>
      <c r="C10" s="6"/>
      <c r="D10" s="6"/>
      <c r="E10" s="6"/>
      <c r="F10" s="23"/>
      <c r="G10" s="24"/>
      <c r="H10" s="24"/>
      <c r="I10" s="24"/>
      <c r="J10" s="29"/>
      <c r="N10" s="16"/>
      <c r="O10" s="6"/>
      <c r="P10" s="6"/>
      <c r="Q10" s="6"/>
      <c r="R10" s="23"/>
      <c r="S10" s="24"/>
      <c r="T10" s="24"/>
      <c r="U10" s="24"/>
      <c r="V10" s="29"/>
    </row>
    <row r="11" spans="1:22" ht="15">
      <c r="A11" s="7"/>
      <c r="B11" s="16" t="s">
        <v>9</v>
      </c>
      <c r="C11" s="6">
        <f>SUM(D11:J11)</f>
        <v>10451</v>
      </c>
      <c r="D11" s="65">
        <v>1036</v>
      </c>
      <c r="E11" s="65">
        <v>6603</v>
      </c>
      <c r="F11" s="65">
        <v>151</v>
      </c>
      <c r="G11" s="65">
        <v>1948</v>
      </c>
      <c r="H11" s="65">
        <v>0</v>
      </c>
      <c r="I11" s="65">
        <v>491</v>
      </c>
      <c r="J11" s="66">
        <v>222</v>
      </c>
      <c r="N11" s="16" t="s">
        <v>9</v>
      </c>
      <c r="O11" s="35">
        <f aca="true" t="shared" si="2" ref="O11:O25">C11/$C$9*100</f>
        <v>16.19004833312678</v>
      </c>
      <c r="P11" s="35">
        <f aca="true" t="shared" si="3" ref="P11:P25">D11/$C$9*100</f>
        <v>1.604907671334738</v>
      </c>
      <c r="Q11" s="35">
        <f aca="true" t="shared" si="4" ref="Q11:Q25">E11/$C$9*100</f>
        <v>10.228962696740613</v>
      </c>
      <c r="R11" s="35">
        <f aca="true" t="shared" si="5" ref="R11:R25">F11/$C$9*100</f>
        <v>0.23391994051307471</v>
      </c>
      <c r="S11" s="35">
        <f aca="true" t="shared" si="6" ref="S11:S25">G11/$C$9*100</f>
        <v>3.0177221464865536</v>
      </c>
      <c r="T11" s="35">
        <f aca="true" t="shared" si="7" ref="T11:T25">H11/$C$9*100</f>
        <v>0</v>
      </c>
      <c r="U11" s="35">
        <f aca="true" t="shared" si="8" ref="U11:U25">I11/$C$9*100</f>
        <v>0.7606270913372165</v>
      </c>
      <c r="V11" s="36">
        <f aca="true" t="shared" si="9" ref="V11:V25">J11/$C$9*100</f>
        <v>0.3439087867145867</v>
      </c>
    </row>
    <row r="12" spans="1:22" ht="15">
      <c r="A12" s="7"/>
      <c r="B12" s="16">
        <v>2</v>
      </c>
      <c r="C12" s="6">
        <f aca="true" t="shared" si="10" ref="C12:C25">SUM(D12:J12)</f>
        <v>18852</v>
      </c>
      <c r="D12" s="65">
        <v>868</v>
      </c>
      <c r="E12" s="65">
        <v>15238</v>
      </c>
      <c r="F12" s="65">
        <v>298</v>
      </c>
      <c r="G12" s="65">
        <v>2092</v>
      </c>
      <c r="H12" s="65">
        <v>0</v>
      </c>
      <c r="I12" s="65">
        <v>206</v>
      </c>
      <c r="J12" s="66">
        <v>150</v>
      </c>
      <c r="N12" s="16">
        <v>2</v>
      </c>
      <c r="O12" s="35">
        <f t="shared" si="2"/>
        <v>29.204362374519764</v>
      </c>
      <c r="P12" s="35">
        <f t="shared" si="3"/>
        <v>1.344652373280456</v>
      </c>
      <c r="Q12" s="35">
        <f t="shared" si="4"/>
        <v>23.60577518899492</v>
      </c>
      <c r="R12" s="35">
        <f t="shared" si="5"/>
        <v>0.4616433263105713</v>
      </c>
      <c r="S12" s="35">
        <f t="shared" si="6"/>
        <v>3.2407981162473662</v>
      </c>
      <c r="T12" s="35">
        <f t="shared" si="7"/>
        <v>0</v>
      </c>
      <c r="U12" s="35">
        <f t="shared" si="8"/>
        <v>0.3191225678522741</v>
      </c>
      <c r="V12" s="36">
        <f t="shared" si="9"/>
        <v>0.23237080183418019</v>
      </c>
    </row>
    <row r="13" spans="1:22" ht="15">
      <c r="A13" s="7"/>
      <c r="B13" s="16">
        <v>3</v>
      </c>
      <c r="C13" s="6">
        <f t="shared" si="10"/>
        <v>7038</v>
      </c>
      <c r="D13" s="65">
        <v>153</v>
      </c>
      <c r="E13" s="65">
        <v>6243</v>
      </c>
      <c r="F13" s="65">
        <v>144</v>
      </c>
      <c r="G13" s="65">
        <v>312</v>
      </c>
      <c r="H13" s="65">
        <v>0</v>
      </c>
      <c r="I13" s="65">
        <v>153</v>
      </c>
      <c r="J13" s="66">
        <v>33</v>
      </c>
      <c r="N13" s="16">
        <v>3</v>
      </c>
      <c r="O13" s="35">
        <f t="shared" si="2"/>
        <v>10.902838022059736</v>
      </c>
      <c r="P13" s="35">
        <f t="shared" si="3"/>
        <v>0.2370182178708638</v>
      </c>
      <c r="Q13" s="35">
        <f t="shared" si="4"/>
        <v>9.671272772338579</v>
      </c>
      <c r="R13" s="35">
        <f t="shared" si="5"/>
        <v>0.22307596976081298</v>
      </c>
      <c r="S13" s="35">
        <f t="shared" si="6"/>
        <v>0.4833312678150948</v>
      </c>
      <c r="T13" s="35">
        <f t="shared" si="7"/>
        <v>0</v>
      </c>
      <c r="U13" s="35">
        <f t="shared" si="8"/>
        <v>0.2370182178708638</v>
      </c>
      <c r="V13" s="36">
        <f t="shared" si="9"/>
        <v>0.05112157640351964</v>
      </c>
    </row>
    <row r="14" spans="1:22" ht="15">
      <c r="A14" s="7"/>
      <c r="B14" s="16">
        <v>4</v>
      </c>
      <c r="C14" s="6">
        <f t="shared" si="10"/>
        <v>3632</v>
      </c>
      <c r="D14" s="65">
        <v>56</v>
      </c>
      <c r="E14" s="65">
        <v>3120</v>
      </c>
      <c r="F14" s="65">
        <v>76</v>
      </c>
      <c r="G14" s="65">
        <v>176</v>
      </c>
      <c r="H14" s="65">
        <v>0</v>
      </c>
      <c r="I14" s="65">
        <v>192</v>
      </c>
      <c r="J14" s="66">
        <v>12</v>
      </c>
      <c r="N14" s="16">
        <v>4</v>
      </c>
      <c r="O14" s="35">
        <f t="shared" si="2"/>
        <v>5.62647168174495</v>
      </c>
      <c r="P14" s="35">
        <f t="shared" si="3"/>
        <v>0.08675176601809394</v>
      </c>
      <c r="Q14" s="35">
        <f t="shared" si="4"/>
        <v>4.833312678150948</v>
      </c>
      <c r="R14" s="35">
        <f t="shared" si="5"/>
        <v>0.11773453959598462</v>
      </c>
      <c r="S14" s="35">
        <f t="shared" si="6"/>
        <v>0.27264840748543806</v>
      </c>
      <c r="T14" s="35">
        <f t="shared" si="7"/>
        <v>0</v>
      </c>
      <c r="U14" s="35">
        <f t="shared" si="8"/>
        <v>0.29743462634775064</v>
      </c>
      <c r="V14" s="36">
        <f t="shared" si="9"/>
        <v>0.018589664146734415</v>
      </c>
    </row>
    <row r="15" spans="1:22" ht="15">
      <c r="A15" s="7"/>
      <c r="B15" s="16" t="s">
        <v>20</v>
      </c>
      <c r="C15" s="6">
        <f t="shared" si="10"/>
        <v>2075</v>
      </c>
      <c r="D15" s="65">
        <v>40</v>
      </c>
      <c r="E15" s="65">
        <v>1630</v>
      </c>
      <c r="F15" s="65">
        <v>40</v>
      </c>
      <c r="G15" s="65">
        <v>35</v>
      </c>
      <c r="H15" s="65">
        <v>0</v>
      </c>
      <c r="I15" s="65">
        <v>320</v>
      </c>
      <c r="J15" s="66">
        <v>10</v>
      </c>
      <c r="N15" s="16" t="s">
        <v>20</v>
      </c>
      <c r="O15" s="35">
        <f t="shared" si="2"/>
        <v>3.2144627587061594</v>
      </c>
      <c r="P15" s="35">
        <f t="shared" si="3"/>
        <v>0.061965547155781384</v>
      </c>
      <c r="Q15" s="35">
        <f t="shared" si="4"/>
        <v>2.525096046598091</v>
      </c>
      <c r="R15" s="35">
        <f t="shared" si="5"/>
        <v>0.061965547155781384</v>
      </c>
      <c r="S15" s="35">
        <f t="shared" si="6"/>
        <v>0.05421985376130871</v>
      </c>
      <c r="T15" s="35">
        <f t="shared" si="7"/>
        <v>0</v>
      </c>
      <c r="U15" s="35">
        <f t="shared" si="8"/>
        <v>0.49572437724625107</v>
      </c>
      <c r="V15" s="36">
        <f t="shared" si="9"/>
        <v>0.015491386788945346</v>
      </c>
    </row>
    <row r="16" spans="1:22" ht="15">
      <c r="A16" s="7"/>
      <c r="B16" s="16" t="s">
        <v>21</v>
      </c>
      <c r="C16" s="6">
        <f t="shared" si="10"/>
        <v>1386</v>
      </c>
      <c r="D16" s="65">
        <v>6</v>
      </c>
      <c r="E16" s="65">
        <v>948</v>
      </c>
      <c r="F16" s="65">
        <v>60</v>
      </c>
      <c r="G16" s="65">
        <v>18</v>
      </c>
      <c r="H16" s="65">
        <v>0</v>
      </c>
      <c r="I16" s="65">
        <v>336</v>
      </c>
      <c r="J16" s="66">
        <v>18</v>
      </c>
      <c r="N16" s="16" t="s">
        <v>21</v>
      </c>
      <c r="O16" s="35">
        <f t="shared" si="2"/>
        <v>2.1471062089478252</v>
      </c>
      <c r="P16" s="35">
        <f t="shared" si="3"/>
        <v>0.009294832073367208</v>
      </c>
      <c r="Q16" s="35">
        <f t="shared" si="4"/>
        <v>1.4685834675920189</v>
      </c>
      <c r="R16" s="35">
        <f t="shared" si="5"/>
        <v>0.09294832073367207</v>
      </c>
      <c r="S16" s="35">
        <f t="shared" si="6"/>
        <v>0.027884496220101623</v>
      </c>
      <c r="T16" s="35">
        <f t="shared" si="7"/>
        <v>0</v>
      </c>
      <c r="U16" s="35">
        <f t="shared" si="8"/>
        <v>0.5205105961085637</v>
      </c>
      <c r="V16" s="36">
        <f t="shared" si="9"/>
        <v>0.027884496220101623</v>
      </c>
    </row>
    <row r="17" spans="1:22" ht="15">
      <c r="A17" s="7"/>
      <c r="B17" s="16" t="s">
        <v>22</v>
      </c>
      <c r="C17" s="6">
        <f t="shared" si="10"/>
        <v>1085</v>
      </c>
      <c r="D17" s="65">
        <v>0</v>
      </c>
      <c r="E17" s="65">
        <v>588</v>
      </c>
      <c r="F17" s="65">
        <v>28</v>
      </c>
      <c r="G17" s="65">
        <v>0</v>
      </c>
      <c r="H17" s="65">
        <v>0</v>
      </c>
      <c r="I17" s="65">
        <v>469</v>
      </c>
      <c r="J17" s="66">
        <v>0</v>
      </c>
      <c r="N17" s="16" t="s">
        <v>22</v>
      </c>
      <c r="O17" s="35">
        <f t="shared" si="2"/>
        <v>1.6808154666005701</v>
      </c>
      <c r="P17" s="35">
        <f t="shared" si="3"/>
        <v>0</v>
      </c>
      <c r="Q17" s="35">
        <f t="shared" si="4"/>
        <v>0.9108935431899864</v>
      </c>
      <c r="R17" s="35">
        <f t="shared" si="5"/>
        <v>0.04337588300904697</v>
      </c>
      <c r="S17" s="35">
        <f t="shared" si="6"/>
        <v>0</v>
      </c>
      <c r="T17" s="35">
        <f t="shared" si="7"/>
        <v>0</v>
      </c>
      <c r="U17" s="35">
        <f t="shared" si="8"/>
        <v>0.7265460404015368</v>
      </c>
      <c r="V17" s="36">
        <f t="shared" si="9"/>
        <v>0</v>
      </c>
    </row>
    <row r="18" spans="1:22" ht="15">
      <c r="A18" s="7"/>
      <c r="B18" s="16" t="s">
        <v>23</v>
      </c>
      <c r="C18" s="6">
        <f t="shared" si="10"/>
        <v>856</v>
      </c>
      <c r="D18" s="65">
        <v>8</v>
      </c>
      <c r="E18" s="65">
        <v>464</v>
      </c>
      <c r="F18" s="65">
        <v>16</v>
      </c>
      <c r="G18" s="65">
        <v>0</v>
      </c>
      <c r="H18" s="65">
        <v>0</v>
      </c>
      <c r="I18" s="65">
        <v>352</v>
      </c>
      <c r="J18" s="66">
        <v>16</v>
      </c>
      <c r="N18" s="16" t="s">
        <v>23</v>
      </c>
      <c r="O18" s="35">
        <f t="shared" si="2"/>
        <v>1.3260627091337216</v>
      </c>
      <c r="P18" s="35">
        <f t="shared" si="3"/>
        <v>0.012393109431156277</v>
      </c>
      <c r="Q18" s="35">
        <f t="shared" si="4"/>
        <v>0.7188003470070641</v>
      </c>
      <c r="R18" s="35">
        <f t="shared" si="5"/>
        <v>0.024786218862312553</v>
      </c>
      <c r="S18" s="35">
        <f t="shared" si="6"/>
        <v>0</v>
      </c>
      <c r="T18" s="35">
        <f t="shared" si="7"/>
        <v>0</v>
      </c>
      <c r="U18" s="35">
        <f t="shared" si="8"/>
        <v>0.5452968149708761</v>
      </c>
      <c r="V18" s="36">
        <f t="shared" si="9"/>
        <v>0.024786218862312553</v>
      </c>
    </row>
    <row r="19" spans="1:22" ht="15">
      <c r="A19" s="7"/>
      <c r="B19" s="16" t="s">
        <v>24</v>
      </c>
      <c r="C19" s="6">
        <f t="shared" si="10"/>
        <v>648</v>
      </c>
      <c r="D19" s="65">
        <v>0</v>
      </c>
      <c r="E19" s="65">
        <v>315</v>
      </c>
      <c r="F19" s="65">
        <v>18</v>
      </c>
      <c r="G19" s="65">
        <v>0</v>
      </c>
      <c r="H19" s="65">
        <v>0</v>
      </c>
      <c r="I19" s="65">
        <v>315</v>
      </c>
      <c r="J19" s="66">
        <v>0</v>
      </c>
      <c r="N19" s="16" t="s">
        <v>24</v>
      </c>
      <c r="O19" s="35">
        <f t="shared" si="2"/>
        <v>1.0038418639236584</v>
      </c>
      <c r="P19" s="35">
        <f t="shared" si="3"/>
        <v>0</v>
      </c>
      <c r="Q19" s="35">
        <f t="shared" si="4"/>
        <v>0.48797868385177845</v>
      </c>
      <c r="R19" s="35">
        <f t="shared" si="5"/>
        <v>0.027884496220101623</v>
      </c>
      <c r="S19" s="35">
        <f t="shared" si="6"/>
        <v>0</v>
      </c>
      <c r="T19" s="35">
        <f t="shared" si="7"/>
        <v>0</v>
      </c>
      <c r="U19" s="35">
        <f t="shared" si="8"/>
        <v>0.48797868385177845</v>
      </c>
      <c r="V19" s="36">
        <f t="shared" si="9"/>
        <v>0</v>
      </c>
    </row>
    <row r="20" spans="1:22" ht="15">
      <c r="A20" s="7"/>
      <c r="B20" s="16" t="s">
        <v>0</v>
      </c>
      <c r="C20" s="6">
        <f t="shared" si="10"/>
        <v>3408</v>
      </c>
      <c r="D20" s="65">
        <v>0</v>
      </c>
      <c r="E20" s="65">
        <v>1493.9999999999995</v>
      </c>
      <c r="F20" s="65">
        <v>141</v>
      </c>
      <c r="G20" s="65">
        <v>34</v>
      </c>
      <c r="H20" s="65">
        <v>0</v>
      </c>
      <c r="I20" s="65">
        <v>1717.0000000000005</v>
      </c>
      <c r="J20" s="66">
        <v>22</v>
      </c>
      <c r="N20" s="16" t="s">
        <v>0</v>
      </c>
      <c r="O20" s="35">
        <f t="shared" si="2"/>
        <v>5.2794646176725735</v>
      </c>
      <c r="P20" s="35">
        <f t="shared" si="3"/>
        <v>0</v>
      </c>
      <c r="Q20" s="35">
        <f t="shared" si="4"/>
        <v>2.314413186268434</v>
      </c>
      <c r="R20" s="35">
        <f t="shared" si="5"/>
        <v>0.21842855372412937</v>
      </c>
      <c r="S20" s="35">
        <f t="shared" si="6"/>
        <v>0.05267071508241418</v>
      </c>
      <c r="T20" s="35">
        <f t="shared" si="7"/>
        <v>0</v>
      </c>
      <c r="U20" s="35">
        <f t="shared" si="8"/>
        <v>2.6598711116619165</v>
      </c>
      <c r="V20" s="36">
        <f t="shared" si="9"/>
        <v>0.03408105093567976</v>
      </c>
    </row>
    <row r="21" spans="1:22" ht="15">
      <c r="A21" s="7"/>
      <c r="B21" s="16" t="s">
        <v>1</v>
      </c>
      <c r="C21" s="6">
        <f t="shared" si="10"/>
        <v>3129.9999999999995</v>
      </c>
      <c r="D21" s="65">
        <v>0</v>
      </c>
      <c r="E21" s="65">
        <v>705.0000000000001</v>
      </c>
      <c r="F21" s="65">
        <v>107</v>
      </c>
      <c r="G21" s="65">
        <v>0</v>
      </c>
      <c r="H21" s="65">
        <v>0</v>
      </c>
      <c r="I21" s="65">
        <v>2191.9999999999995</v>
      </c>
      <c r="J21" s="66">
        <v>126</v>
      </c>
      <c r="N21" s="16" t="s">
        <v>1</v>
      </c>
      <c r="O21" s="35">
        <f t="shared" si="2"/>
        <v>4.848804064939893</v>
      </c>
      <c r="P21" s="35">
        <f t="shared" si="3"/>
        <v>0</v>
      </c>
      <c r="Q21" s="35">
        <f t="shared" si="4"/>
        <v>1.092142768620647</v>
      </c>
      <c r="R21" s="35">
        <f t="shared" si="5"/>
        <v>0.1657578386417152</v>
      </c>
      <c r="S21" s="35">
        <f t="shared" si="6"/>
        <v>0</v>
      </c>
      <c r="T21" s="35">
        <f t="shared" si="7"/>
        <v>0</v>
      </c>
      <c r="U21" s="35">
        <f t="shared" si="8"/>
        <v>3.395711984136819</v>
      </c>
      <c r="V21" s="36">
        <f t="shared" si="9"/>
        <v>0.19519147354071137</v>
      </c>
    </row>
    <row r="22" spans="1:22" ht="15">
      <c r="A22" s="7"/>
      <c r="B22" s="16" t="s">
        <v>2</v>
      </c>
      <c r="C22" s="6">
        <f t="shared" si="10"/>
        <v>1191</v>
      </c>
      <c r="D22" s="65">
        <v>0</v>
      </c>
      <c r="E22" s="65">
        <v>127</v>
      </c>
      <c r="F22" s="65">
        <v>0</v>
      </c>
      <c r="G22" s="65">
        <v>0</v>
      </c>
      <c r="H22" s="65">
        <v>0</v>
      </c>
      <c r="I22" s="65">
        <v>1064</v>
      </c>
      <c r="J22" s="66">
        <v>0</v>
      </c>
      <c r="N22" s="16" t="s">
        <v>2</v>
      </c>
      <c r="O22" s="35">
        <f t="shared" si="2"/>
        <v>1.8450241665633909</v>
      </c>
      <c r="P22" s="35">
        <f t="shared" si="3"/>
        <v>0</v>
      </c>
      <c r="Q22" s="35">
        <f t="shared" si="4"/>
        <v>0.1967406122196059</v>
      </c>
      <c r="R22" s="35">
        <f t="shared" si="5"/>
        <v>0</v>
      </c>
      <c r="S22" s="35">
        <f t="shared" si="6"/>
        <v>0</v>
      </c>
      <c r="T22" s="35">
        <f t="shared" si="7"/>
        <v>0</v>
      </c>
      <c r="U22" s="35">
        <f t="shared" si="8"/>
        <v>1.6482835543437848</v>
      </c>
      <c r="V22" s="36">
        <f t="shared" si="9"/>
        <v>0</v>
      </c>
    </row>
    <row r="23" spans="1:22" ht="15">
      <c r="A23" s="7"/>
      <c r="B23" s="16" t="s">
        <v>3</v>
      </c>
      <c r="C23" s="6">
        <f t="shared" si="10"/>
        <v>2484</v>
      </c>
      <c r="D23" s="65">
        <v>0</v>
      </c>
      <c r="E23" s="65">
        <v>131</v>
      </c>
      <c r="F23" s="65">
        <v>445</v>
      </c>
      <c r="G23" s="65">
        <v>0</v>
      </c>
      <c r="H23" s="65">
        <v>0</v>
      </c>
      <c r="I23" s="65">
        <v>1908</v>
      </c>
      <c r="J23" s="66">
        <v>0</v>
      </c>
      <c r="N23" s="16" t="s">
        <v>3</v>
      </c>
      <c r="O23" s="35">
        <f t="shared" si="2"/>
        <v>3.848060478374024</v>
      </c>
      <c r="P23" s="35">
        <f t="shared" si="3"/>
        <v>0</v>
      </c>
      <c r="Q23" s="35">
        <f t="shared" si="4"/>
        <v>0.20293716693518404</v>
      </c>
      <c r="R23" s="35">
        <f t="shared" si="5"/>
        <v>0.689366712108068</v>
      </c>
      <c r="S23" s="35">
        <f t="shared" si="6"/>
        <v>0</v>
      </c>
      <c r="T23" s="35">
        <f t="shared" si="7"/>
        <v>0</v>
      </c>
      <c r="U23" s="35">
        <f t="shared" si="8"/>
        <v>2.955756599330772</v>
      </c>
      <c r="V23" s="36">
        <f t="shared" si="9"/>
        <v>0</v>
      </c>
    </row>
    <row r="24" spans="1:22" ht="15">
      <c r="A24" s="7"/>
      <c r="B24" s="16" t="s">
        <v>4</v>
      </c>
      <c r="C24" s="6">
        <f t="shared" si="10"/>
        <v>2626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2626</v>
      </c>
      <c r="J24" s="66">
        <v>0</v>
      </c>
      <c r="N24" s="16" t="s">
        <v>4</v>
      </c>
      <c r="O24" s="35">
        <f t="shared" si="2"/>
        <v>4.068038170777048</v>
      </c>
      <c r="P24" s="35">
        <f t="shared" si="3"/>
        <v>0</v>
      </c>
      <c r="Q24" s="35">
        <f t="shared" si="4"/>
        <v>0</v>
      </c>
      <c r="R24" s="35">
        <f t="shared" si="5"/>
        <v>0</v>
      </c>
      <c r="S24" s="35">
        <f t="shared" si="6"/>
        <v>0</v>
      </c>
      <c r="T24" s="35">
        <f t="shared" si="7"/>
        <v>0</v>
      </c>
      <c r="U24" s="35">
        <f t="shared" si="8"/>
        <v>4.068038170777048</v>
      </c>
      <c r="V24" s="36">
        <f t="shared" si="9"/>
        <v>0</v>
      </c>
    </row>
    <row r="25" spans="1:22" ht="15">
      <c r="A25" s="7"/>
      <c r="B25" s="16" t="s">
        <v>18</v>
      </c>
      <c r="C25" s="6">
        <f t="shared" si="10"/>
        <v>5690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5690</v>
      </c>
      <c r="J25" s="66">
        <v>0</v>
      </c>
      <c r="N25" s="16" t="s">
        <v>18</v>
      </c>
      <c r="O25" s="35">
        <f t="shared" si="2"/>
        <v>8.814599082909902</v>
      </c>
      <c r="P25" s="35">
        <f t="shared" si="3"/>
        <v>0</v>
      </c>
      <c r="Q25" s="35">
        <f t="shared" si="4"/>
        <v>0</v>
      </c>
      <c r="R25" s="35">
        <f t="shared" si="5"/>
        <v>0</v>
      </c>
      <c r="S25" s="35">
        <f t="shared" si="6"/>
        <v>0</v>
      </c>
      <c r="T25" s="35">
        <f t="shared" si="7"/>
        <v>0</v>
      </c>
      <c r="U25" s="35">
        <f t="shared" si="8"/>
        <v>8.814599082909902</v>
      </c>
      <c r="V25" s="36">
        <f t="shared" si="9"/>
        <v>0</v>
      </c>
    </row>
    <row r="26" spans="1:22" ht="6.75" customHeight="1">
      <c r="A26" s="7"/>
      <c r="B26" s="16"/>
      <c r="C26" s="6"/>
      <c r="D26" s="65"/>
      <c r="E26" s="65"/>
      <c r="F26" s="67"/>
      <c r="G26" s="68"/>
      <c r="H26" s="68"/>
      <c r="I26" s="68"/>
      <c r="J26" s="69"/>
      <c r="N26" s="16"/>
      <c r="O26" s="6"/>
      <c r="P26" s="6"/>
      <c r="Q26" s="6"/>
      <c r="R26" s="23"/>
      <c r="S26" s="24"/>
      <c r="T26" s="24"/>
      <c r="U26" s="24"/>
      <c r="V26" s="29"/>
    </row>
    <row r="27" spans="1:22" ht="16.5" customHeight="1">
      <c r="A27" s="7"/>
      <c r="B27" s="41" t="s">
        <v>10</v>
      </c>
      <c r="C27" s="6">
        <f aca="true" t="shared" si="11" ref="C27:J27">SUM(C15:C25)</f>
        <v>24579</v>
      </c>
      <c r="D27" s="65">
        <f t="shared" si="11"/>
        <v>54</v>
      </c>
      <c r="E27" s="65">
        <f t="shared" si="11"/>
        <v>6402</v>
      </c>
      <c r="F27" s="65">
        <f t="shared" si="11"/>
        <v>855</v>
      </c>
      <c r="G27" s="65">
        <f t="shared" si="11"/>
        <v>87</v>
      </c>
      <c r="H27" s="65">
        <f t="shared" si="11"/>
        <v>0</v>
      </c>
      <c r="I27" s="65">
        <f t="shared" si="11"/>
        <v>16989</v>
      </c>
      <c r="J27" s="66">
        <f t="shared" si="11"/>
        <v>192</v>
      </c>
      <c r="N27" s="41" t="s">
        <v>10</v>
      </c>
      <c r="O27" s="35">
        <f aca="true" t="shared" si="12" ref="O27:O32">C27/$C$9*100</f>
        <v>38.076279588548765</v>
      </c>
      <c r="P27" s="35">
        <f aca="true" t="shared" si="13" ref="P27:P32">D27/$C$9*100</f>
        <v>0.08365348866030486</v>
      </c>
      <c r="Q27" s="35">
        <f aca="true" t="shared" si="14" ref="Q27:Q32">E27/$C$9*100</f>
        <v>9.917585822282811</v>
      </c>
      <c r="R27" s="35">
        <f aca="true" t="shared" si="15" ref="R27:R32">F27/$C$9*100</f>
        <v>1.324513570454827</v>
      </c>
      <c r="S27" s="35">
        <f aca="true" t="shared" si="16" ref="S27:S32">G27/$C$9*100</f>
        <v>0.1347750650638245</v>
      </c>
      <c r="T27" s="35">
        <f aca="true" t="shared" si="17" ref="T27:T32">H27/$C$9*100</f>
        <v>0</v>
      </c>
      <c r="U27" s="35">
        <f aca="true" t="shared" si="18" ref="U27:U32">I27/$C$9*100</f>
        <v>26.31831701573925</v>
      </c>
      <c r="V27" s="36">
        <f aca="true" t="shared" si="19" ref="V27:V32">J27/$C$9*100</f>
        <v>0.29743462634775064</v>
      </c>
    </row>
    <row r="28" spans="1:22" ht="16.5" customHeight="1">
      <c r="A28" s="7"/>
      <c r="B28" s="16" t="s">
        <v>11</v>
      </c>
      <c r="C28" s="6">
        <f aca="true" t="shared" si="20" ref="C28:J28">SUM(C20:C25)</f>
        <v>18529</v>
      </c>
      <c r="D28" s="65">
        <f t="shared" si="20"/>
        <v>0</v>
      </c>
      <c r="E28" s="65">
        <f t="shared" si="20"/>
        <v>2456.9999999999995</v>
      </c>
      <c r="F28" s="65">
        <f t="shared" si="20"/>
        <v>693</v>
      </c>
      <c r="G28" s="65">
        <f t="shared" si="20"/>
        <v>34</v>
      </c>
      <c r="H28" s="65">
        <f t="shared" si="20"/>
        <v>0</v>
      </c>
      <c r="I28" s="65">
        <f t="shared" si="20"/>
        <v>15197</v>
      </c>
      <c r="J28" s="66">
        <f t="shared" si="20"/>
        <v>148</v>
      </c>
      <c r="N28" s="16" t="s">
        <v>11</v>
      </c>
      <c r="O28" s="35">
        <f t="shared" si="12"/>
        <v>28.703990581236834</v>
      </c>
      <c r="P28" s="35">
        <f t="shared" si="13"/>
        <v>0</v>
      </c>
      <c r="Q28" s="35">
        <f t="shared" si="14"/>
        <v>3.8062337340438708</v>
      </c>
      <c r="R28" s="35">
        <f t="shared" si="15"/>
        <v>1.0735531044739126</v>
      </c>
      <c r="S28" s="35">
        <f t="shared" si="16"/>
        <v>0.05267071508241418</v>
      </c>
      <c r="T28" s="35">
        <f t="shared" si="17"/>
        <v>0</v>
      </c>
      <c r="U28" s="35">
        <f t="shared" si="18"/>
        <v>23.542260503160243</v>
      </c>
      <c r="V28" s="36">
        <f t="shared" si="19"/>
        <v>0.22927252447639113</v>
      </c>
    </row>
    <row r="29" spans="1:22" ht="16.5" customHeight="1">
      <c r="A29" s="7"/>
      <c r="B29" s="16" t="s">
        <v>12</v>
      </c>
      <c r="C29" s="6">
        <f aca="true" t="shared" si="21" ref="C29:J29">SUM(C21:C25)</f>
        <v>15121</v>
      </c>
      <c r="D29" s="65">
        <f t="shared" si="21"/>
        <v>0</v>
      </c>
      <c r="E29" s="65">
        <f t="shared" si="21"/>
        <v>963.0000000000001</v>
      </c>
      <c r="F29" s="65">
        <f t="shared" si="21"/>
        <v>552</v>
      </c>
      <c r="G29" s="65">
        <f t="shared" si="21"/>
        <v>0</v>
      </c>
      <c r="H29" s="65">
        <f t="shared" si="21"/>
        <v>0</v>
      </c>
      <c r="I29" s="65">
        <f t="shared" si="21"/>
        <v>13480</v>
      </c>
      <c r="J29" s="66">
        <f t="shared" si="21"/>
        <v>126</v>
      </c>
      <c r="N29" s="16" t="s">
        <v>12</v>
      </c>
      <c r="O29" s="35">
        <f t="shared" si="12"/>
        <v>23.424525963564257</v>
      </c>
      <c r="P29" s="35">
        <f t="shared" si="13"/>
        <v>0</v>
      </c>
      <c r="Q29" s="35">
        <f t="shared" si="14"/>
        <v>1.4918205477754372</v>
      </c>
      <c r="R29" s="35">
        <f t="shared" si="15"/>
        <v>0.8551245507497831</v>
      </c>
      <c r="S29" s="35">
        <f t="shared" si="16"/>
        <v>0</v>
      </c>
      <c r="T29" s="35">
        <f t="shared" si="17"/>
        <v>0</v>
      </c>
      <c r="U29" s="35">
        <f t="shared" si="18"/>
        <v>20.882389391498325</v>
      </c>
      <c r="V29" s="36">
        <f t="shared" si="19"/>
        <v>0.19519147354071137</v>
      </c>
    </row>
    <row r="30" spans="1:22" ht="16.5" customHeight="1">
      <c r="A30" s="7"/>
      <c r="B30" s="16" t="s">
        <v>13</v>
      </c>
      <c r="C30" s="6">
        <f aca="true" t="shared" si="22" ref="C30:J30">SUM(C22:C25)</f>
        <v>11991</v>
      </c>
      <c r="D30" s="65">
        <f t="shared" si="22"/>
        <v>0</v>
      </c>
      <c r="E30" s="65">
        <f t="shared" si="22"/>
        <v>258</v>
      </c>
      <c r="F30" s="65">
        <f t="shared" si="22"/>
        <v>445</v>
      </c>
      <c r="G30" s="65">
        <f t="shared" si="22"/>
        <v>0</v>
      </c>
      <c r="H30" s="65">
        <f t="shared" si="22"/>
        <v>0</v>
      </c>
      <c r="I30" s="65">
        <f t="shared" si="22"/>
        <v>11288</v>
      </c>
      <c r="J30" s="66">
        <f t="shared" si="22"/>
        <v>0</v>
      </c>
      <c r="N30" s="16" t="s">
        <v>13</v>
      </c>
      <c r="O30" s="35">
        <f t="shared" si="12"/>
        <v>18.575721898624366</v>
      </c>
      <c r="P30" s="35">
        <f t="shared" si="13"/>
        <v>0</v>
      </c>
      <c r="Q30" s="35">
        <f t="shared" si="14"/>
        <v>0.3996777791547899</v>
      </c>
      <c r="R30" s="35">
        <f t="shared" si="15"/>
        <v>0.689366712108068</v>
      </c>
      <c r="S30" s="35">
        <f t="shared" si="16"/>
        <v>0</v>
      </c>
      <c r="T30" s="35">
        <f t="shared" si="17"/>
        <v>0</v>
      </c>
      <c r="U30" s="35">
        <f t="shared" si="18"/>
        <v>17.486677407361505</v>
      </c>
      <c r="V30" s="36">
        <f t="shared" si="19"/>
        <v>0</v>
      </c>
    </row>
    <row r="31" spans="1:22" ht="16.5" customHeight="1">
      <c r="A31" s="7"/>
      <c r="B31" s="16" t="s">
        <v>14</v>
      </c>
      <c r="C31" s="6">
        <f aca="true" t="shared" si="23" ref="C31:J31">SUM(C23:C25)</f>
        <v>10800</v>
      </c>
      <c r="D31" s="65">
        <f t="shared" si="23"/>
        <v>0</v>
      </c>
      <c r="E31" s="65">
        <f t="shared" si="23"/>
        <v>131</v>
      </c>
      <c r="F31" s="65">
        <f t="shared" si="23"/>
        <v>445</v>
      </c>
      <c r="G31" s="65">
        <f t="shared" si="23"/>
        <v>0</v>
      </c>
      <c r="H31" s="65">
        <f t="shared" si="23"/>
        <v>0</v>
      </c>
      <c r="I31" s="65">
        <f t="shared" si="23"/>
        <v>10224</v>
      </c>
      <c r="J31" s="66">
        <f t="shared" si="23"/>
        <v>0</v>
      </c>
      <c r="N31" s="16" t="s">
        <v>14</v>
      </c>
      <c r="O31" s="35">
        <f t="shared" si="12"/>
        <v>16.730697732060975</v>
      </c>
      <c r="P31" s="35">
        <f t="shared" si="13"/>
        <v>0</v>
      </c>
      <c r="Q31" s="35">
        <f t="shared" si="14"/>
        <v>0.20293716693518404</v>
      </c>
      <c r="R31" s="35">
        <f t="shared" si="15"/>
        <v>0.689366712108068</v>
      </c>
      <c r="S31" s="35">
        <f t="shared" si="16"/>
        <v>0</v>
      </c>
      <c r="T31" s="35">
        <f t="shared" si="17"/>
        <v>0</v>
      </c>
      <c r="U31" s="35">
        <f t="shared" si="18"/>
        <v>15.83839385301772</v>
      </c>
      <c r="V31" s="36">
        <f t="shared" si="19"/>
        <v>0</v>
      </c>
    </row>
    <row r="32" spans="1:22" ht="16.5" customHeight="1">
      <c r="A32" s="7"/>
      <c r="B32" s="16" t="s">
        <v>15</v>
      </c>
      <c r="C32" s="19">
        <f aca="true" t="shared" si="24" ref="C32:J32">SUM(C24:C25)</f>
        <v>8316</v>
      </c>
      <c r="D32" s="65">
        <f t="shared" si="24"/>
        <v>0</v>
      </c>
      <c r="E32" s="65">
        <f t="shared" si="24"/>
        <v>0</v>
      </c>
      <c r="F32" s="65">
        <f t="shared" si="24"/>
        <v>0</v>
      </c>
      <c r="G32" s="65">
        <f t="shared" si="24"/>
        <v>0</v>
      </c>
      <c r="H32" s="65">
        <f t="shared" si="24"/>
        <v>0</v>
      </c>
      <c r="I32" s="65">
        <f t="shared" si="24"/>
        <v>8316</v>
      </c>
      <c r="J32" s="66">
        <f t="shared" si="24"/>
        <v>0</v>
      </c>
      <c r="N32" s="16" t="s">
        <v>15</v>
      </c>
      <c r="O32" s="35">
        <f t="shared" si="12"/>
        <v>12.88263725368695</v>
      </c>
      <c r="P32" s="35">
        <f t="shared" si="13"/>
        <v>0</v>
      </c>
      <c r="Q32" s="35">
        <f t="shared" si="14"/>
        <v>0</v>
      </c>
      <c r="R32" s="35">
        <f t="shared" si="15"/>
        <v>0</v>
      </c>
      <c r="S32" s="35">
        <f t="shared" si="16"/>
        <v>0</v>
      </c>
      <c r="T32" s="35">
        <f t="shared" si="17"/>
        <v>0</v>
      </c>
      <c r="U32" s="35">
        <f t="shared" si="18"/>
        <v>12.88263725368695</v>
      </c>
      <c r="V32" s="36">
        <f t="shared" si="19"/>
        <v>0</v>
      </c>
    </row>
    <row r="33" spans="1:22" ht="6.75" customHeight="1">
      <c r="A33" s="7"/>
      <c r="B33" s="16"/>
      <c r="C33" s="6"/>
      <c r="D33" s="65"/>
      <c r="E33" s="65"/>
      <c r="F33" s="67"/>
      <c r="G33" s="68"/>
      <c r="H33" s="68"/>
      <c r="I33" s="68"/>
      <c r="J33" s="69"/>
      <c r="N33" s="16"/>
      <c r="O33" s="6"/>
      <c r="P33" s="6"/>
      <c r="Q33" s="6"/>
      <c r="R33" s="23"/>
      <c r="S33" s="24"/>
      <c r="T33" s="24"/>
      <c r="U33" s="24"/>
      <c r="V33" s="29"/>
    </row>
    <row r="34" spans="1:22" ht="15" customHeight="1">
      <c r="A34" s="7"/>
      <c r="B34" s="42" t="s">
        <v>25</v>
      </c>
      <c r="C34" s="6">
        <f>SUM(D34:J34)</f>
        <v>46562.99999999996</v>
      </c>
      <c r="D34" s="65">
        <v>2166.999999999998</v>
      </c>
      <c r="E34" s="65">
        <v>35358.99999999996</v>
      </c>
      <c r="F34" s="67">
        <v>880.9999999999995</v>
      </c>
      <c r="G34" s="67">
        <v>4580.999999999998</v>
      </c>
      <c r="H34" s="67">
        <v>0</v>
      </c>
      <c r="I34" s="67">
        <v>3103.9999999999995</v>
      </c>
      <c r="J34" s="95">
        <v>470.9999999999999</v>
      </c>
      <c r="N34" s="42" t="s">
        <v>25</v>
      </c>
      <c r="O34" s="37">
        <f aca="true" t="shared" si="25" ref="O34:V37">C34/$C$9*100</f>
        <v>72.13254430536617</v>
      </c>
      <c r="P34" s="35">
        <f t="shared" si="25"/>
        <v>3.356983517164454</v>
      </c>
      <c r="Q34" s="35">
        <f t="shared" si="25"/>
        <v>54.77599454703179</v>
      </c>
      <c r="R34" s="35">
        <f t="shared" si="25"/>
        <v>1.3647911761060842</v>
      </c>
      <c r="S34" s="35">
        <f t="shared" si="25"/>
        <v>7.09660428801586</v>
      </c>
      <c r="T34" s="35">
        <f t="shared" si="25"/>
        <v>0</v>
      </c>
      <c r="U34" s="35">
        <f t="shared" si="25"/>
        <v>4.808526459288634</v>
      </c>
      <c r="V34" s="36">
        <f t="shared" si="25"/>
        <v>0.7296443177593257</v>
      </c>
    </row>
    <row r="35" spans="1:22" ht="15">
      <c r="A35" s="7"/>
      <c r="B35" s="16" t="s">
        <v>26</v>
      </c>
      <c r="C35" s="19">
        <f>SUM(D35:J35)</f>
        <v>5998</v>
      </c>
      <c r="D35" s="65">
        <v>0</v>
      </c>
      <c r="E35" s="65">
        <v>1989.0000000000016</v>
      </c>
      <c r="F35" s="67">
        <v>198</v>
      </c>
      <c r="G35" s="67">
        <v>34</v>
      </c>
      <c r="H35" s="67">
        <v>0</v>
      </c>
      <c r="I35" s="67">
        <v>3638.9999999999986</v>
      </c>
      <c r="J35" s="95">
        <v>138</v>
      </c>
      <c r="N35" s="16" t="s">
        <v>26</v>
      </c>
      <c r="O35" s="37">
        <f t="shared" si="25"/>
        <v>9.291733796009419</v>
      </c>
      <c r="P35" s="35">
        <f t="shared" si="25"/>
        <v>0</v>
      </c>
      <c r="Q35" s="35">
        <f t="shared" si="25"/>
        <v>3.0812368323212316</v>
      </c>
      <c r="R35" s="35">
        <f t="shared" si="25"/>
        <v>0.3067294584211179</v>
      </c>
      <c r="S35" s="35">
        <f t="shared" si="25"/>
        <v>0.05267071508241418</v>
      </c>
      <c r="T35" s="35">
        <f t="shared" si="25"/>
        <v>0</v>
      </c>
      <c r="U35" s="35">
        <f t="shared" si="25"/>
        <v>5.637315652497209</v>
      </c>
      <c r="V35" s="36">
        <f t="shared" si="25"/>
        <v>0.21378113768744578</v>
      </c>
    </row>
    <row r="36" spans="1:22" ht="15">
      <c r="A36" s="7"/>
      <c r="B36" s="16" t="s">
        <v>27</v>
      </c>
      <c r="C36" s="19">
        <f>SUM(D36:J36)</f>
        <v>1191</v>
      </c>
      <c r="D36" s="65">
        <v>0</v>
      </c>
      <c r="E36" s="65">
        <v>127</v>
      </c>
      <c r="F36" s="67">
        <v>0</v>
      </c>
      <c r="G36" s="67">
        <v>0</v>
      </c>
      <c r="H36" s="67">
        <v>0</v>
      </c>
      <c r="I36" s="67">
        <v>1064</v>
      </c>
      <c r="J36" s="95">
        <v>0</v>
      </c>
      <c r="N36" s="16" t="s">
        <v>27</v>
      </c>
      <c r="O36" s="37">
        <f t="shared" si="25"/>
        <v>1.8450241665633909</v>
      </c>
      <c r="P36" s="35">
        <f t="shared" si="25"/>
        <v>0</v>
      </c>
      <c r="Q36" s="35">
        <f t="shared" si="25"/>
        <v>0.1967406122196059</v>
      </c>
      <c r="R36" s="35">
        <f t="shared" si="25"/>
        <v>0</v>
      </c>
      <c r="S36" s="35">
        <f t="shared" si="25"/>
        <v>0</v>
      </c>
      <c r="T36" s="35">
        <f t="shared" si="25"/>
        <v>0</v>
      </c>
      <c r="U36" s="35">
        <f t="shared" si="25"/>
        <v>1.6482835543437848</v>
      </c>
      <c r="V36" s="36">
        <f t="shared" si="25"/>
        <v>0</v>
      </c>
    </row>
    <row r="37" spans="2:22" ht="15">
      <c r="B37" s="17" t="s">
        <v>28</v>
      </c>
      <c r="C37" s="18">
        <f>SUM(D37:J37)</f>
        <v>10800</v>
      </c>
      <c r="D37" s="99">
        <v>0</v>
      </c>
      <c r="E37" s="99">
        <v>131</v>
      </c>
      <c r="F37" s="101">
        <v>445</v>
      </c>
      <c r="G37" s="101">
        <v>0</v>
      </c>
      <c r="H37" s="101">
        <v>0</v>
      </c>
      <c r="I37" s="101">
        <v>10224</v>
      </c>
      <c r="J37" s="102">
        <v>0</v>
      </c>
      <c r="N37" s="17" t="s">
        <v>28</v>
      </c>
      <c r="O37" s="38">
        <f t="shared" si="25"/>
        <v>16.730697732060975</v>
      </c>
      <c r="P37" s="39">
        <f t="shared" si="25"/>
        <v>0</v>
      </c>
      <c r="Q37" s="39">
        <f t="shared" si="25"/>
        <v>0.20293716693518404</v>
      </c>
      <c r="R37" s="39">
        <f t="shared" si="25"/>
        <v>0.689366712108068</v>
      </c>
      <c r="S37" s="39">
        <f t="shared" si="25"/>
        <v>0</v>
      </c>
      <c r="T37" s="39">
        <f t="shared" si="25"/>
        <v>0</v>
      </c>
      <c r="U37" s="39">
        <f t="shared" si="25"/>
        <v>15.83839385301772</v>
      </c>
      <c r="V37" s="40">
        <f t="shared" si="25"/>
        <v>0</v>
      </c>
    </row>
  </sheetData>
  <sheetProtection/>
  <mergeCells count="4">
    <mergeCell ref="C5:J5"/>
    <mergeCell ref="C7:J7"/>
    <mergeCell ref="O5:V5"/>
    <mergeCell ref="O7:V7"/>
  </mergeCells>
  <printOptions/>
  <pageMargins left="0.5905511811023622" right="0.3937007874015748" top="0.7874015748031497" bottom="0.7874015748031497" header="0.3937007874015748" footer="0.3937007874015748"/>
  <pageSetup horizontalDpi="300" verticalDpi="300" orientation="portrait" paperSize="9" r:id="rId1"/>
  <headerFooter>
    <oddFooter>&amp;CIV-1-15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7" width="12.7109375" style="1" customWidth="1"/>
    <col min="8" max="8" width="15.7109375" style="1" customWidth="1"/>
    <col min="9" max="13" width="12.7109375" style="1" customWidth="1"/>
    <col min="14" max="14" width="2.7109375" style="1" customWidth="1"/>
    <col min="15" max="16384" width="9.140625" style="1" customWidth="1"/>
  </cols>
  <sheetData>
    <row r="1" spans="1:13" ht="15" customHeight="1">
      <c r="A1" s="7"/>
      <c r="B1" s="7"/>
      <c r="C1" s="7"/>
      <c r="D1" s="7"/>
      <c r="E1" s="7"/>
      <c r="F1" s="7"/>
      <c r="G1" s="43" t="s">
        <v>36</v>
      </c>
      <c r="H1" s="7"/>
      <c r="M1" s="43" t="s">
        <v>37</v>
      </c>
    </row>
    <row r="2" spans="1:8" ht="15" customHeight="1">
      <c r="A2" s="7"/>
      <c r="B2" s="46" t="s">
        <v>156</v>
      </c>
      <c r="C2" s="46"/>
      <c r="D2" s="46"/>
      <c r="E2" s="46"/>
      <c r="F2" s="46"/>
      <c r="H2" s="46" t="s">
        <v>93</v>
      </c>
    </row>
    <row r="3" spans="1:8" ht="15" customHeight="1">
      <c r="A3" s="7"/>
      <c r="B3" s="46" t="s">
        <v>169</v>
      </c>
      <c r="C3" s="46"/>
      <c r="D3" s="46"/>
      <c r="E3" s="46"/>
      <c r="F3" s="46"/>
      <c r="H3" s="46" t="s">
        <v>169</v>
      </c>
    </row>
    <row r="4" spans="1:8" ht="15" customHeight="1">
      <c r="A4" s="7"/>
      <c r="B4" s="46"/>
      <c r="C4" s="46"/>
      <c r="D4" s="46"/>
      <c r="E4" s="46"/>
      <c r="F4" s="46"/>
      <c r="H4" s="46"/>
    </row>
    <row r="5" spans="1:13" ht="15" customHeight="1">
      <c r="A5" s="7"/>
      <c r="B5" s="22"/>
      <c r="C5" s="120" t="s">
        <v>60</v>
      </c>
      <c r="D5" s="121"/>
      <c r="E5" s="121"/>
      <c r="F5" s="121"/>
      <c r="G5" s="122"/>
      <c r="H5" s="22"/>
      <c r="I5" s="120" t="s">
        <v>60</v>
      </c>
      <c r="J5" s="121"/>
      <c r="K5" s="121"/>
      <c r="L5" s="121"/>
      <c r="M5" s="122"/>
    </row>
    <row r="6" spans="1:13" ht="43.5" customHeight="1">
      <c r="A6" s="7"/>
      <c r="B6" s="20" t="s">
        <v>5</v>
      </c>
      <c r="C6" s="47" t="s">
        <v>19</v>
      </c>
      <c r="D6" s="48" t="s">
        <v>172</v>
      </c>
      <c r="E6" s="48" t="s">
        <v>173</v>
      </c>
      <c r="F6" s="48" t="s">
        <v>63</v>
      </c>
      <c r="G6" s="60" t="s">
        <v>174</v>
      </c>
      <c r="H6" s="20" t="s">
        <v>5</v>
      </c>
      <c r="I6" s="61" t="s">
        <v>65</v>
      </c>
      <c r="J6" s="48" t="s">
        <v>175</v>
      </c>
      <c r="K6" s="62" t="s">
        <v>176</v>
      </c>
      <c r="L6" s="63" t="s">
        <v>177</v>
      </c>
      <c r="M6" s="64" t="s">
        <v>87</v>
      </c>
    </row>
    <row r="7" spans="1:13" ht="15" customHeight="1">
      <c r="A7" s="7"/>
      <c r="B7" s="21"/>
      <c r="C7" s="123" t="s">
        <v>83</v>
      </c>
      <c r="D7" s="124"/>
      <c r="E7" s="124"/>
      <c r="F7" s="124"/>
      <c r="G7" s="125"/>
      <c r="H7" s="21"/>
      <c r="I7" s="123" t="s">
        <v>83</v>
      </c>
      <c r="J7" s="124"/>
      <c r="K7" s="124"/>
      <c r="L7" s="124"/>
      <c r="M7" s="125"/>
    </row>
    <row r="8" spans="1:13" ht="6.75" customHeight="1">
      <c r="A8" s="7"/>
      <c r="B8" s="16"/>
      <c r="C8" s="6"/>
      <c r="D8" s="6"/>
      <c r="E8" s="6"/>
      <c r="F8" s="25"/>
      <c r="G8" s="27"/>
      <c r="H8" s="16"/>
      <c r="I8" s="26"/>
      <c r="J8" s="26"/>
      <c r="K8" s="26"/>
      <c r="L8" s="26"/>
      <c r="M8" s="27"/>
    </row>
    <row r="9" spans="1:13" ht="15">
      <c r="A9" s="7"/>
      <c r="B9" s="16" t="s">
        <v>19</v>
      </c>
      <c r="C9" s="65">
        <f>SUM(C11:C25)</f>
        <v>64552</v>
      </c>
      <c r="D9" s="65">
        <f>SUM(D11:D25)</f>
        <v>6894</v>
      </c>
      <c r="E9" s="65">
        <f>SUM(E11:E25)</f>
        <v>10092</v>
      </c>
      <c r="F9" s="65">
        <f>SUM(F11:F25)</f>
        <v>13237</v>
      </c>
      <c r="G9" s="66">
        <f>SUM(G11:G25)</f>
        <v>8162</v>
      </c>
      <c r="H9" s="16" t="s">
        <v>19</v>
      </c>
      <c r="I9" s="65">
        <f>SUM(I11:I25)</f>
        <v>4523</v>
      </c>
      <c r="J9" s="65">
        <f>SUM(J11:J25)</f>
        <v>3787</v>
      </c>
      <c r="K9" s="65">
        <f>SUM(K11:K25)</f>
        <v>1924</v>
      </c>
      <c r="L9" s="65">
        <f>SUM(L11:L25)</f>
        <v>453</v>
      </c>
      <c r="M9" s="66">
        <f>SUM(M11:M25)</f>
        <v>15480</v>
      </c>
    </row>
    <row r="10" spans="1:13" ht="6.75" customHeight="1">
      <c r="A10" s="7"/>
      <c r="B10" s="16"/>
      <c r="C10" s="65"/>
      <c r="D10" s="65"/>
      <c r="E10" s="65"/>
      <c r="F10" s="67"/>
      <c r="G10" s="69"/>
      <c r="H10" s="16"/>
      <c r="I10" s="68"/>
      <c r="J10" s="68"/>
      <c r="K10" s="68"/>
      <c r="L10" s="68"/>
      <c r="M10" s="69"/>
    </row>
    <row r="11" spans="1:13" ht="15">
      <c r="A11" s="7"/>
      <c r="B11" s="16" t="s">
        <v>9</v>
      </c>
      <c r="C11" s="65">
        <f>SUM(D11:G11)+SUM(I11:M11)</f>
        <v>10451</v>
      </c>
      <c r="D11" s="65">
        <v>3386</v>
      </c>
      <c r="E11" s="65">
        <v>2884</v>
      </c>
      <c r="F11" s="65">
        <v>2452</v>
      </c>
      <c r="G11" s="66">
        <v>787</v>
      </c>
      <c r="H11" s="16" t="s">
        <v>9</v>
      </c>
      <c r="I11" s="65">
        <v>333</v>
      </c>
      <c r="J11" s="65">
        <v>208</v>
      </c>
      <c r="K11" s="65">
        <v>97</v>
      </c>
      <c r="L11" s="65">
        <v>27</v>
      </c>
      <c r="M11" s="66">
        <v>277</v>
      </c>
    </row>
    <row r="12" spans="1:13" ht="15">
      <c r="A12" s="7"/>
      <c r="B12" s="16">
        <v>2</v>
      </c>
      <c r="C12" s="65">
        <f aca="true" t="shared" si="0" ref="C12:C25">SUM(D12:G12)+SUM(I12:M12)</f>
        <v>18852</v>
      </c>
      <c r="D12" s="65">
        <v>2760</v>
      </c>
      <c r="E12" s="65">
        <v>4572</v>
      </c>
      <c r="F12" s="65">
        <v>6190</v>
      </c>
      <c r="G12" s="66">
        <v>3188</v>
      </c>
      <c r="H12" s="16">
        <v>2</v>
      </c>
      <c r="I12" s="65">
        <v>1410</v>
      </c>
      <c r="J12" s="65">
        <v>578</v>
      </c>
      <c r="K12" s="65">
        <v>68</v>
      </c>
      <c r="L12" s="65">
        <v>24</v>
      </c>
      <c r="M12" s="66">
        <v>62</v>
      </c>
    </row>
    <row r="13" spans="1:13" ht="15">
      <c r="A13" s="7"/>
      <c r="B13" s="16">
        <v>3</v>
      </c>
      <c r="C13" s="65">
        <f t="shared" si="0"/>
        <v>7038</v>
      </c>
      <c r="D13" s="65">
        <v>447</v>
      </c>
      <c r="E13" s="65">
        <v>1677</v>
      </c>
      <c r="F13" s="65">
        <v>2406</v>
      </c>
      <c r="G13" s="66">
        <v>1332</v>
      </c>
      <c r="H13" s="16">
        <v>3</v>
      </c>
      <c r="I13" s="65">
        <v>645</v>
      </c>
      <c r="J13" s="65">
        <v>399</v>
      </c>
      <c r="K13" s="65">
        <v>45</v>
      </c>
      <c r="L13" s="65">
        <v>15</v>
      </c>
      <c r="M13" s="66">
        <v>72</v>
      </c>
    </row>
    <row r="14" spans="1:13" ht="15">
      <c r="A14" s="7"/>
      <c r="B14" s="16">
        <v>4</v>
      </c>
      <c r="C14" s="65">
        <f t="shared" si="0"/>
        <v>3632</v>
      </c>
      <c r="D14" s="65">
        <v>172</v>
      </c>
      <c r="E14" s="65">
        <v>540</v>
      </c>
      <c r="F14" s="65">
        <v>1000</v>
      </c>
      <c r="G14" s="66">
        <v>964</v>
      </c>
      <c r="H14" s="16">
        <v>4</v>
      </c>
      <c r="I14" s="65">
        <v>444</v>
      </c>
      <c r="J14" s="65">
        <v>352</v>
      </c>
      <c r="K14" s="65">
        <v>40</v>
      </c>
      <c r="L14" s="65">
        <v>12</v>
      </c>
      <c r="M14" s="66">
        <v>108</v>
      </c>
    </row>
    <row r="15" spans="1:13" ht="15">
      <c r="A15" s="7"/>
      <c r="B15" s="16" t="s">
        <v>20</v>
      </c>
      <c r="C15" s="65">
        <f t="shared" si="0"/>
        <v>2075</v>
      </c>
      <c r="D15" s="65">
        <v>105</v>
      </c>
      <c r="E15" s="65">
        <v>155</v>
      </c>
      <c r="F15" s="65">
        <v>460</v>
      </c>
      <c r="G15" s="66">
        <v>540</v>
      </c>
      <c r="H15" s="16" t="s">
        <v>20</v>
      </c>
      <c r="I15" s="65">
        <v>260</v>
      </c>
      <c r="J15" s="65">
        <v>245</v>
      </c>
      <c r="K15" s="65">
        <v>125</v>
      </c>
      <c r="L15" s="65">
        <v>35</v>
      </c>
      <c r="M15" s="66">
        <v>150</v>
      </c>
    </row>
    <row r="16" spans="1:13" ht="15">
      <c r="A16" s="7"/>
      <c r="B16" s="16" t="s">
        <v>21</v>
      </c>
      <c r="C16" s="65">
        <f t="shared" si="0"/>
        <v>1386</v>
      </c>
      <c r="D16" s="65">
        <v>24</v>
      </c>
      <c r="E16" s="65">
        <v>156</v>
      </c>
      <c r="F16" s="65">
        <v>210</v>
      </c>
      <c r="G16" s="66">
        <v>276</v>
      </c>
      <c r="H16" s="16" t="s">
        <v>21</v>
      </c>
      <c r="I16" s="65">
        <v>186</v>
      </c>
      <c r="J16" s="65">
        <v>240</v>
      </c>
      <c r="K16" s="65">
        <v>108</v>
      </c>
      <c r="L16" s="65">
        <v>30</v>
      </c>
      <c r="M16" s="66">
        <v>156</v>
      </c>
    </row>
    <row r="17" spans="1:13" ht="15">
      <c r="A17" s="7"/>
      <c r="B17" s="16" t="s">
        <v>22</v>
      </c>
      <c r="C17" s="65">
        <f>SUM(D17:G17)+SUM(I17:M17)</f>
        <v>1085</v>
      </c>
      <c r="D17" s="65">
        <v>0</v>
      </c>
      <c r="E17" s="65">
        <v>42</v>
      </c>
      <c r="F17" s="65">
        <v>105</v>
      </c>
      <c r="G17" s="66">
        <v>203</v>
      </c>
      <c r="H17" s="16" t="s">
        <v>22</v>
      </c>
      <c r="I17" s="65">
        <v>168</v>
      </c>
      <c r="J17" s="65">
        <v>133</v>
      </c>
      <c r="K17" s="65">
        <v>77</v>
      </c>
      <c r="L17" s="65">
        <v>42</v>
      </c>
      <c r="M17" s="66">
        <v>315</v>
      </c>
    </row>
    <row r="18" spans="1:13" ht="15">
      <c r="A18" s="7"/>
      <c r="B18" s="16" t="s">
        <v>23</v>
      </c>
      <c r="C18" s="65">
        <f t="shared" si="0"/>
        <v>856</v>
      </c>
      <c r="D18" s="65">
        <v>0</v>
      </c>
      <c r="E18" s="65">
        <v>48</v>
      </c>
      <c r="F18" s="65">
        <v>96</v>
      </c>
      <c r="G18" s="66">
        <v>120</v>
      </c>
      <c r="H18" s="16" t="s">
        <v>23</v>
      </c>
      <c r="I18" s="65">
        <v>72</v>
      </c>
      <c r="J18" s="65">
        <v>200</v>
      </c>
      <c r="K18" s="65">
        <v>120</v>
      </c>
      <c r="L18" s="65">
        <v>32</v>
      </c>
      <c r="M18" s="66">
        <v>168</v>
      </c>
    </row>
    <row r="19" spans="1:13" ht="15">
      <c r="A19" s="7"/>
      <c r="B19" s="16" t="s">
        <v>24</v>
      </c>
      <c r="C19" s="65">
        <f t="shared" si="0"/>
        <v>648</v>
      </c>
      <c r="D19" s="65">
        <v>0</v>
      </c>
      <c r="E19" s="65">
        <v>18</v>
      </c>
      <c r="F19" s="65">
        <v>63</v>
      </c>
      <c r="G19" s="66">
        <v>63</v>
      </c>
      <c r="H19" s="16" t="s">
        <v>24</v>
      </c>
      <c r="I19" s="65">
        <v>72</v>
      </c>
      <c r="J19" s="65">
        <v>162</v>
      </c>
      <c r="K19" s="65">
        <v>63</v>
      </c>
      <c r="L19" s="65">
        <v>45</v>
      </c>
      <c r="M19" s="66">
        <v>162</v>
      </c>
    </row>
    <row r="20" spans="1:13" ht="15">
      <c r="A20" s="7"/>
      <c r="B20" s="16" t="s">
        <v>0</v>
      </c>
      <c r="C20" s="65">
        <f t="shared" si="0"/>
        <v>3408</v>
      </c>
      <c r="D20" s="65">
        <v>0</v>
      </c>
      <c r="E20" s="65">
        <v>0</v>
      </c>
      <c r="F20" s="65">
        <v>185</v>
      </c>
      <c r="G20" s="66">
        <v>436.00000000000006</v>
      </c>
      <c r="H20" s="16" t="s">
        <v>0</v>
      </c>
      <c r="I20" s="65">
        <v>577.9999999999999</v>
      </c>
      <c r="J20" s="65">
        <v>684.9999999999999</v>
      </c>
      <c r="K20" s="65">
        <v>408.00000000000006</v>
      </c>
      <c r="L20" s="65">
        <v>117</v>
      </c>
      <c r="M20" s="66">
        <v>999</v>
      </c>
    </row>
    <row r="21" spans="1:13" ht="15">
      <c r="A21" s="7"/>
      <c r="B21" s="16" t="s">
        <v>1</v>
      </c>
      <c r="C21" s="65">
        <f t="shared" si="0"/>
        <v>3130</v>
      </c>
      <c r="D21" s="65">
        <v>0</v>
      </c>
      <c r="E21" s="65">
        <v>0</v>
      </c>
      <c r="F21" s="65">
        <v>70</v>
      </c>
      <c r="G21" s="66">
        <v>253</v>
      </c>
      <c r="H21" s="16" t="s">
        <v>1</v>
      </c>
      <c r="I21" s="65">
        <v>237.99999999999997</v>
      </c>
      <c r="J21" s="65">
        <v>381</v>
      </c>
      <c r="K21" s="65">
        <v>479.00000000000006</v>
      </c>
      <c r="L21" s="65">
        <v>74</v>
      </c>
      <c r="M21" s="66">
        <v>1635</v>
      </c>
    </row>
    <row r="22" spans="1:13" ht="15">
      <c r="A22" s="7"/>
      <c r="B22" s="16" t="s">
        <v>2</v>
      </c>
      <c r="C22" s="65">
        <f t="shared" si="0"/>
        <v>1191</v>
      </c>
      <c r="D22" s="65">
        <v>0</v>
      </c>
      <c r="E22" s="65">
        <v>0</v>
      </c>
      <c r="F22" s="65">
        <v>0</v>
      </c>
      <c r="G22" s="66">
        <v>0</v>
      </c>
      <c r="H22" s="16" t="s">
        <v>2</v>
      </c>
      <c r="I22" s="65">
        <v>117</v>
      </c>
      <c r="J22" s="65">
        <v>73</v>
      </c>
      <c r="K22" s="65">
        <v>294</v>
      </c>
      <c r="L22" s="65">
        <v>0</v>
      </c>
      <c r="M22" s="66">
        <v>706.9999999999999</v>
      </c>
    </row>
    <row r="23" spans="1:13" ht="15">
      <c r="A23" s="7"/>
      <c r="B23" s="16" t="s">
        <v>3</v>
      </c>
      <c r="C23" s="65">
        <f t="shared" si="0"/>
        <v>2484</v>
      </c>
      <c r="D23" s="65">
        <v>0</v>
      </c>
      <c r="E23" s="65">
        <v>0</v>
      </c>
      <c r="F23" s="65">
        <v>0</v>
      </c>
      <c r="G23" s="66">
        <v>0</v>
      </c>
      <c r="H23" s="16" t="s">
        <v>3</v>
      </c>
      <c r="I23" s="65">
        <v>0</v>
      </c>
      <c r="J23" s="65">
        <v>131</v>
      </c>
      <c r="K23" s="65">
        <v>0</v>
      </c>
      <c r="L23" s="65">
        <v>0</v>
      </c>
      <c r="M23" s="66">
        <v>2353</v>
      </c>
    </row>
    <row r="24" spans="1:13" ht="15">
      <c r="A24" s="7"/>
      <c r="B24" s="16" t="s">
        <v>4</v>
      </c>
      <c r="C24" s="65">
        <f t="shared" si="0"/>
        <v>2626</v>
      </c>
      <c r="D24" s="65">
        <v>0</v>
      </c>
      <c r="E24" s="65">
        <v>0</v>
      </c>
      <c r="F24" s="65">
        <v>0</v>
      </c>
      <c r="G24" s="66">
        <v>0</v>
      </c>
      <c r="H24" s="16" t="s">
        <v>4</v>
      </c>
      <c r="I24" s="65">
        <v>0</v>
      </c>
      <c r="J24" s="65">
        <v>0</v>
      </c>
      <c r="K24" s="65">
        <v>0</v>
      </c>
      <c r="L24" s="65">
        <v>0</v>
      </c>
      <c r="M24" s="66">
        <v>2626</v>
      </c>
    </row>
    <row r="25" spans="1:13" ht="15">
      <c r="A25" s="7"/>
      <c r="B25" s="16" t="s">
        <v>18</v>
      </c>
      <c r="C25" s="65">
        <f t="shared" si="0"/>
        <v>5690</v>
      </c>
      <c r="D25" s="65">
        <v>0</v>
      </c>
      <c r="E25" s="65">
        <v>0</v>
      </c>
      <c r="F25" s="65">
        <v>0</v>
      </c>
      <c r="G25" s="66">
        <v>0</v>
      </c>
      <c r="H25" s="16" t="s">
        <v>18</v>
      </c>
      <c r="I25" s="65">
        <v>0</v>
      </c>
      <c r="J25" s="65">
        <v>0</v>
      </c>
      <c r="K25" s="65">
        <v>0</v>
      </c>
      <c r="L25" s="65">
        <v>0</v>
      </c>
      <c r="M25" s="66">
        <v>5690</v>
      </c>
    </row>
    <row r="26" spans="1:13" ht="6.75" customHeight="1">
      <c r="A26" s="7"/>
      <c r="B26" s="16"/>
      <c r="C26" s="65"/>
      <c r="D26" s="65"/>
      <c r="E26" s="65"/>
      <c r="F26" s="67"/>
      <c r="G26" s="69"/>
      <c r="H26" s="16"/>
      <c r="I26" s="68"/>
      <c r="J26" s="68"/>
      <c r="K26" s="68"/>
      <c r="L26" s="68"/>
      <c r="M26" s="69"/>
    </row>
    <row r="27" spans="1:13" ht="16.5" customHeight="1">
      <c r="A27" s="7"/>
      <c r="B27" s="41" t="s">
        <v>10</v>
      </c>
      <c r="C27" s="65">
        <f aca="true" t="shared" si="1" ref="C27:K27">SUM(C15:C25)</f>
        <v>24579</v>
      </c>
      <c r="D27" s="65">
        <f t="shared" si="1"/>
        <v>129</v>
      </c>
      <c r="E27" s="65">
        <f t="shared" si="1"/>
        <v>419</v>
      </c>
      <c r="F27" s="65">
        <f t="shared" si="1"/>
        <v>1189</v>
      </c>
      <c r="G27" s="66">
        <f t="shared" si="1"/>
        <v>1891</v>
      </c>
      <c r="H27" s="41" t="s">
        <v>10</v>
      </c>
      <c r="I27" s="65">
        <f t="shared" si="1"/>
        <v>1691</v>
      </c>
      <c r="J27" s="65">
        <f t="shared" si="1"/>
        <v>2250</v>
      </c>
      <c r="K27" s="65">
        <f t="shared" si="1"/>
        <v>1674</v>
      </c>
      <c r="L27" s="65">
        <f>SUM(L15:L25)</f>
        <v>375</v>
      </c>
      <c r="M27" s="66">
        <f>SUM(M15:M25)</f>
        <v>14961</v>
      </c>
    </row>
    <row r="28" spans="1:13" ht="16.5" customHeight="1">
      <c r="A28" s="7"/>
      <c r="B28" s="16" t="s">
        <v>11</v>
      </c>
      <c r="C28" s="65">
        <f aca="true" t="shared" si="2" ref="C28:K28">SUM(C20:C25)</f>
        <v>18529</v>
      </c>
      <c r="D28" s="65">
        <f t="shared" si="2"/>
        <v>0</v>
      </c>
      <c r="E28" s="65">
        <f t="shared" si="2"/>
        <v>0</v>
      </c>
      <c r="F28" s="65">
        <f t="shared" si="2"/>
        <v>255</v>
      </c>
      <c r="G28" s="66">
        <f t="shared" si="2"/>
        <v>689</v>
      </c>
      <c r="H28" s="16" t="s">
        <v>11</v>
      </c>
      <c r="I28" s="65">
        <f t="shared" si="2"/>
        <v>932.9999999999999</v>
      </c>
      <c r="J28" s="65">
        <f t="shared" si="2"/>
        <v>1270</v>
      </c>
      <c r="K28" s="65">
        <f t="shared" si="2"/>
        <v>1181</v>
      </c>
      <c r="L28" s="65">
        <f>SUM(L20:L25)</f>
        <v>191</v>
      </c>
      <c r="M28" s="66">
        <f>SUM(M20:M25)</f>
        <v>14010</v>
      </c>
    </row>
    <row r="29" spans="1:13" ht="16.5" customHeight="1">
      <c r="A29" s="7"/>
      <c r="B29" s="16" t="s">
        <v>12</v>
      </c>
      <c r="C29" s="65">
        <f aca="true" t="shared" si="3" ref="C29:K29">SUM(C21:C25)</f>
        <v>15121</v>
      </c>
      <c r="D29" s="65">
        <f t="shared" si="3"/>
        <v>0</v>
      </c>
      <c r="E29" s="65">
        <f t="shared" si="3"/>
        <v>0</v>
      </c>
      <c r="F29" s="65">
        <f t="shared" si="3"/>
        <v>70</v>
      </c>
      <c r="G29" s="66">
        <f t="shared" si="3"/>
        <v>253</v>
      </c>
      <c r="H29" s="16" t="s">
        <v>12</v>
      </c>
      <c r="I29" s="65">
        <f t="shared" si="3"/>
        <v>355</v>
      </c>
      <c r="J29" s="65">
        <f t="shared" si="3"/>
        <v>585</v>
      </c>
      <c r="K29" s="65">
        <f t="shared" si="3"/>
        <v>773</v>
      </c>
      <c r="L29" s="65">
        <f>SUM(L21:L25)</f>
        <v>74</v>
      </c>
      <c r="M29" s="66">
        <f>SUM(M21:M25)</f>
        <v>13011</v>
      </c>
    </row>
    <row r="30" spans="1:13" ht="16.5" customHeight="1">
      <c r="A30" s="7"/>
      <c r="B30" s="16" t="s">
        <v>13</v>
      </c>
      <c r="C30" s="65">
        <f aca="true" t="shared" si="4" ref="C30:K30">SUM(C22:C25)</f>
        <v>11991</v>
      </c>
      <c r="D30" s="65">
        <f t="shared" si="4"/>
        <v>0</v>
      </c>
      <c r="E30" s="65">
        <f t="shared" si="4"/>
        <v>0</v>
      </c>
      <c r="F30" s="65">
        <f t="shared" si="4"/>
        <v>0</v>
      </c>
      <c r="G30" s="66">
        <f t="shared" si="4"/>
        <v>0</v>
      </c>
      <c r="H30" s="16" t="s">
        <v>13</v>
      </c>
      <c r="I30" s="65">
        <f t="shared" si="4"/>
        <v>117</v>
      </c>
      <c r="J30" s="65">
        <f t="shared" si="4"/>
        <v>204</v>
      </c>
      <c r="K30" s="65">
        <f t="shared" si="4"/>
        <v>294</v>
      </c>
      <c r="L30" s="65">
        <f>SUM(L22:L25)</f>
        <v>0</v>
      </c>
      <c r="M30" s="66">
        <f>SUM(M22:M25)</f>
        <v>11376</v>
      </c>
    </row>
    <row r="31" spans="1:13" ht="16.5" customHeight="1">
      <c r="A31" s="7"/>
      <c r="B31" s="16" t="s">
        <v>14</v>
      </c>
      <c r="C31" s="65">
        <f aca="true" t="shared" si="5" ref="C31:K31">SUM(C23:C25)</f>
        <v>10800</v>
      </c>
      <c r="D31" s="65">
        <f t="shared" si="5"/>
        <v>0</v>
      </c>
      <c r="E31" s="65">
        <f t="shared" si="5"/>
        <v>0</v>
      </c>
      <c r="F31" s="65">
        <f t="shared" si="5"/>
        <v>0</v>
      </c>
      <c r="G31" s="66">
        <f t="shared" si="5"/>
        <v>0</v>
      </c>
      <c r="H31" s="16" t="s">
        <v>14</v>
      </c>
      <c r="I31" s="65">
        <f t="shared" si="5"/>
        <v>0</v>
      </c>
      <c r="J31" s="65">
        <f t="shared" si="5"/>
        <v>131</v>
      </c>
      <c r="K31" s="65">
        <f t="shared" si="5"/>
        <v>0</v>
      </c>
      <c r="L31" s="65">
        <f>SUM(L23:L25)</f>
        <v>0</v>
      </c>
      <c r="M31" s="66">
        <f>SUM(M23:M25)</f>
        <v>10669</v>
      </c>
    </row>
    <row r="32" spans="1:13" ht="16.5" customHeight="1">
      <c r="A32" s="7"/>
      <c r="B32" s="16" t="s">
        <v>15</v>
      </c>
      <c r="C32" s="70">
        <f aca="true" t="shared" si="6" ref="C32:K32">SUM(C24:C25)</f>
        <v>8316</v>
      </c>
      <c r="D32" s="65">
        <f t="shared" si="6"/>
        <v>0</v>
      </c>
      <c r="E32" s="65">
        <f t="shared" si="6"/>
        <v>0</v>
      </c>
      <c r="F32" s="65">
        <f t="shared" si="6"/>
        <v>0</v>
      </c>
      <c r="G32" s="66">
        <f t="shared" si="6"/>
        <v>0</v>
      </c>
      <c r="H32" s="16" t="s">
        <v>15</v>
      </c>
      <c r="I32" s="65">
        <f t="shared" si="6"/>
        <v>0</v>
      </c>
      <c r="J32" s="65">
        <f t="shared" si="6"/>
        <v>0</v>
      </c>
      <c r="K32" s="65">
        <f t="shared" si="6"/>
        <v>0</v>
      </c>
      <c r="L32" s="65">
        <f>SUM(L24:L25)</f>
        <v>0</v>
      </c>
      <c r="M32" s="66">
        <f>SUM(M24:M25)</f>
        <v>8316</v>
      </c>
    </row>
    <row r="33" spans="1:13" ht="6.75" customHeight="1">
      <c r="A33" s="7"/>
      <c r="B33" s="16"/>
      <c r="C33" s="65"/>
      <c r="D33" s="65"/>
      <c r="E33" s="65"/>
      <c r="F33" s="67"/>
      <c r="G33" s="69"/>
      <c r="H33" s="16"/>
      <c r="I33" s="68"/>
      <c r="J33" s="68"/>
      <c r="K33" s="68"/>
      <c r="L33" s="68"/>
      <c r="M33" s="69"/>
    </row>
    <row r="34" spans="1:13" ht="15" customHeight="1">
      <c r="A34" s="7"/>
      <c r="B34" s="42" t="s">
        <v>25</v>
      </c>
      <c r="C34" s="65">
        <f>SUM(D34:G34)+SUM(I34:M34)</f>
        <v>46562.99999999999</v>
      </c>
      <c r="D34" s="65">
        <v>6893.999999999996</v>
      </c>
      <c r="E34" s="65">
        <v>10091.999999999996</v>
      </c>
      <c r="F34" s="67">
        <v>13011.999999999998</v>
      </c>
      <c r="G34" s="95">
        <v>7543.000000000003</v>
      </c>
      <c r="H34" s="42" t="s">
        <v>25</v>
      </c>
      <c r="I34" s="67">
        <v>3690.000000000001</v>
      </c>
      <c r="J34" s="67">
        <v>2597.000000000001</v>
      </c>
      <c r="K34" s="67">
        <v>833</v>
      </c>
      <c r="L34" s="67">
        <v>281.99999999999994</v>
      </c>
      <c r="M34" s="95">
        <v>1620.0000000000002</v>
      </c>
    </row>
    <row r="35" spans="1:13" ht="15">
      <c r="A35" s="7"/>
      <c r="B35" s="16" t="s">
        <v>26</v>
      </c>
      <c r="C35" s="70">
        <f>SUM(D35:G35)+SUM(I35:M35)</f>
        <v>5997.999999999999</v>
      </c>
      <c r="D35" s="65">
        <v>0</v>
      </c>
      <c r="E35" s="65">
        <v>0</v>
      </c>
      <c r="F35" s="67">
        <v>224.99999999999997</v>
      </c>
      <c r="G35" s="95">
        <v>619.0000000000002</v>
      </c>
      <c r="H35" s="16" t="s">
        <v>26</v>
      </c>
      <c r="I35" s="67">
        <v>716</v>
      </c>
      <c r="J35" s="67">
        <v>985.9999999999998</v>
      </c>
      <c r="K35" s="67">
        <v>797.0000000000002</v>
      </c>
      <c r="L35" s="67">
        <v>171</v>
      </c>
      <c r="M35" s="95">
        <v>2483.999999999999</v>
      </c>
    </row>
    <row r="36" spans="1:13" ht="15">
      <c r="A36" s="7"/>
      <c r="B36" s="16" t="s">
        <v>27</v>
      </c>
      <c r="C36" s="70">
        <f>SUM(D36:G36)+SUM(I36:M36)</f>
        <v>1191</v>
      </c>
      <c r="D36" s="65">
        <v>0</v>
      </c>
      <c r="E36" s="65">
        <v>0</v>
      </c>
      <c r="F36" s="67">
        <v>0</v>
      </c>
      <c r="G36" s="95">
        <v>0</v>
      </c>
      <c r="H36" s="16" t="s">
        <v>27</v>
      </c>
      <c r="I36" s="67">
        <v>117</v>
      </c>
      <c r="J36" s="67">
        <v>73</v>
      </c>
      <c r="K36" s="67">
        <v>294</v>
      </c>
      <c r="L36" s="67">
        <v>0</v>
      </c>
      <c r="M36" s="95">
        <v>706.9999999999999</v>
      </c>
    </row>
    <row r="37" spans="2:13" ht="15">
      <c r="B37" s="17" t="s">
        <v>28</v>
      </c>
      <c r="C37" s="82">
        <f>SUM(D37:G37)+SUM(I37:M37)</f>
        <v>10800</v>
      </c>
      <c r="D37" s="99">
        <v>0</v>
      </c>
      <c r="E37" s="99">
        <v>0</v>
      </c>
      <c r="F37" s="101">
        <v>0</v>
      </c>
      <c r="G37" s="102">
        <v>0</v>
      </c>
      <c r="H37" s="17" t="s">
        <v>28</v>
      </c>
      <c r="I37" s="101">
        <v>0</v>
      </c>
      <c r="J37" s="101">
        <v>131</v>
      </c>
      <c r="K37" s="101">
        <v>0</v>
      </c>
      <c r="L37" s="101">
        <v>0</v>
      </c>
      <c r="M37" s="102">
        <v>10669</v>
      </c>
    </row>
  </sheetData>
  <sheetProtection/>
  <mergeCells count="4">
    <mergeCell ref="C5:G5"/>
    <mergeCell ref="C7:G7"/>
    <mergeCell ref="I5:M5"/>
    <mergeCell ref="I7:M7"/>
  </mergeCells>
  <printOptions/>
  <pageMargins left="0.5905511811023622" right="0.3937007874015748" top="0.7874015748031497" bottom="0.7874015748031497" header="0.3937007874015748" footer="0.3937007874015748"/>
  <pageSetup firstPageNumber="16" useFirstPageNumber="1" horizontalDpi="600" verticalDpi="600" orientation="portrait" paperSize="9" r:id="rId1"/>
  <headerFooter>
    <oddFooter>&amp;CIV-1-&amp;P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7"/>
  <sheetViews>
    <sheetView showGridLines="0" workbookViewId="0" topLeftCell="O1">
      <selection activeCell="O1" sqref="O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7" width="12.7109375" style="1" customWidth="1"/>
    <col min="8" max="8" width="15.7109375" style="1" customWidth="1"/>
    <col min="9" max="13" width="12.7109375" style="1" customWidth="1"/>
    <col min="14" max="14" width="2.7109375" style="1" customWidth="1"/>
    <col min="15" max="15" width="1.7109375" style="1" customWidth="1"/>
    <col min="16" max="16" width="17.7109375" style="1" customWidth="1"/>
    <col min="17" max="17" width="13.7109375" style="1" customWidth="1"/>
    <col min="18" max="21" width="12.7109375" style="1" customWidth="1"/>
    <col min="22" max="22" width="15.7109375" style="1" customWidth="1"/>
    <col min="23" max="27" width="12.7109375" style="1" customWidth="1"/>
    <col min="28" max="28" width="2.7109375" style="1" customWidth="1"/>
    <col min="29" max="16384" width="9.140625" style="1" customWidth="1"/>
  </cols>
  <sheetData>
    <row r="1" spans="1:27" ht="15" customHeight="1">
      <c r="A1" s="7"/>
      <c r="B1" s="7"/>
      <c r="C1" s="7"/>
      <c r="D1" s="7"/>
      <c r="E1" s="7"/>
      <c r="F1" s="7"/>
      <c r="G1" s="43" t="s">
        <v>36</v>
      </c>
      <c r="H1" s="7"/>
      <c r="M1" s="43" t="s">
        <v>37</v>
      </c>
      <c r="O1" s="7"/>
      <c r="P1" s="7"/>
      <c r="Q1" s="7"/>
      <c r="R1" s="7"/>
      <c r="S1" s="7"/>
      <c r="T1" s="7"/>
      <c r="U1" s="43" t="s">
        <v>36</v>
      </c>
      <c r="V1" s="7"/>
      <c r="AA1" s="43" t="s">
        <v>37</v>
      </c>
    </row>
    <row r="2" spans="1:22" ht="15" customHeight="1">
      <c r="A2" s="7"/>
      <c r="B2" s="46" t="s">
        <v>92</v>
      </c>
      <c r="C2" s="46"/>
      <c r="D2" s="46"/>
      <c r="E2" s="46"/>
      <c r="F2" s="46"/>
      <c r="H2" s="46" t="s">
        <v>92</v>
      </c>
      <c r="O2" s="7"/>
      <c r="P2" s="46" t="s">
        <v>159</v>
      </c>
      <c r="Q2" s="46"/>
      <c r="R2" s="46"/>
      <c r="S2" s="46"/>
      <c r="T2" s="46"/>
      <c r="V2" s="46" t="s">
        <v>159</v>
      </c>
    </row>
    <row r="3" spans="1:22" ht="15" customHeight="1">
      <c r="A3" s="7"/>
      <c r="B3" s="46" t="s">
        <v>169</v>
      </c>
      <c r="C3" s="46"/>
      <c r="D3" s="46"/>
      <c r="E3" s="46"/>
      <c r="F3" s="46"/>
      <c r="H3" s="46" t="s">
        <v>169</v>
      </c>
      <c r="O3" s="7"/>
      <c r="P3" s="46" t="s">
        <v>170</v>
      </c>
      <c r="Q3" s="46"/>
      <c r="R3" s="46"/>
      <c r="S3" s="46"/>
      <c r="T3" s="46"/>
      <c r="V3" s="46" t="s">
        <v>170</v>
      </c>
    </row>
    <row r="4" spans="1:22" ht="15" customHeight="1">
      <c r="A4" s="7"/>
      <c r="B4" s="46"/>
      <c r="C4" s="46"/>
      <c r="D4" s="46"/>
      <c r="E4" s="46"/>
      <c r="F4" s="46"/>
      <c r="H4" s="46"/>
      <c r="O4" s="7"/>
      <c r="P4" s="46"/>
      <c r="Q4" s="46"/>
      <c r="R4" s="46"/>
      <c r="S4" s="46"/>
      <c r="T4" s="46"/>
      <c r="V4" s="46"/>
    </row>
    <row r="5" spans="1:27" ht="15" customHeight="1">
      <c r="A5" s="7"/>
      <c r="B5" s="22"/>
      <c r="C5" s="120" t="s">
        <v>60</v>
      </c>
      <c r="D5" s="121"/>
      <c r="E5" s="121"/>
      <c r="F5" s="121"/>
      <c r="G5" s="122"/>
      <c r="H5" s="22"/>
      <c r="I5" s="120" t="s">
        <v>60</v>
      </c>
      <c r="J5" s="121"/>
      <c r="K5" s="121"/>
      <c r="L5" s="121"/>
      <c r="M5" s="122"/>
      <c r="O5" s="7"/>
      <c r="P5" s="22"/>
      <c r="Q5" s="120" t="s">
        <v>60</v>
      </c>
      <c r="R5" s="121"/>
      <c r="S5" s="121"/>
      <c r="T5" s="121"/>
      <c r="U5" s="122"/>
      <c r="V5" s="22"/>
      <c r="W5" s="120" t="s">
        <v>60</v>
      </c>
      <c r="X5" s="121"/>
      <c r="Y5" s="121"/>
      <c r="Z5" s="121"/>
      <c r="AA5" s="122"/>
    </row>
    <row r="6" spans="1:27" ht="43.5" customHeight="1">
      <c r="A6" s="7"/>
      <c r="B6" s="20" t="s">
        <v>5</v>
      </c>
      <c r="C6" s="47" t="s">
        <v>19</v>
      </c>
      <c r="D6" s="48" t="s">
        <v>61</v>
      </c>
      <c r="E6" s="48" t="s">
        <v>62</v>
      </c>
      <c r="F6" s="48" t="s">
        <v>63</v>
      </c>
      <c r="G6" s="60" t="s">
        <v>178</v>
      </c>
      <c r="H6" s="20" t="s">
        <v>5</v>
      </c>
      <c r="I6" s="61" t="s">
        <v>179</v>
      </c>
      <c r="J6" s="48" t="s">
        <v>66</v>
      </c>
      <c r="K6" s="62" t="s">
        <v>180</v>
      </c>
      <c r="L6" s="63" t="s">
        <v>82</v>
      </c>
      <c r="M6" s="64" t="s">
        <v>87</v>
      </c>
      <c r="O6" s="7"/>
      <c r="P6" s="20" t="s">
        <v>5</v>
      </c>
      <c r="Q6" s="47" t="s">
        <v>19</v>
      </c>
      <c r="R6" s="48" t="s">
        <v>61</v>
      </c>
      <c r="S6" s="48" t="s">
        <v>62</v>
      </c>
      <c r="T6" s="48" t="s">
        <v>63</v>
      </c>
      <c r="U6" s="60" t="s">
        <v>64</v>
      </c>
      <c r="V6" s="20" t="s">
        <v>5</v>
      </c>
      <c r="W6" s="61" t="s">
        <v>65</v>
      </c>
      <c r="X6" s="48" t="s">
        <v>66</v>
      </c>
      <c r="Y6" s="62" t="s">
        <v>81</v>
      </c>
      <c r="Z6" s="63" t="s">
        <v>181</v>
      </c>
      <c r="AA6" s="64" t="s">
        <v>182</v>
      </c>
    </row>
    <row r="7" spans="1:27" ht="15" customHeight="1">
      <c r="A7" s="7"/>
      <c r="B7" s="21"/>
      <c r="C7" s="123" t="s">
        <v>83</v>
      </c>
      <c r="D7" s="124"/>
      <c r="E7" s="124"/>
      <c r="F7" s="124"/>
      <c r="G7" s="125"/>
      <c r="H7" s="21"/>
      <c r="I7" s="123" t="s">
        <v>83</v>
      </c>
      <c r="J7" s="124"/>
      <c r="K7" s="124"/>
      <c r="L7" s="124"/>
      <c r="M7" s="125"/>
      <c r="O7" s="7"/>
      <c r="P7" s="21"/>
      <c r="Q7" s="123" t="s">
        <v>80</v>
      </c>
      <c r="R7" s="124"/>
      <c r="S7" s="124"/>
      <c r="T7" s="124"/>
      <c r="U7" s="125"/>
      <c r="V7" s="21"/>
      <c r="W7" s="123" t="s">
        <v>80</v>
      </c>
      <c r="X7" s="124"/>
      <c r="Y7" s="124"/>
      <c r="Z7" s="124"/>
      <c r="AA7" s="125"/>
    </row>
    <row r="8" spans="1:27" ht="6.75" customHeight="1">
      <c r="A8" s="7"/>
      <c r="B8" s="16"/>
      <c r="C8" s="6"/>
      <c r="D8" s="6"/>
      <c r="E8" s="6"/>
      <c r="F8" s="25"/>
      <c r="G8" s="27"/>
      <c r="H8" s="16"/>
      <c r="I8" s="26"/>
      <c r="J8" s="26"/>
      <c r="K8" s="26"/>
      <c r="L8" s="26"/>
      <c r="M8" s="27"/>
      <c r="O8" s="7"/>
      <c r="P8" s="16"/>
      <c r="Q8" s="6"/>
      <c r="R8" s="6"/>
      <c r="S8" s="6"/>
      <c r="T8" s="25"/>
      <c r="U8" s="27"/>
      <c r="V8" s="16"/>
      <c r="W8" s="26"/>
      <c r="X8" s="26"/>
      <c r="Y8" s="26"/>
      <c r="Z8" s="26"/>
      <c r="AA8" s="27"/>
    </row>
    <row r="9" spans="1:27" ht="15">
      <c r="A9" s="7"/>
      <c r="B9" s="16" t="s">
        <v>19</v>
      </c>
      <c r="C9" s="65">
        <f>SUM(C11:C25)</f>
        <v>64552</v>
      </c>
      <c r="D9" s="65">
        <f>SUM(D11:D25)</f>
        <v>6894</v>
      </c>
      <c r="E9" s="65">
        <f>SUM(E11:E25)</f>
        <v>10092</v>
      </c>
      <c r="F9" s="65">
        <f>SUM(F11:F25)</f>
        <v>13237</v>
      </c>
      <c r="G9" s="66">
        <f>SUM(G11:G25)</f>
        <v>8162</v>
      </c>
      <c r="H9" s="16" t="s">
        <v>19</v>
      </c>
      <c r="I9" s="65">
        <f>SUM(I11:I25)</f>
        <v>4523</v>
      </c>
      <c r="J9" s="65">
        <f>SUM(J11:J25)</f>
        <v>3787</v>
      </c>
      <c r="K9" s="65">
        <f>SUM(K11:K25)</f>
        <v>1924</v>
      </c>
      <c r="L9" s="65">
        <f>SUM(L11:L25)</f>
        <v>453</v>
      </c>
      <c r="M9" s="66">
        <f>SUM(M11:M25)</f>
        <v>15480</v>
      </c>
      <c r="O9" s="7"/>
      <c r="P9" s="16" t="s">
        <v>19</v>
      </c>
      <c r="Q9" s="35">
        <f>C9/$C$9*100</f>
        <v>100</v>
      </c>
      <c r="R9" s="35">
        <f>D9/$C$9*100</f>
        <v>10.679762052298921</v>
      </c>
      <c r="S9" s="35">
        <f>E9/$C$9*100</f>
        <v>15.633907547403645</v>
      </c>
      <c r="T9" s="35">
        <f>F9/$C$9*100</f>
        <v>20.505948692526953</v>
      </c>
      <c r="U9" s="36">
        <f>G9/$C$9*100</f>
        <v>12.644069897137191</v>
      </c>
      <c r="V9" s="16" t="s">
        <v>19</v>
      </c>
      <c r="W9" s="35">
        <f>I9/$C$9*100</f>
        <v>7.00675424463998</v>
      </c>
      <c r="X9" s="35">
        <f>J9/$C$9*100</f>
        <v>5.866588176973603</v>
      </c>
      <c r="Y9" s="35">
        <f>K9/$C$9*100</f>
        <v>2.9805428181930846</v>
      </c>
      <c r="Z9" s="35">
        <f>L9/$C$9*100</f>
        <v>0.7017598215392242</v>
      </c>
      <c r="AA9" s="36">
        <f>M9/$C$9*100</f>
        <v>23.980666749287398</v>
      </c>
    </row>
    <row r="10" spans="1:27" ht="6.75" customHeight="1">
      <c r="A10" s="7"/>
      <c r="B10" s="16"/>
      <c r="C10" s="65"/>
      <c r="D10" s="65"/>
      <c r="E10" s="65"/>
      <c r="F10" s="67"/>
      <c r="G10" s="69"/>
      <c r="H10" s="16"/>
      <c r="I10" s="68"/>
      <c r="J10" s="68"/>
      <c r="K10" s="68"/>
      <c r="L10" s="68"/>
      <c r="M10" s="69"/>
      <c r="O10" s="7"/>
      <c r="P10" s="16"/>
      <c r="Q10" s="6"/>
      <c r="R10" s="6"/>
      <c r="S10" s="6"/>
      <c r="T10" s="23"/>
      <c r="U10" s="29"/>
      <c r="V10" s="16"/>
      <c r="W10" s="6"/>
      <c r="X10" s="6"/>
      <c r="Y10" s="6"/>
      <c r="Z10" s="23"/>
      <c r="AA10" s="29"/>
    </row>
    <row r="11" spans="1:27" ht="15">
      <c r="A11" s="7"/>
      <c r="B11" s="16" t="s">
        <v>9</v>
      </c>
      <c r="C11" s="65">
        <f>SUM(D11:G11)+SUM(I11:M11)</f>
        <v>10451</v>
      </c>
      <c r="D11" s="65">
        <v>3386</v>
      </c>
      <c r="E11" s="65">
        <v>2884</v>
      </c>
      <c r="F11" s="65">
        <v>2452</v>
      </c>
      <c r="G11" s="66">
        <v>787</v>
      </c>
      <c r="H11" s="16" t="s">
        <v>9</v>
      </c>
      <c r="I11" s="65">
        <v>333</v>
      </c>
      <c r="J11" s="65">
        <v>208</v>
      </c>
      <c r="K11" s="65">
        <v>97</v>
      </c>
      <c r="L11" s="65">
        <v>27</v>
      </c>
      <c r="M11" s="66">
        <v>277</v>
      </c>
      <c r="O11" s="7"/>
      <c r="P11" s="16" t="s">
        <v>9</v>
      </c>
      <c r="Q11" s="35">
        <f>C11/$C$9*100</f>
        <v>16.19004833312678</v>
      </c>
      <c r="R11" s="35">
        <f aca="true" t="shared" si="0" ref="R11:R25">D11/$C$9*100</f>
        <v>5.245383566736894</v>
      </c>
      <c r="S11" s="35">
        <f aca="true" t="shared" si="1" ref="S11:S25">E11/$C$9*100</f>
        <v>4.467715949931838</v>
      </c>
      <c r="T11" s="35">
        <f aca="true" t="shared" si="2" ref="T11:T25">F11/$C$9*100</f>
        <v>3.798488040649399</v>
      </c>
      <c r="U11" s="36">
        <f aca="true" t="shared" si="3" ref="U11:U25">G11/$C$9*100</f>
        <v>1.2191721402899987</v>
      </c>
      <c r="V11" s="16" t="s">
        <v>9</v>
      </c>
      <c r="W11" s="35">
        <f>I11/$C$9*100</f>
        <v>0.51586318007188</v>
      </c>
      <c r="X11" s="35">
        <f aca="true" t="shared" si="4" ref="X11:X25">J11/$C$9*100</f>
        <v>0.3222208452100632</v>
      </c>
      <c r="Y11" s="35">
        <f aca="true" t="shared" si="5" ref="Y11:Y25">K11/$C$9*100</f>
        <v>0.15026645185276985</v>
      </c>
      <c r="Z11" s="35">
        <f aca="true" t="shared" si="6" ref="Z11:Z25">L11/$C$9*100</f>
        <v>0.04182674433015243</v>
      </c>
      <c r="AA11" s="36">
        <f aca="true" t="shared" si="7" ref="AA11:AA25">M11/$C$9*100</f>
        <v>0.4291114140537861</v>
      </c>
    </row>
    <row r="12" spans="1:27" ht="15">
      <c r="A12" s="7"/>
      <c r="B12" s="16">
        <v>2</v>
      </c>
      <c r="C12" s="65">
        <f aca="true" t="shared" si="8" ref="C12:C25">SUM(D12:G12)+SUM(I12:M12)</f>
        <v>18852</v>
      </c>
      <c r="D12" s="65">
        <v>2760</v>
      </c>
      <c r="E12" s="65">
        <v>4572</v>
      </c>
      <c r="F12" s="65">
        <v>6190</v>
      </c>
      <c r="G12" s="66">
        <v>3188</v>
      </c>
      <c r="H12" s="16">
        <v>2</v>
      </c>
      <c r="I12" s="65">
        <v>1410</v>
      </c>
      <c r="J12" s="65">
        <v>578</v>
      </c>
      <c r="K12" s="65">
        <v>68</v>
      </c>
      <c r="L12" s="65">
        <v>24</v>
      </c>
      <c r="M12" s="66">
        <v>62</v>
      </c>
      <c r="O12" s="7"/>
      <c r="P12" s="16">
        <v>2</v>
      </c>
      <c r="Q12" s="35">
        <f aca="true" t="shared" si="9" ref="Q12:Q25">C12/$C$9*100</f>
        <v>29.204362374519764</v>
      </c>
      <c r="R12" s="35">
        <f t="shared" si="0"/>
        <v>4.275622753748916</v>
      </c>
      <c r="S12" s="35">
        <f t="shared" si="1"/>
        <v>7.082662039905813</v>
      </c>
      <c r="T12" s="35">
        <f t="shared" si="2"/>
        <v>9.589168422357169</v>
      </c>
      <c r="U12" s="36">
        <f t="shared" si="3"/>
        <v>4.9386541083157764</v>
      </c>
      <c r="V12" s="16">
        <v>2</v>
      </c>
      <c r="W12" s="35">
        <f aca="true" t="shared" si="10" ref="W12:W25">I12/$C$9*100</f>
        <v>2.1842855372412937</v>
      </c>
      <c r="X12" s="35">
        <f t="shared" si="4"/>
        <v>0.895402156401041</v>
      </c>
      <c r="Y12" s="35">
        <f t="shared" si="5"/>
        <v>0.10534143016482836</v>
      </c>
      <c r="Z12" s="35">
        <f t="shared" si="6"/>
        <v>0.03717932829346883</v>
      </c>
      <c r="AA12" s="36">
        <f t="shared" si="7"/>
        <v>0.09604659809146114</v>
      </c>
    </row>
    <row r="13" spans="1:27" ht="15">
      <c r="A13" s="7"/>
      <c r="B13" s="16">
        <v>3</v>
      </c>
      <c r="C13" s="65">
        <f t="shared" si="8"/>
        <v>7038</v>
      </c>
      <c r="D13" s="65">
        <v>447</v>
      </c>
      <c r="E13" s="65">
        <v>1677</v>
      </c>
      <c r="F13" s="65">
        <v>2406</v>
      </c>
      <c r="G13" s="66">
        <v>1332</v>
      </c>
      <c r="H13" s="16">
        <v>3</v>
      </c>
      <c r="I13" s="65">
        <v>645</v>
      </c>
      <c r="J13" s="65">
        <v>399</v>
      </c>
      <c r="K13" s="65">
        <v>45</v>
      </c>
      <c r="L13" s="65">
        <v>15</v>
      </c>
      <c r="M13" s="66">
        <v>72</v>
      </c>
      <c r="O13" s="7"/>
      <c r="P13" s="16">
        <v>3</v>
      </c>
      <c r="Q13" s="35">
        <f t="shared" si="9"/>
        <v>10.902838022059736</v>
      </c>
      <c r="R13" s="35">
        <f t="shared" si="0"/>
        <v>0.692464989465857</v>
      </c>
      <c r="S13" s="35">
        <f t="shared" si="1"/>
        <v>2.5979055645061346</v>
      </c>
      <c r="T13" s="35">
        <f t="shared" si="2"/>
        <v>3.72722766142025</v>
      </c>
      <c r="U13" s="36">
        <f t="shared" si="3"/>
        <v>2.06345272028752</v>
      </c>
      <c r="V13" s="16">
        <v>3</v>
      </c>
      <c r="W13" s="35">
        <f t="shared" si="10"/>
        <v>0.9991944478869749</v>
      </c>
      <c r="X13" s="35">
        <f t="shared" si="4"/>
        <v>0.6181063328789194</v>
      </c>
      <c r="Y13" s="35">
        <f t="shared" si="5"/>
        <v>0.06971124055025406</v>
      </c>
      <c r="Z13" s="35">
        <f t="shared" si="6"/>
        <v>0.023237080183418017</v>
      </c>
      <c r="AA13" s="36">
        <f t="shared" si="7"/>
        <v>0.11153798488040649</v>
      </c>
    </row>
    <row r="14" spans="1:27" ht="15">
      <c r="A14" s="7"/>
      <c r="B14" s="16">
        <v>4</v>
      </c>
      <c r="C14" s="65">
        <f t="shared" si="8"/>
        <v>3632</v>
      </c>
      <c r="D14" s="65">
        <v>172</v>
      </c>
      <c r="E14" s="65">
        <v>540</v>
      </c>
      <c r="F14" s="65">
        <v>1000</v>
      </c>
      <c r="G14" s="66">
        <v>964</v>
      </c>
      <c r="H14" s="16">
        <v>4</v>
      </c>
      <c r="I14" s="65">
        <v>444</v>
      </c>
      <c r="J14" s="65">
        <v>352</v>
      </c>
      <c r="K14" s="65">
        <v>40</v>
      </c>
      <c r="L14" s="65">
        <v>12</v>
      </c>
      <c r="M14" s="66">
        <v>108</v>
      </c>
      <c r="O14" s="7"/>
      <c r="P14" s="16">
        <v>4</v>
      </c>
      <c r="Q14" s="35">
        <f t="shared" si="9"/>
        <v>5.62647168174495</v>
      </c>
      <c r="R14" s="35">
        <f t="shared" si="0"/>
        <v>0.26645185276985994</v>
      </c>
      <c r="S14" s="35">
        <f t="shared" si="1"/>
        <v>0.8365348866030486</v>
      </c>
      <c r="T14" s="35">
        <f t="shared" si="2"/>
        <v>1.5491386788945345</v>
      </c>
      <c r="U14" s="36">
        <f t="shared" si="3"/>
        <v>1.4933696864543313</v>
      </c>
      <c r="V14" s="16">
        <v>4</v>
      </c>
      <c r="W14" s="35">
        <f t="shared" si="10"/>
        <v>0.6878175734291734</v>
      </c>
      <c r="X14" s="35">
        <f t="shared" si="4"/>
        <v>0.5452968149708761</v>
      </c>
      <c r="Y14" s="35">
        <f t="shared" si="5"/>
        <v>0.061965547155781384</v>
      </c>
      <c r="Z14" s="35">
        <f t="shared" si="6"/>
        <v>0.018589664146734415</v>
      </c>
      <c r="AA14" s="36">
        <f t="shared" si="7"/>
        <v>0.16730697732060973</v>
      </c>
    </row>
    <row r="15" spans="1:27" ht="15">
      <c r="A15" s="7"/>
      <c r="B15" s="16" t="s">
        <v>20</v>
      </c>
      <c r="C15" s="65">
        <f t="shared" si="8"/>
        <v>2075</v>
      </c>
      <c r="D15" s="65">
        <v>105</v>
      </c>
      <c r="E15" s="65">
        <v>155</v>
      </c>
      <c r="F15" s="65">
        <v>460</v>
      </c>
      <c r="G15" s="66">
        <v>540</v>
      </c>
      <c r="H15" s="16" t="s">
        <v>20</v>
      </c>
      <c r="I15" s="65">
        <v>260</v>
      </c>
      <c r="J15" s="65">
        <v>245</v>
      </c>
      <c r="K15" s="65">
        <v>125</v>
      </c>
      <c r="L15" s="65">
        <v>35</v>
      </c>
      <c r="M15" s="66">
        <v>150</v>
      </c>
      <c r="O15" s="7"/>
      <c r="P15" s="16" t="s">
        <v>20</v>
      </c>
      <c r="Q15" s="35">
        <f t="shared" si="9"/>
        <v>3.2144627587061594</v>
      </c>
      <c r="R15" s="35">
        <f t="shared" si="0"/>
        <v>0.16265956128392614</v>
      </c>
      <c r="S15" s="35">
        <f t="shared" si="1"/>
        <v>0.24011649522865286</v>
      </c>
      <c r="T15" s="35">
        <f t="shared" si="2"/>
        <v>0.712603792291486</v>
      </c>
      <c r="U15" s="36">
        <f t="shared" si="3"/>
        <v>0.8365348866030486</v>
      </c>
      <c r="V15" s="16" t="s">
        <v>20</v>
      </c>
      <c r="W15" s="35">
        <f t="shared" si="10"/>
        <v>0.402776056512579</v>
      </c>
      <c r="X15" s="35">
        <f t="shared" si="4"/>
        <v>0.37953897632916095</v>
      </c>
      <c r="Y15" s="35">
        <f t="shared" si="5"/>
        <v>0.1936423348618168</v>
      </c>
      <c r="Z15" s="35">
        <f t="shared" si="6"/>
        <v>0.05421985376130871</v>
      </c>
      <c r="AA15" s="36">
        <f t="shared" si="7"/>
        <v>0.23237080183418019</v>
      </c>
    </row>
    <row r="16" spans="1:27" ht="15">
      <c r="A16" s="7"/>
      <c r="B16" s="16" t="s">
        <v>21</v>
      </c>
      <c r="C16" s="65">
        <f t="shared" si="8"/>
        <v>1386</v>
      </c>
      <c r="D16" s="65">
        <v>24</v>
      </c>
      <c r="E16" s="65">
        <v>156</v>
      </c>
      <c r="F16" s="65">
        <v>210</v>
      </c>
      <c r="G16" s="66">
        <v>276</v>
      </c>
      <c r="H16" s="16" t="s">
        <v>21</v>
      </c>
      <c r="I16" s="65">
        <v>186</v>
      </c>
      <c r="J16" s="65">
        <v>240</v>
      </c>
      <c r="K16" s="65">
        <v>108</v>
      </c>
      <c r="L16" s="65">
        <v>30</v>
      </c>
      <c r="M16" s="66">
        <v>156</v>
      </c>
      <c r="O16" s="7"/>
      <c r="P16" s="16" t="s">
        <v>21</v>
      </c>
      <c r="Q16" s="35">
        <f t="shared" si="9"/>
        <v>2.1471062089478252</v>
      </c>
      <c r="R16" s="35">
        <f t="shared" si="0"/>
        <v>0.03717932829346883</v>
      </c>
      <c r="S16" s="35">
        <f t="shared" si="1"/>
        <v>0.2416656339075474</v>
      </c>
      <c r="T16" s="35">
        <f t="shared" si="2"/>
        <v>0.3253191225678523</v>
      </c>
      <c r="U16" s="36">
        <f t="shared" si="3"/>
        <v>0.42756227537489155</v>
      </c>
      <c r="V16" s="16" t="s">
        <v>21</v>
      </c>
      <c r="W16" s="35">
        <f t="shared" si="10"/>
        <v>0.2881397942743834</v>
      </c>
      <c r="X16" s="35">
        <f t="shared" si="4"/>
        <v>0.3717932829346883</v>
      </c>
      <c r="Y16" s="35">
        <f t="shared" si="5"/>
        <v>0.16730697732060973</v>
      </c>
      <c r="Z16" s="35">
        <f t="shared" si="6"/>
        <v>0.046474160366836034</v>
      </c>
      <c r="AA16" s="36">
        <f t="shared" si="7"/>
        <v>0.2416656339075474</v>
      </c>
    </row>
    <row r="17" spans="1:27" ht="15">
      <c r="A17" s="7"/>
      <c r="B17" s="16" t="s">
        <v>22</v>
      </c>
      <c r="C17" s="65">
        <f>SUM(D17:G17)+SUM(I17:M17)</f>
        <v>1085</v>
      </c>
      <c r="D17" s="65">
        <v>0</v>
      </c>
      <c r="E17" s="65">
        <v>42</v>
      </c>
      <c r="F17" s="65">
        <v>105</v>
      </c>
      <c r="G17" s="66">
        <v>203</v>
      </c>
      <c r="H17" s="16" t="s">
        <v>22</v>
      </c>
      <c r="I17" s="65">
        <v>168</v>
      </c>
      <c r="J17" s="65">
        <v>133</v>
      </c>
      <c r="K17" s="65">
        <v>77</v>
      </c>
      <c r="L17" s="65">
        <v>42</v>
      </c>
      <c r="M17" s="66">
        <v>315</v>
      </c>
      <c r="O17" s="7"/>
      <c r="P17" s="16" t="s">
        <v>22</v>
      </c>
      <c r="Q17" s="35">
        <f t="shared" si="9"/>
        <v>1.6808154666005701</v>
      </c>
      <c r="R17" s="35">
        <f t="shared" si="0"/>
        <v>0</v>
      </c>
      <c r="S17" s="35">
        <f t="shared" si="1"/>
        <v>0.06506382451357046</v>
      </c>
      <c r="T17" s="35">
        <f t="shared" si="2"/>
        <v>0.16265956128392614</v>
      </c>
      <c r="U17" s="36">
        <f t="shared" si="3"/>
        <v>0.31447515181559055</v>
      </c>
      <c r="V17" s="16" t="s">
        <v>22</v>
      </c>
      <c r="W17" s="35">
        <f t="shared" si="10"/>
        <v>0.2602552980542818</v>
      </c>
      <c r="X17" s="35">
        <f t="shared" si="4"/>
        <v>0.2060354442929731</v>
      </c>
      <c r="Y17" s="35">
        <f t="shared" si="5"/>
        <v>0.11928367827487917</v>
      </c>
      <c r="Z17" s="35">
        <f t="shared" si="6"/>
        <v>0.06506382451357046</v>
      </c>
      <c r="AA17" s="36">
        <f t="shared" si="7"/>
        <v>0.48797868385177845</v>
      </c>
    </row>
    <row r="18" spans="1:27" ht="15">
      <c r="A18" s="7"/>
      <c r="B18" s="16" t="s">
        <v>23</v>
      </c>
      <c r="C18" s="65">
        <f t="shared" si="8"/>
        <v>856</v>
      </c>
      <c r="D18" s="65">
        <v>0</v>
      </c>
      <c r="E18" s="65">
        <v>48</v>
      </c>
      <c r="F18" s="65">
        <v>96</v>
      </c>
      <c r="G18" s="66">
        <v>120</v>
      </c>
      <c r="H18" s="16" t="s">
        <v>23</v>
      </c>
      <c r="I18" s="65">
        <v>72</v>
      </c>
      <c r="J18" s="65">
        <v>200</v>
      </c>
      <c r="K18" s="65">
        <v>120</v>
      </c>
      <c r="L18" s="65">
        <v>32</v>
      </c>
      <c r="M18" s="66">
        <v>168</v>
      </c>
      <c r="O18" s="7"/>
      <c r="P18" s="16" t="s">
        <v>23</v>
      </c>
      <c r="Q18" s="35">
        <f t="shared" si="9"/>
        <v>1.3260627091337216</v>
      </c>
      <c r="R18" s="35">
        <f t="shared" si="0"/>
        <v>0</v>
      </c>
      <c r="S18" s="35">
        <f t="shared" si="1"/>
        <v>0.07435865658693766</v>
      </c>
      <c r="T18" s="35">
        <f t="shared" si="2"/>
        <v>0.14871731317387532</v>
      </c>
      <c r="U18" s="36">
        <f t="shared" si="3"/>
        <v>0.18589664146734414</v>
      </c>
      <c r="V18" s="16" t="s">
        <v>23</v>
      </c>
      <c r="W18" s="35">
        <f t="shared" si="10"/>
        <v>0.11153798488040649</v>
      </c>
      <c r="X18" s="35">
        <f t="shared" si="4"/>
        <v>0.30982773577890693</v>
      </c>
      <c r="Y18" s="35">
        <f t="shared" si="5"/>
        <v>0.18589664146734414</v>
      </c>
      <c r="Z18" s="35">
        <f t="shared" si="6"/>
        <v>0.04957243772462511</v>
      </c>
      <c r="AA18" s="36">
        <f t="shared" si="7"/>
        <v>0.2602552980542818</v>
      </c>
    </row>
    <row r="19" spans="1:27" ht="15">
      <c r="A19" s="7"/>
      <c r="B19" s="16" t="s">
        <v>24</v>
      </c>
      <c r="C19" s="65">
        <f t="shared" si="8"/>
        <v>648</v>
      </c>
      <c r="D19" s="65">
        <v>0</v>
      </c>
      <c r="E19" s="65">
        <v>18</v>
      </c>
      <c r="F19" s="65">
        <v>63</v>
      </c>
      <c r="G19" s="66">
        <v>63</v>
      </c>
      <c r="H19" s="16" t="s">
        <v>24</v>
      </c>
      <c r="I19" s="65">
        <v>72</v>
      </c>
      <c r="J19" s="65">
        <v>162</v>
      </c>
      <c r="K19" s="65">
        <v>63</v>
      </c>
      <c r="L19" s="65">
        <v>45</v>
      </c>
      <c r="M19" s="66">
        <v>162</v>
      </c>
      <c r="O19" s="7"/>
      <c r="P19" s="16" t="s">
        <v>24</v>
      </c>
      <c r="Q19" s="35">
        <f t="shared" si="9"/>
        <v>1.0038418639236584</v>
      </c>
      <c r="R19" s="35">
        <f t="shared" si="0"/>
        <v>0</v>
      </c>
      <c r="S19" s="35">
        <f t="shared" si="1"/>
        <v>0.027884496220101623</v>
      </c>
      <c r="T19" s="35">
        <f t="shared" si="2"/>
        <v>0.09759573677035568</v>
      </c>
      <c r="U19" s="36">
        <f t="shared" si="3"/>
        <v>0.09759573677035568</v>
      </c>
      <c r="V19" s="16" t="s">
        <v>24</v>
      </c>
      <c r="W19" s="35">
        <f t="shared" si="10"/>
        <v>0.11153798488040649</v>
      </c>
      <c r="X19" s="35">
        <f t="shared" si="4"/>
        <v>0.2509604659809146</v>
      </c>
      <c r="Y19" s="35">
        <f t="shared" si="5"/>
        <v>0.09759573677035568</v>
      </c>
      <c r="Z19" s="35">
        <f t="shared" si="6"/>
        <v>0.06971124055025406</v>
      </c>
      <c r="AA19" s="36">
        <f t="shared" si="7"/>
        <v>0.2509604659809146</v>
      </c>
    </row>
    <row r="20" spans="1:27" ht="15">
      <c r="A20" s="7"/>
      <c r="B20" s="16" t="s">
        <v>0</v>
      </c>
      <c r="C20" s="65">
        <f t="shared" si="8"/>
        <v>3408</v>
      </c>
      <c r="D20" s="65">
        <v>0</v>
      </c>
      <c r="E20" s="65">
        <v>0</v>
      </c>
      <c r="F20" s="65">
        <v>185</v>
      </c>
      <c r="G20" s="66">
        <v>436.00000000000006</v>
      </c>
      <c r="H20" s="16" t="s">
        <v>0</v>
      </c>
      <c r="I20" s="65">
        <v>577.9999999999999</v>
      </c>
      <c r="J20" s="65">
        <v>684.9999999999999</v>
      </c>
      <c r="K20" s="65">
        <v>408.00000000000006</v>
      </c>
      <c r="L20" s="65">
        <v>117</v>
      </c>
      <c r="M20" s="66">
        <v>999</v>
      </c>
      <c r="O20" s="7"/>
      <c r="P20" s="16" t="s">
        <v>0</v>
      </c>
      <c r="Q20" s="35">
        <f t="shared" si="9"/>
        <v>5.2794646176725735</v>
      </c>
      <c r="R20" s="35">
        <f t="shared" si="0"/>
        <v>0</v>
      </c>
      <c r="S20" s="35">
        <f t="shared" si="1"/>
        <v>0</v>
      </c>
      <c r="T20" s="35">
        <f t="shared" si="2"/>
        <v>0.2865906555954889</v>
      </c>
      <c r="U20" s="36">
        <f t="shared" si="3"/>
        <v>0.6754244639980171</v>
      </c>
      <c r="V20" s="16" t="s">
        <v>0</v>
      </c>
      <c r="W20" s="35">
        <f t="shared" si="10"/>
        <v>0.8954021564010409</v>
      </c>
      <c r="X20" s="35">
        <f t="shared" si="4"/>
        <v>1.0611599950427562</v>
      </c>
      <c r="Y20" s="35">
        <f t="shared" si="5"/>
        <v>0.6320485809889702</v>
      </c>
      <c r="Z20" s="35">
        <f t="shared" si="6"/>
        <v>0.18124922543066055</v>
      </c>
      <c r="AA20" s="36">
        <f t="shared" si="7"/>
        <v>1.54758954021564</v>
      </c>
    </row>
    <row r="21" spans="1:27" ht="15">
      <c r="A21" s="7"/>
      <c r="B21" s="16" t="s">
        <v>1</v>
      </c>
      <c r="C21" s="65">
        <f t="shared" si="8"/>
        <v>3130</v>
      </c>
      <c r="D21" s="65">
        <v>0</v>
      </c>
      <c r="E21" s="65">
        <v>0</v>
      </c>
      <c r="F21" s="65">
        <v>70</v>
      </c>
      <c r="G21" s="66">
        <v>253</v>
      </c>
      <c r="H21" s="16" t="s">
        <v>1</v>
      </c>
      <c r="I21" s="65">
        <v>237.99999999999997</v>
      </c>
      <c r="J21" s="65">
        <v>381</v>
      </c>
      <c r="K21" s="65">
        <v>479.00000000000006</v>
      </c>
      <c r="L21" s="65">
        <v>74</v>
      </c>
      <c r="M21" s="66">
        <v>1635</v>
      </c>
      <c r="O21" s="7"/>
      <c r="P21" s="16" t="s">
        <v>1</v>
      </c>
      <c r="Q21" s="35">
        <f t="shared" si="9"/>
        <v>4.848804064939893</v>
      </c>
      <c r="R21" s="35">
        <f t="shared" si="0"/>
        <v>0</v>
      </c>
      <c r="S21" s="35">
        <f t="shared" si="1"/>
        <v>0</v>
      </c>
      <c r="T21" s="35">
        <f t="shared" si="2"/>
        <v>0.10843970752261742</v>
      </c>
      <c r="U21" s="36">
        <f t="shared" si="3"/>
        <v>0.3919320857603173</v>
      </c>
      <c r="V21" s="16" t="s">
        <v>1</v>
      </c>
      <c r="W21" s="35">
        <f t="shared" si="10"/>
        <v>0.3686950055768992</v>
      </c>
      <c r="X21" s="35">
        <f t="shared" si="4"/>
        <v>0.5902218366588177</v>
      </c>
      <c r="Y21" s="35">
        <f t="shared" si="5"/>
        <v>0.7420374271904822</v>
      </c>
      <c r="Z21" s="35">
        <f t="shared" si="6"/>
        <v>0.11463626223819556</v>
      </c>
      <c r="AA21" s="36">
        <f t="shared" si="7"/>
        <v>2.532841739992564</v>
      </c>
    </row>
    <row r="22" spans="1:27" ht="15">
      <c r="A22" s="7"/>
      <c r="B22" s="16" t="s">
        <v>2</v>
      </c>
      <c r="C22" s="65">
        <f t="shared" si="8"/>
        <v>1191</v>
      </c>
      <c r="D22" s="65">
        <v>0</v>
      </c>
      <c r="E22" s="65">
        <v>0</v>
      </c>
      <c r="F22" s="65">
        <v>0</v>
      </c>
      <c r="G22" s="66">
        <v>0</v>
      </c>
      <c r="H22" s="16" t="s">
        <v>2</v>
      </c>
      <c r="I22" s="65">
        <v>117</v>
      </c>
      <c r="J22" s="65">
        <v>73</v>
      </c>
      <c r="K22" s="65">
        <v>294</v>
      </c>
      <c r="L22" s="65">
        <v>0</v>
      </c>
      <c r="M22" s="66">
        <v>706.9999999999999</v>
      </c>
      <c r="O22" s="7"/>
      <c r="P22" s="16" t="s">
        <v>2</v>
      </c>
      <c r="Q22" s="35">
        <f t="shared" si="9"/>
        <v>1.8450241665633909</v>
      </c>
      <c r="R22" s="35">
        <f t="shared" si="0"/>
        <v>0</v>
      </c>
      <c r="S22" s="35">
        <f t="shared" si="1"/>
        <v>0</v>
      </c>
      <c r="T22" s="35">
        <f t="shared" si="2"/>
        <v>0</v>
      </c>
      <c r="U22" s="36">
        <f t="shared" si="3"/>
        <v>0</v>
      </c>
      <c r="V22" s="16" t="s">
        <v>2</v>
      </c>
      <c r="W22" s="35">
        <f t="shared" si="10"/>
        <v>0.18124922543066055</v>
      </c>
      <c r="X22" s="35">
        <f t="shared" si="4"/>
        <v>0.11308712355930102</v>
      </c>
      <c r="Y22" s="35">
        <f t="shared" si="5"/>
        <v>0.4554467715949932</v>
      </c>
      <c r="Z22" s="35">
        <f t="shared" si="6"/>
        <v>0</v>
      </c>
      <c r="AA22" s="36">
        <f t="shared" si="7"/>
        <v>1.0952410459784356</v>
      </c>
    </row>
    <row r="23" spans="1:27" ht="15">
      <c r="A23" s="7"/>
      <c r="B23" s="16" t="s">
        <v>3</v>
      </c>
      <c r="C23" s="65">
        <f t="shared" si="8"/>
        <v>2484</v>
      </c>
      <c r="D23" s="65">
        <v>0</v>
      </c>
      <c r="E23" s="65">
        <v>0</v>
      </c>
      <c r="F23" s="65">
        <v>0</v>
      </c>
      <c r="G23" s="66">
        <v>0</v>
      </c>
      <c r="H23" s="16" t="s">
        <v>3</v>
      </c>
      <c r="I23" s="65">
        <v>0</v>
      </c>
      <c r="J23" s="65">
        <v>131</v>
      </c>
      <c r="K23" s="65">
        <v>0</v>
      </c>
      <c r="L23" s="65">
        <v>0</v>
      </c>
      <c r="M23" s="66">
        <v>2353</v>
      </c>
      <c r="O23" s="7"/>
      <c r="P23" s="16" t="s">
        <v>3</v>
      </c>
      <c r="Q23" s="35">
        <f t="shared" si="9"/>
        <v>3.848060478374024</v>
      </c>
      <c r="R23" s="35">
        <f t="shared" si="0"/>
        <v>0</v>
      </c>
      <c r="S23" s="35">
        <f t="shared" si="1"/>
        <v>0</v>
      </c>
      <c r="T23" s="35">
        <f t="shared" si="2"/>
        <v>0</v>
      </c>
      <c r="U23" s="36">
        <f t="shared" si="3"/>
        <v>0</v>
      </c>
      <c r="V23" s="16" t="s">
        <v>3</v>
      </c>
      <c r="W23" s="35">
        <f t="shared" si="10"/>
        <v>0</v>
      </c>
      <c r="X23" s="35">
        <f t="shared" si="4"/>
        <v>0.20293716693518404</v>
      </c>
      <c r="Y23" s="35">
        <f t="shared" si="5"/>
        <v>0</v>
      </c>
      <c r="Z23" s="35">
        <f t="shared" si="6"/>
        <v>0</v>
      </c>
      <c r="AA23" s="36">
        <f t="shared" si="7"/>
        <v>3.64512331143884</v>
      </c>
    </row>
    <row r="24" spans="1:27" ht="15">
      <c r="A24" s="7"/>
      <c r="B24" s="16" t="s">
        <v>4</v>
      </c>
      <c r="C24" s="65">
        <f t="shared" si="8"/>
        <v>2626</v>
      </c>
      <c r="D24" s="65">
        <v>0</v>
      </c>
      <c r="E24" s="65">
        <v>0</v>
      </c>
      <c r="F24" s="65">
        <v>0</v>
      </c>
      <c r="G24" s="66">
        <v>0</v>
      </c>
      <c r="H24" s="16" t="s">
        <v>4</v>
      </c>
      <c r="I24" s="65">
        <v>0</v>
      </c>
      <c r="J24" s="65" t="s">
        <v>148</v>
      </c>
      <c r="K24" s="65">
        <v>0</v>
      </c>
      <c r="L24" s="65">
        <v>0</v>
      </c>
      <c r="M24" s="66">
        <v>2626</v>
      </c>
      <c r="O24" s="7"/>
      <c r="P24" s="16" t="s">
        <v>4</v>
      </c>
      <c r="Q24" s="35">
        <f t="shared" si="9"/>
        <v>4.068038170777048</v>
      </c>
      <c r="R24" s="35">
        <f t="shared" si="0"/>
        <v>0</v>
      </c>
      <c r="S24" s="35">
        <f t="shared" si="1"/>
        <v>0</v>
      </c>
      <c r="T24" s="35">
        <f t="shared" si="2"/>
        <v>0</v>
      </c>
      <c r="U24" s="36">
        <f t="shared" si="3"/>
        <v>0</v>
      </c>
      <c r="V24" s="16" t="s">
        <v>4</v>
      </c>
      <c r="W24" s="35">
        <f t="shared" si="10"/>
        <v>0</v>
      </c>
      <c r="X24" s="35">
        <f t="shared" si="4"/>
        <v>0</v>
      </c>
      <c r="Y24" s="35">
        <f t="shared" si="5"/>
        <v>0</v>
      </c>
      <c r="Z24" s="35">
        <f t="shared" si="6"/>
        <v>0</v>
      </c>
      <c r="AA24" s="36">
        <f t="shared" si="7"/>
        <v>4.068038170777048</v>
      </c>
    </row>
    <row r="25" spans="1:27" ht="15">
      <c r="A25" s="7"/>
      <c r="B25" s="16" t="s">
        <v>18</v>
      </c>
      <c r="C25" s="65">
        <f t="shared" si="8"/>
        <v>5690</v>
      </c>
      <c r="D25" s="65">
        <v>0</v>
      </c>
      <c r="E25" s="65">
        <v>0</v>
      </c>
      <c r="F25" s="65">
        <v>0</v>
      </c>
      <c r="G25" s="66">
        <v>0</v>
      </c>
      <c r="H25" s="16" t="s">
        <v>18</v>
      </c>
      <c r="I25" s="65">
        <v>0</v>
      </c>
      <c r="J25" s="65" t="s">
        <v>148</v>
      </c>
      <c r="K25" s="65">
        <v>0</v>
      </c>
      <c r="L25" s="65">
        <v>0</v>
      </c>
      <c r="M25" s="66">
        <v>5690</v>
      </c>
      <c r="O25" s="7"/>
      <c r="P25" s="16" t="s">
        <v>18</v>
      </c>
      <c r="Q25" s="35">
        <f t="shared" si="9"/>
        <v>8.814599082909902</v>
      </c>
      <c r="R25" s="35">
        <f t="shared" si="0"/>
        <v>0</v>
      </c>
      <c r="S25" s="35">
        <f t="shared" si="1"/>
        <v>0</v>
      </c>
      <c r="T25" s="35">
        <f t="shared" si="2"/>
        <v>0</v>
      </c>
      <c r="U25" s="36">
        <f t="shared" si="3"/>
        <v>0</v>
      </c>
      <c r="V25" s="16" t="s">
        <v>18</v>
      </c>
      <c r="W25" s="35">
        <f t="shared" si="10"/>
        <v>0</v>
      </c>
      <c r="X25" s="35">
        <f t="shared" si="4"/>
        <v>0</v>
      </c>
      <c r="Y25" s="35">
        <f t="shared" si="5"/>
        <v>0</v>
      </c>
      <c r="Z25" s="35">
        <f t="shared" si="6"/>
        <v>0</v>
      </c>
      <c r="AA25" s="36">
        <f t="shared" si="7"/>
        <v>8.814599082909902</v>
      </c>
    </row>
    <row r="26" spans="1:27" ht="6.75" customHeight="1">
      <c r="A26" s="7"/>
      <c r="B26" s="16"/>
      <c r="C26" s="65"/>
      <c r="D26" s="65"/>
      <c r="E26" s="65"/>
      <c r="F26" s="67"/>
      <c r="G26" s="69"/>
      <c r="H26" s="16"/>
      <c r="I26" s="68"/>
      <c r="J26" s="68"/>
      <c r="K26" s="68"/>
      <c r="L26" s="68"/>
      <c r="M26" s="69"/>
      <c r="O26" s="7"/>
      <c r="P26" s="16"/>
      <c r="Q26" s="6"/>
      <c r="R26" s="6"/>
      <c r="S26" s="6"/>
      <c r="T26" s="23"/>
      <c r="U26" s="29"/>
      <c r="V26" s="16"/>
      <c r="W26" s="6"/>
      <c r="X26" s="6"/>
      <c r="Y26" s="6"/>
      <c r="Z26" s="23"/>
      <c r="AA26" s="29"/>
    </row>
    <row r="27" spans="1:27" ht="16.5" customHeight="1">
      <c r="A27" s="7"/>
      <c r="B27" s="41" t="s">
        <v>10</v>
      </c>
      <c r="C27" s="65">
        <f>SUM(C15:C25)</f>
        <v>24579</v>
      </c>
      <c r="D27" s="65">
        <f>SUM(D15:D25)</f>
        <v>129</v>
      </c>
      <c r="E27" s="65">
        <f>SUM(E15:E25)</f>
        <v>419</v>
      </c>
      <c r="F27" s="65">
        <f>SUM(F15:F25)</f>
        <v>1189</v>
      </c>
      <c r="G27" s="66">
        <f>SUM(G15:G25)</f>
        <v>1891</v>
      </c>
      <c r="H27" s="41" t="s">
        <v>10</v>
      </c>
      <c r="I27" s="65">
        <f>SUM(I15:I25)</f>
        <v>1691</v>
      </c>
      <c r="J27" s="65">
        <f>SUM(J15:J25)</f>
        <v>2250</v>
      </c>
      <c r="K27" s="65">
        <f>SUM(K15:K25)</f>
        <v>1674</v>
      </c>
      <c r="L27" s="65">
        <f>SUM(L15:L25)</f>
        <v>375</v>
      </c>
      <c r="M27" s="66">
        <f>SUM(M15:M25)</f>
        <v>14961</v>
      </c>
      <c r="O27" s="7"/>
      <c r="P27" s="41" t="s">
        <v>10</v>
      </c>
      <c r="Q27" s="35">
        <f aca="true" t="shared" si="11" ref="Q27:Q32">C27/$C$9*100</f>
        <v>38.076279588548765</v>
      </c>
      <c r="R27" s="35">
        <f aca="true" t="shared" si="12" ref="R27:R32">D27/$C$9*100</f>
        <v>0.19983888957739496</v>
      </c>
      <c r="S27" s="35">
        <f aca="true" t="shared" si="13" ref="S27:S32">E27/$C$9*100</f>
        <v>0.6490891064568101</v>
      </c>
      <c r="T27" s="35">
        <f aca="true" t="shared" si="14" ref="T27:T32">F27/$C$9*100</f>
        <v>1.8419258892056016</v>
      </c>
      <c r="U27" s="36">
        <f aca="true" t="shared" si="15" ref="U27:U32">G27/$C$9*100</f>
        <v>2.929421241789565</v>
      </c>
      <c r="V27" s="41" t="s">
        <v>10</v>
      </c>
      <c r="W27" s="35">
        <f aca="true" t="shared" si="16" ref="W27:W32">I27/$C$9*100</f>
        <v>2.619593506010658</v>
      </c>
      <c r="X27" s="35">
        <f aca="true" t="shared" si="17" ref="X27:X32">J27/$C$9*100</f>
        <v>3.485562027512703</v>
      </c>
      <c r="Y27" s="35">
        <f aca="true" t="shared" si="18" ref="Y27:Y32">K27/$C$9*100</f>
        <v>2.593258148469451</v>
      </c>
      <c r="Z27" s="35">
        <f aca="true" t="shared" si="19" ref="Z27:Z32">L27/$C$9*100</f>
        <v>0.5809270045854505</v>
      </c>
      <c r="AA27" s="36">
        <f aca="true" t="shared" si="20" ref="AA27:AA32">M27/$C$9*100</f>
        <v>23.176663774941133</v>
      </c>
    </row>
    <row r="28" spans="1:27" ht="16.5" customHeight="1">
      <c r="A28" s="7"/>
      <c r="B28" s="16" t="s">
        <v>11</v>
      </c>
      <c r="C28" s="65">
        <f>SUM(C20:C25)</f>
        <v>18529</v>
      </c>
      <c r="D28" s="65">
        <f>SUM(D20:D25)</f>
        <v>0</v>
      </c>
      <c r="E28" s="65">
        <f>SUM(E20:E25)</f>
        <v>0</v>
      </c>
      <c r="F28" s="65">
        <f>SUM(F20:F25)</f>
        <v>255</v>
      </c>
      <c r="G28" s="66">
        <f>SUM(G20:G25)</f>
        <v>689</v>
      </c>
      <c r="H28" s="16" t="s">
        <v>11</v>
      </c>
      <c r="I28" s="65">
        <f>SUM(I20:I25)</f>
        <v>932.9999999999999</v>
      </c>
      <c r="J28" s="65">
        <f>SUM(J20:J25)</f>
        <v>1270</v>
      </c>
      <c r="K28" s="65">
        <f>SUM(K20:K25)</f>
        <v>1181</v>
      </c>
      <c r="L28" s="65">
        <f>SUM(L20:L25)</f>
        <v>191</v>
      </c>
      <c r="M28" s="66">
        <f>SUM(M20:M25)</f>
        <v>14010</v>
      </c>
      <c r="O28" s="7"/>
      <c r="P28" s="16" t="s">
        <v>11</v>
      </c>
      <c r="Q28" s="35">
        <f t="shared" si="11"/>
        <v>28.703990581236834</v>
      </c>
      <c r="R28" s="35">
        <f t="shared" si="12"/>
        <v>0</v>
      </c>
      <c r="S28" s="35">
        <f t="shared" si="13"/>
        <v>0</v>
      </c>
      <c r="T28" s="35">
        <f t="shared" si="14"/>
        <v>0.39503036311810635</v>
      </c>
      <c r="U28" s="36">
        <f t="shared" si="15"/>
        <v>1.0673565497583344</v>
      </c>
      <c r="V28" s="16" t="s">
        <v>11</v>
      </c>
      <c r="W28" s="35">
        <f t="shared" si="16"/>
        <v>1.4453463874086006</v>
      </c>
      <c r="X28" s="35">
        <f t="shared" si="17"/>
        <v>1.9674061221960588</v>
      </c>
      <c r="Y28" s="35">
        <f t="shared" si="18"/>
        <v>1.8295327797744454</v>
      </c>
      <c r="Z28" s="35">
        <f t="shared" si="19"/>
        <v>0.2958854876688561</v>
      </c>
      <c r="AA28" s="36">
        <f t="shared" si="20"/>
        <v>21.70343289131243</v>
      </c>
    </row>
    <row r="29" spans="1:27" ht="16.5" customHeight="1">
      <c r="A29" s="7"/>
      <c r="B29" s="16" t="s">
        <v>12</v>
      </c>
      <c r="C29" s="65">
        <f>SUM(C21:C25)</f>
        <v>15121</v>
      </c>
      <c r="D29" s="65">
        <f>SUM(D21:D25)</f>
        <v>0</v>
      </c>
      <c r="E29" s="65">
        <f>SUM(E21:E25)</f>
        <v>0</v>
      </c>
      <c r="F29" s="65">
        <f>SUM(F21:F25)</f>
        <v>70</v>
      </c>
      <c r="G29" s="66">
        <f>SUM(G21:G25)</f>
        <v>253</v>
      </c>
      <c r="H29" s="16" t="s">
        <v>12</v>
      </c>
      <c r="I29" s="65">
        <f>SUM(I21:I25)</f>
        <v>355</v>
      </c>
      <c r="J29" s="65">
        <f>SUM(J21:J25)</f>
        <v>585</v>
      </c>
      <c r="K29" s="65">
        <f>SUM(K21:K25)</f>
        <v>773</v>
      </c>
      <c r="L29" s="65">
        <f>SUM(L21:L25)</f>
        <v>74</v>
      </c>
      <c r="M29" s="66">
        <f>SUM(M21:M25)</f>
        <v>13011</v>
      </c>
      <c r="O29" s="7"/>
      <c r="P29" s="16" t="s">
        <v>12</v>
      </c>
      <c r="Q29" s="35">
        <f t="shared" si="11"/>
        <v>23.424525963564257</v>
      </c>
      <c r="R29" s="35">
        <f t="shared" si="12"/>
        <v>0</v>
      </c>
      <c r="S29" s="35">
        <f t="shared" si="13"/>
        <v>0</v>
      </c>
      <c r="T29" s="35">
        <f t="shared" si="14"/>
        <v>0.10843970752261742</v>
      </c>
      <c r="U29" s="36">
        <f t="shared" si="15"/>
        <v>0.3919320857603173</v>
      </c>
      <c r="V29" s="16" t="s">
        <v>12</v>
      </c>
      <c r="W29" s="35">
        <f t="shared" si="16"/>
        <v>0.5499442310075598</v>
      </c>
      <c r="X29" s="35">
        <f t="shared" si="17"/>
        <v>0.9062461271533028</v>
      </c>
      <c r="Y29" s="35">
        <f t="shared" si="18"/>
        <v>1.1974841987854752</v>
      </c>
      <c r="Z29" s="35">
        <f t="shared" si="19"/>
        <v>0.11463626223819556</v>
      </c>
      <c r="AA29" s="36">
        <f t="shared" si="20"/>
        <v>20.155843351096788</v>
      </c>
    </row>
    <row r="30" spans="1:27" ht="16.5" customHeight="1">
      <c r="A30" s="7"/>
      <c r="B30" s="16" t="s">
        <v>13</v>
      </c>
      <c r="C30" s="65">
        <f>SUM(C22:C25)</f>
        <v>11991</v>
      </c>
      <c r="D30" s="65">
        <f>SUM(D22:D25)</f>
        <v>0</v>
      </c>
      <c r="E30" s="65">
        <f>SUM(E22:E25)</f>
        <v>0</v>
      </c>
      <c r="F30" s="65">
        <f>SUM(F22:F25)</f>
        <v>0</v>
      </c>
      <c r="G30" s="66">
        <f>SUM(G22:G25)</f>
        <v>0</v>
      </c>
      <c r="H30" s="16" t="s">
        <v>13</v>
      </c>
      <c r="I30" s="65">
        <f>SUM(I22:I25)</f>
        <v>117</v>
      </c>
      <c r="J30" s="65">
        <f>SUM(J22:J25)</f>
        <v>204</v>
      </c>
      <c r="K30" s="65">
        <f>SUM(K22:K25)</f>
        <v>294</v>
      </c>
      <c r="L30" s="65">
        <f>SUM(L22:L25)</f>
        <v>0</v>
      </c>
      <c r="M30" s="66">
        <f>SUM(M22:M25)</f>
        <v>11376</v>
      </c>
      <c r="O30" s="7"/>
      <c r="P30" s="16" t="s">
        <v>13</v>
      </c>
      <c r="Q30" s="35">
        <f t="shared" si="11"/>
        <v>18.575721898624366</v>
      </c>
      <c r="R30" s="35">
        <f t="shared" si="12"/>
        <v>0</v>
      </c>
      <c r="S30" s="35">
        <f t="shared" si="13"/>
        <v>0</v>
      </c>
      <c r="T30" s="35">
        <f t="shared" si="14"/>
        <v>0</v>
      </c>
      <c r="U30" s="36">
        <f t="shared" si="15"/>
        <v>0</v>
      </c>
      <c r="V30" s="16" t="s">
        <v>13</v>
      </c>
      <c r="W30" s="35">
        <f t="shared" si="16"/>
        <v>0.18124922543066055</v>
      </c>
      <c r="X30" s="35">
        <f t="shared" si="17"/>
        <v>0.31602429049448505</v>
      </c>
      <c r="Y30" s="35">
        <f t="shared" si="18"/>
        <v>0.4554467715949932</v>
      </c>
      <c r="Z30" s="35">
        <f t="shared" si="19"/>
        <v>0</v>
      </c>
      <c r="AA30" s="36">
        <f t="shared" si="20"/>
        <v>17.623001611104225</v>
      </c>
    </row>
    <row r="31" spans="1:27" ht="16.5" customHeight="1">
      <c r="A31" s="7"/>
      <c r="B31" s="16" t="s">
        <v>14</v>
      </c>
      <c r="C31" s="65">
        <f>SUM(C23:C25)</f>
        <v>10800</v>
      </c>
      <c r="D31" s="65">
        <f>SUM(D23:D25)</f>
        <v>0</v>
      </c>
      <c r="E31" s="65">
        <f>SUM(E23:E25)</f>
        <v>0</v>
      </c>
      <c r="F31" s="65">
        <f>SUM(F23:F25)</f>
        <v>0</v>
      </c>
      <c r="G31" s="66">
        <f>SUM(G23:G25)</f>
        <v>0</v>
      </c>
      <c r="H31" s="16" t="s">
        <v>14</v>
      </c>
      <c r="I31" s="65">
        <f>SUM(I23:I25)</f>
        <v>0</v>
      </c>
      <c r="J31" s="65">
        <f>SUM(J23:J25)</f>
        <v>131</v>
      </c>
      <c r="K31" s="65">
        <f>SUM(K23:K25)</f>
        <v>0</v>
      </c>
      <c r="L31" s="65">
        <f>SUM(L23:L25)</f>
        <v>0</v>
      </c>
      <c r="M31" s="66">
        <f>SUM(M23:M25)</f>
        <v>10669</v>
      </c>
      <c r="O31" s="7"/>
      <c r="P31" s="16" t="s">
        <v>14</v>
      </c>
      <c r="Q31" s="35">
        <f t="shared" si="11"/>
        <v>16.730697732060975</v>
      </c>
      <c r="R31" s="35">
        <f t="shared" si="12"/>
        <v>0</v>
      </c>
      <c r="S31" s="35">
        <f t="shared" si="13"/>
        <v>0</v>
      </c>
      <c r="T31" s="35">
        <f t="shared" si="14"/>
        <v>0</v>
      </c>
      <c r="U31" s="36">
        <f t="shared" si="15"/>
        <v>0</v>
      </c>
      <c r="V31" s="16" t="s">
        <v>14</v>
      </c>
      <c r="W31" s="35">
        <f t="shared" si="16"/>
        <v>0</v>
      </c>
      <c r="X31" s="35">
        <f t="shared" si="17"/>
        <v>0.20293716693518404</v>
      </c>
      <c r="Y31" s="35">
        <f t="shared" si="18"/>
        <v>0</v>
      </c>
      <c r="Z31" s="35">
        <f t="shared" si="19"/>
        <v>0</v>
      </c>
      <c r="AA31" s="36">
        <f t="shared" si="20"/>
        <v>16.52776056512579</v>
      </c>
    </row>
    <row r="32" spans="1:27" ht="16.5" customHeight="1">
      <c r="A32" s="7"/>
      <c r="B32" s="16" t="s">
        <v>15</v>
      </c>
      <c r="C32" s="70">
        <f>SUM(C24:C25)</f>
        <v>8316</v>
      </c>
      <c r="D32" s="65">
        <f>SUM(D24:D25)</f>
        <v>0</v>
      </c>
      <c r="E32" s="65">
        <f>SUM(E24:E25)</f>
        <v>0</v>
      </c>
      <c r="F32" s="65">
        <f>SUM(F24:F25)</f>
        <v>0</v>
      </c>
      <c r="G32" s="66">
        <f>SUM(G24:G25)</f>
        <v>0</v>
      </c>
      <c r="H32" s="16" t="s">
        <v>15</v>
      </c>
      <c r="I32" s="65">
        <f>SUM(I24:I25)</f>
        <v>0</v>
      </c>
      <c r="J32" s="65">
        <f>SUM(J24:J25)</f>
        <v>0</v>
      </c>
      <c r="K32" s="65">
        <f>SUM(K24:K25)</f>
        <v>0</v>
      </c>
      <c r="L32" s="65">
        <f>SUM(L24:L25)</f>
        <v>0</v>
      </c>
      <c r="M32" s="66">
        <f>SUM(M24:M25)</f>
        <v>8316</v>
      </c>
      <c r="O32" s="7"/>
      <c r="P32" s="16" t="s">
        <v>15</v>
      </c>
      <c r="Q32" s="35">
        <f t="shared" si="11"/>
        <v>12.88263725368695</v>
      </c>
      <c r="R32" s="35">
        <f t="shared" si="12"/>
        <v>0</v>
      </c>
      <c r="S32" s="35">
        <f t="shared" si="13"/>
        <v>0</v>
      </c>
      <c r="T32" s="35">
        <f t="shared" si="14"/>
        <v>0</v>
      </c>
      <c r="U32" s="36">
        <f t="shared" si="15"/>
        <v>0</v>
      </c>
      <c r="V32" s="16" t="s">
        <v>15</v>
      </c>
      <c r="W32" s="35">
        <f t="shared" si="16"/>
        <v>0</v>
      </c>
      <c r="X32" s="35">
        <f t="shared" si="17"/>
        <v>0</v>
      </c>
      <c r="Y32" s="35">
        <f t="shared" si="18"/>
        <v>0</v>
      </c>
      <c r="Z32" s="35">
        <f t="shared" si="19"/>
        <v>0</v>
      </c>
      <c r="AA32" s="36">
        <f t="shared" si="20"/>
        <v>12.88263725368695</v>
      </c>
    </row>
    <row r="33" spans="1:27" ht="6.75" customHeight="1">
      <c r="A33" s="7"/>
      <c r="B33" s="16"/>
      <c r="C33" s="65"/>
      <c r="D33" s="65"/>
      <c r="E33" s="65"/>
      <c r="F33" s="67"/>
      <c r="G33" s="69"/>
      <c r="H33" s="16"/>
      <c r="I33" s="68"/>
      <c r="J33" s="68"/>
      <c r="K33" s="68"/>
      <c r="L33" s="68"/>
      <c r="M33" s="69"/>
      <c r="O33" s="7"/>
      <c r="P33" s="16"/>
      <c r="Q33" s="6"/>
      <c r="R33" s="6"/>
      <c r="S33" s="6"/>
      <c r="T33" s="23"/>
      <c r="U33" s="29"/>
      <c r="V33" s="16"/>
      <c r="W33" s="6"/>
      <c r="X33" s="6"/>
      <c r="Y33" s="6"/>
      <c r="Z33" s="23"/>
      <c r="AA33" s="29"/>
    </row>
    <row r="34" spans="1:27" ht="15" customHeight="1">
      <c r="A34" s="7"/>
      <c r="B34" s="42" t="s">
        <v>25</v>
      </c>
      <c r="C34" s="65">
        <f>SUM(D34:G34)+SUM(I34:M34)</f>
        <v>46562.99999999999</v>
      </c>
      <c r="D34" s="65">
        <v>6893.999999999996</v>
      </c>
      <c r="E34" s="65">
        <v>10091.999999999996</v>
      </c>
      <c r="F34" s="67">
        <v>13011.999999999998</v>
      </c>
      <c r="G34" s="95">
        <v>7543.000000000003</v>
      </c>
      <c r="H34" s="42" t="s">
        <v>25</v>
      </c>
      <c r="I34" s="67">
        <v>3690.000000000001</v>
      </c>
      <c r="J34" s="67">
        <v>2597.000000000001</v>
      </c>
      <c r="K34" s="67">
        <v>833</v>
      </c>
      <c r="L34" s="67">
        <v>281.99999999999994</v>
      </c>
      <c r="M34" s="95">
        <v>1620.0000000000002</v>
      </c>
      <c r="O34" s="7"/>
      <c r="P34" s="42" t="s">
        <v>25</v>
      </c>
      <c r="Q34" s="35">
        <f aca="true" t="shared" si="21" ref="Q34:U37">C34/$C$9*100</f>
        <v>72.13254430536621</v>
      </c>
      <c r="R34" s="35">
        <f t="shared" si="21"/>
        <v>10.679762052298916</v>
      </c>
      <c r="S34" s="35">
        <f t="shared" si="21"/>
        <v>15.63390754740364</v>
      </c>
      <c r="T34" s="35">
        <f t="shared" si="21"/>
        <v>20.15739248977568</v>
      </c>
      <c r="U34" s="36">
        <f t="shared" si="21"/>
        <v>11.685153054901479</v>
      </c>
      <c r="V34" s="42" t="s">
        <v>25</v>
      </c>
      <c r="W34" s="35">
        <f aca="true" t="shared" si="22" ref="W34:AA37">I34/$C$9*100</f>
        <v>5.716321725120834</v>
      </c>
      <c r="X34" s="35">
        <f t="shared" si="22"/>
        <v>4.023113149089108</v>
      </c>
      <c r="Y34" s="35">
        <f t="shared" si="22"/>
        <v>1.2904325195191473</v>
      </c>
      <c r="Z34" s="35">
        <f t="shared" si="22"/>
        <v>0.4368571074482587</v>
      </c>
      <c r="AA34" s="36">
        <f t="shared" si="22"/>
        <v>2.5096046598091464</v>
      </c>
    </row>
    <row r="35" spans="1:27" ht="15">
      <c r="A35" s="7"/>
      <c r="B35" s="16" t="s">
        <v>26</v>
      </c>
      <c r="C35" s="70">
        <f>SUM(D35:G35)+SUM(I35:M35)</f>
        <v>5997.999999999999</v>
      </c>
      <c r="D35" s="65">
        <v>0</v>
      </c>
      <c r="E35" s="65">
        <v>0</v>
      </c>
      <c r="F35" s="67">
        <v>224.99999999999997</v>
      </c>
      <c r="G35" s="95">
        <v>619.0000000000002</v>
      </c>
      <c r="H35" s="16" t="s">
        <v>26</v>
      </c>
      <c r="I35" s="67">
        <v>716</v>
      </c>
      <c r="J35" s="67">
        <v>985.9999999999998</v>
      </c>
      <c r="K35" s="67">
        <v>797.0000000000002</v>
      </c>
      <c r="L35" s="67">
        <v>171</v>
      </c>
      <c r="M35" s="95">
        <v>2483.999999999999</v>
      </c>
      <c r="O35" s="7"/>
      <c r="P35" s="16" t="s">
        <v>26</v>
      </c>
      <c r="Q35" s="35">
        <f t="shared" si="21"/>
        <v>9.291733796009417</v>
      </c>
      <c r="R35" s="35">
        <f t="shared" si="21"/>
        <v>0</v>
      </c>
      <c r="S35" s="35">
        <f t="shared" si="21"/>
        <v>0</v>
      </c>
      <c r="T35" s="35">
        <f t="shared" si="21"/>
        <v>0.34855620275127025</v>
      </c>
      <c r="U35" s="36">
        <f t="shared" si="21"/>
        <v>0.9589168422357173</v>
      </c>
      <c r="V35" s="16" t="s">
        <v>26</v>
      </c>
      <c r="W35" s="35">
        <f t="shared" si="22"/>
        <v>1.1091832940884867</v>
      </c>
      <c r="X35" s="35">
        <f t="shared" si="22"/>
        <v>1.5274507373900108</v>
      </c>
      <c r="Y35" s="35">
        <f t="shared" si="22"/>
        <v>1.2346635270789446</v>
      </c>
      <c r="Z35" s="35">
        <f t="shared" si="22"/>
        <v>0.26490271409096544</v>
      </c>
      <c r="AA35" s="36">
        <f t="shared" si="22"/>
        <v>3.848060478374023</v>
      </c>
    </row>
    <row r="36" spans="1:27" ht="15">
      <c r="A36" s="7"/>
      <c r="B36" s="16" t="s">
        <v>27</v>
      </c>
      <c r="C36" s="70">
        <f>SUM(D36:G36)+SUM(I36:M36)</f>
        <v>1191</v>
      </c>
      <c r="D36" s="65">
        <v>0</v>
      </c>
      <c r="E36" s="65">
        <v>0</v>
      </c>
      <c r="F36" s="67">
        <v>0</v>
      </c>
      <c r="G36" s="95">
        <v>0</v>
      </c>
      <c r="H36" s="16" t="s">
        <v>27</v>
      </c>
      <c r="I36" s="67">
        <v>117</v>
      </c>
      <c r="J36" s="67">
        <v>73</v>
      </c>
      <c r="K36" s="67">
        <v>294</v>
      </c>
      <c r="L36" s="67">
        <v>0</v>
      </c>
      <c r="M36" s="95">
        <v>706.9999999999999</v>
      </c>
      <c r="O36" s="7"/>
      <c r="P36" s="16" t="s">
        <v>27</v>
      </c>
      <c r="Q36" s="35">
        <f t="shared" si="21"/>
        <v>1.8450241665633909</v>
      </c>
      <c r="R36" s="35">
        <f t="shared" si="21"/>
        <v>0</v>
      </c>
      <c r="S36" s="35">
        <f t="shared" si="21"/>
        <v>0</v>
      </c>
      <c r="T36" s="35">
        <f t="shared" si="21"/>
        <v>0</v>
      </c>
      <c r="U36" s="36">
        <f t="shared" si="21"/>
        <v>0</v>
      </c>
      <c r="V36" s="16" t="s">
        <v>27</v>
      </c>
      <c r="W36" s="35">
        <f t="shared" si="22"/>
        <v>0.18124922543066055</v>
      </c>
      <c r="X36" s="35">
        <f t="shared" si="22"/>
        <v>0.11308712355930102</v>
      </c>
      <c r="Y36" s="35">
        <f t="shared" si="22"/>
        <v>0.4554467715949932</v>
      </c>
      <c r="Z36" s="35">
        <f t="shared" si="22"/>
        <v>0</v>
      </c>
      <c r="AA36" s="36">
        <f t="shared" si="22"/>
        <v>1.0952410459784356</v>
      </c>
    </row>
    <row r="37" spans="2:27" ht="15">
      <c r="B37" s="17" t="s">
        <v>28</v>
      </c>
      <c r="C37" s="82">
        <f>SUM(D37:G37)+SUM(I37:M37)</f>
        <v>10800</v>
      </c>
      <c r="D37" s="99">
        <v>0</v>
      </c>
      <c r="E37" s="99">
        <v>0</v>
      </c>
      <c r="F37" s="101">
        <v>0</v>
      </c>
      <c r="G37" s="102">
        <v>0</v>
      </c>
      <c r="H37" s="17" t="s">
        <v>28</v>
      </c>
      <c r="I37" s="101">
        <v>0</v>
      </c>
      <c r="J37" s="101">
        <v>131</v>
      </c>
      <c r="K37" s="101">
        <v>0</v>
      </c>
      <c r="L37" s="101">
        <v>0</v>
      </c>
      <c r="M37" s="102">
        <v>10669</v>
      </c>
      <c r="P37" s="17" t="s">
        <v>28</v>
      </c>
      <c r="Q37" s="39">
        <f t="shared" si="21"/>
        <v>16.730697732060975</v>
      </c>
      <c r="R37" s="39">
        <f t="shared" si="21"/>
        <v>0</v>
      </c>
      <c r="S37" s="39">
        <f t="shared" si="21"/>
        <v>0</v>
      </c>
      <c r="T37" s="39">
        <f t="shared" si="21"/>
        <v>0</v>
      </c>
      <c r="U37" s="40">
        <f t="shared" si="21"/>
        <v>0</v>
      </c>
      <c r="V37" s="17" t="s">
        <v>28</v>
      </c>
      <c r="W37" s="39">
        <f t="shared" si="22"/>
        <v>0</v>
      </c>
      <c r="X37" s="39">
        <f t="shared" si="22"/>
        <v>0.20293716693518404</v>
      </c>
      <c r="Y37" s="39">
        <f t="shared" si="22"/>
        <v>0</v>
      </c>
      <c r="Z37" s="39">
        <f t="shared" si="22"/>
        <v>0</v>
      </c>
      <c r="AA37" s="40">
        <f t="shared" si="22"/>
        <v>16.52776056512579</v>
      </c>
    </row>
  </sheetData>
  <sheetProtection/>
  <mergeCells count="8">
    <mergeCell ref="C5:G5"/>
    <mergeCell ref="I5:M5"/>
    <mergeCell ref="C7:G7"/>
    <mergeCell ref="I7:M7"/>
    <mergeCell ref="Q5:U5"/>
    <mergeCell ref="W5:AA5"/>
    <mergeCell ref="Q7:U7"/>
    <mergeCell ref="W7:AA7"/>
  </mergeCells>
  <printOptions/>
  <pageMargins left="0.5905511811023622" right="0.3937007874015748" top="0.7874015748031497" bottom="0.7874015748031497" header="0.3937007874015748" footer="0.3937007874015748"/>
  <pageSetup firstPageNumber="18" useFirstPageNumber="1" horizontalDpi="300" verticalDpi="300" orientation="portrait" paperSize="9" r:id="rId1"/>
  <headerFooter>
    <oddFooter>&amp;CIV-1-&amp;P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10.7109375" style="1" customWidth="1"/>
    <col min="4" max="10" width="9.7109375" style="1" customWidth="1"/>
    <col min="11" max="11" width="0.2890625" style="1" customWidth="1"/>
    <col min="12" max="16384" width="9.140625" style="1" customWidth="1"/>
  </cols>
  <sheetData>
    <row r="1" spans="1:6" ht="15" customHeight="1">
      <c r="A1" s="7"/>
      <c r="B1" s="7"/>
      <c r="C1" s="7"/>
      <c r="D1" s="7"/>
      <c r="E1" s="7"/>
      <c r="F1" s="7"/>
    </row>
    <row r="2" spans="1:6" ht="15" customHeight="1">
      <c r="A2" s="7"/>
      <c r="B2" s="46" t="s">
        <v>157</v>
      </c>
      <c r="C2" s="46"/>
      <c r="D2" s="46"/>
      <c r="E2" s="46"/>
      <c r="F2" s="46"/>
    </row>
    <row r="3" spans="1:6" ht="15" customHeight="1">
      <c r="A3" s="7"/>
      <c r="B3" s="46" t="s">
        <v>171</v>
      </c>
      <c r="C3" s="46"/>
      <c r="D3" s="46"/>
      <c r="E3" s="46"/>
      <c r="F3" s="46"/>
    </row>
    <row r="4" spans="1:6" ht="15" customHeight="1">
      <c r="A4" s="7"/>
      <c r="B4" s="46"/>
      <c r="C4" s="46"/>
      <c r="D4" s="46"/>
      <c r="E4" s="46"/>
      <c r="F4" s="46"/>
    </row>
    <row r="5" spans="1:10" ht="15" customHeight="1">
      <c r="A5" s="7"/>
      <c r="B5" s="22"/>
      <c r="C5" s="120" t="s">
        <v>70</v>
      </c>
      <c r="D5" s="121"/>
      <c r="E5" s="121"/>
      <c r="F5" s="121"/>
      <c r="G5" s="121"/>
      <c r="H5" s="121"/>
      <c r="I5" s="121"/>
      <c r="J5" s="122"/>
    </row>
    <row r="6" spans="1:10" ht="43.5" customHeight="1">
      <c r="A6" s="7"/>
      <c r="B6" s="20" t="s">
        <v>5</v>
      </c>
      <c r="C6" s="47" t="s">
        <v>19</v>
      </c>
      <c r="D6" s="48">
        <v>2011</v>
      </c>
      <c r="E6" s="48">
        <v>2010</v>
      </c>
      <c r="F6" s="48">
        <v>2009</v>
      </c>
      <c r="G6" s="48" t="s">
        <v>67</v>
      </c>
      <c r="H6" s="48" t="s">
        <v>68</v>
      </c>
      <c r="I6" s="48" t="s">
        <v>69</v>
      </c>
      <c r="J6" s="64" t="s">
        <v>146</v>
      </c>
    </row>
    <row r="7" spans="1:10" ht="15" customHeight="1">
      <c r="A7" s="7"/>
      <c r="B7" s="21"/>
      <c r="C7" s="123" t="s">
        <v>83</v>
      </c>
      <c r="D7" s="124"/>
      <c r="E7" s="124"/>
      <c r="F7" s="124"/>
      <c r="G7" s="124"/>
      <c r="H7" s="124"/>
      <c r="I7" s="124"/>
      <c r="J7" s="125"/>
    </row>
    <row r="8" spans="1:10" ht="6.75" customHeight="1">
      <c r="A8" s="7"/>
      <c r="B8" s="16"/>
      <c r="C8" s="6"/>
      <c r="D8" s="6"/>
      <c r="E8" s="6"/>
      <c r="F8" s="25"/>
      <c r="G8" s="26"/>
      <c r="H8" s="26"/>
      <c r="I8" s="26"/>
      <c r="J8" s="27"/>
    </row>
    <row r="9" spans="1:10" ht="15">
      <c r="A9" s="7"/>
      <c r="B9" s="16" t="s">
        <v>19</v>
      </c>
      <c r="C9" s="65">
        <f>SUM(C11:C25)</f>
        <v>64552</v>
      </c>
      <c r="D9" s="65">
        <f>SUM(D11:D25)</f>
        <v>3739</v>
      </c>
      <c r="E9" s="65">
        <f aca="true" t="shared" si="0" ref="E9:J9">SUM(E11:E25)</f>
        <v>8931</v>
      </c>
      <c r="F9" s="65">
        <f t="shared" si="0"/>
        <v>10526</v>
      </c>
      <c r="G9" s="65">
        <f t="shared" si="0"/>
        <v>18756</v>
      </c>
      <c r="H9" s="65">
        <f t="shared" si="0"/>
        <v>8715</v>
      </c>
      <c r="I9" s="65">
        <f t="shared" si="0"/>
        <v>5797</v>
      </c>
      <c r="J9" s="66">
        <f t="shared" si="0"/>
        <v>8088</v>
      </c>
    </row>
    <row r="10" spans="1:10" ht="6.75" customHeight="1">
      <c r="A10" s="7"/>
      <c r="B10" s="16"/>
      <c r="C10" s="65"/>
      <c r="D10" s="65"/>
      <c r="E10" s="65"/>
      <c r="F10" s="67"/>
      <c r="G10" s="68"/>
      <c r="H10" s="68"/>
      <c r="I10" s="68"/>
      <c r="J10" s="69"/>
    </row>
    <row r="11" spans="1:10" ht="15">
      <c r="A11" s="7"/>
      <c r="B11" s="16" t="s">
        <v>9</v>
      </c>
      <c r="C11" s="65">
        <f>SUM(D11:J11)</f>
        <v>10451</v>
      </c>
      <c r="D11" s="65">
        <v>1010</v>
      </c>
      <c r="E11" s="65">
        <v>2055</v>
      </c>
      <c r="F11" s="65">
        <v>1361</v>
      </c>
      <c r="G11" s="65">
        <v>3202</v>
      </c>
      <c r="H11" s="65">
        <v>1285</v>
      </c>
      <c r="I11" s="65">
        <v>656</v>
      </c>
      <c r="J11" s="66">
        <v>882</v>
      </c>
    </row>
    <row r="12" spans="1:10" ht="15">
      <c r="A12" s="7"/>
      <c r="B12" s="16">
        <v>2</v>
      </c>
      <c r="C12" s="65">
        <f aca="true" t="shared" si="1" ref="C12:C25">SUM(D12:J12)</f>
        <v>18852</v>
      </c>
      <c r="D12" s="65">
        <v>1186</v>
      </c>
      <c r="E12" s="65">
        <v>3478</v>
      </c>
      <c r="F12" s="65">
        <v>2490</v>
      </c>
      <c r="G12" s="65">
        <v>6166</v>
      </c>
      <c r="H12" s="65">
        <v>2824</v>
      </c>
      <c r="I12" s="65">
        <v>1436</v>
      </c>
      <c r="J12" s="66">
        <v>1272</v>
      </c>
    </row>
    <row r="13" spans="1:10" ht="15">
      <c r="A13" s="7"/>
      <c r="B13" s="16">
        <v>3</v>
      </c>
      <c r="C13" s="65">
        <f t="shared" si="1"/>
        <v>7038</v>
      </c>
      <c r="D13" s="65">
        <v>291</v>
      </c>
      <c r="E13" s="65">
        <v>1164</v>
      </c>
      <c r="F13" s="65">
        <v>828</v>
      </c>
      <c r="G13" s="65">
        <v>2400</v>
      </c>
      <c r="H13" s="65">
        <v>1173</v>
      </c>
      <c r="I13" s="65">
        <v>666</v>
      </c>
      <c r="J13" s="66">
        <v>516</v>
      </c>
    </row>
    <row r="14" spans="1:10" ht="15">
      <c r="A14" s="7"/>
      <c r="B14" s="16">
        <v>4</v>
      </c>
      <c r="C14" s="65">
        <f t="shared" si="1"/>
        <v>3632</v>
      </c>
      <c r="D14" s="65">
        <v>192</v>
      </c>
      <c r="E14" s="65">
        <v>524</v>
      </c>
      <c r="F14" s="65">
        <v>384</v>
      </c>
      <c r="G14" s="65">
        <v>1168</v>
      </c>
      <c r="H14" s="65">
        <v>684</v>
      </c>
      <c r="I14" s="65">
        <v>360</v>
      </c>
      <c r="J14" s="66">
        <v>320</v>
      </c>
    </row>
    <row r="15" spans="1:10" ht="15">
      <c r="A15" s="7"/>
      <c r="B15" s="16" t="s">
        <v>20</v>
      </c>
      <c r="C15" s="65">
        <f t="shared" si="1"/>
        <v>2075</v>
      </c>
      <c r="D15" s="65">
        <v>90</v>
      </c>
      <c r="E15" s="65">
        <v>255</v>
      </c>
      <c r="F15" s="65">
        <v>240</v>
      </c>
      <c r="G15" s="65">
        <v>770</v>
      </c>
      <c r="H15" s="65">
        <v>310</v>
      </c>
      <c r="I15" s="65">
        <v>210</v>
      </c>
      <c r="J15" s="66">
        <v>200</v>
      </c>
    </row>
    <row r="16" spans="1:10" ht="15">
      <c r="A16" s="7"/>
      <c r="B16" s="16" t="s">
        <v>21</v>
      </c>
      <c r="C16" s="65">
        <f t="shared" si="1"/>
        <v>1386</v>
      </c>
      <c r="D16" s="65">
        <v>60</v>
      </c>
      <c r="E16" s="65">
        <v>150</v>
      </c>
      <c r="F16" s="65">
        <v>156</v>
      </c>
      <c r="G16" s="65">
        <v>432</v>
      </c>
      <c r="H16" s="65">
        <v>282</v>
      </c>
      <c r="I16" s="65">
        <v>162</v>
      </c>
      <c r="J16" s="66">
        <v>144</v>
      </c>
    </row>
    <row r="17" spans="1:10" ht="15">
      <c r="A17" s="7"/>
      <c r="B17" s="16" t="s">
        <v>22</v>
      </c>
      <c r="C17" s="65">
        <f t="shared" si="1"/>
        <v>1085</v>
      </c>
      <c r="D17" s="65">
        <v>42</v>
      </c>
      <c r="E17" s="65">
        <v>105</v>
      </c>
      <c r="F17" s="65">
        <v>91</v>
      </c>
      <c r="G17" s="65">
        <v>336</v>
      </c>
      <c r="H17" s="65">
        <v>189</v>
      </c>
      <c r="I17" s="65">
        <v>105</v>
      </c>
      <c r="J17" s="66">
        <v>217</v>
      </c>
    </row>
    <row r="18" spans="1:10" ht="15">
      <c r="A18" s="7"/>
      <c r="B18" s="16" t="s">
        <v>23</v>
      </c>
      <c r="C18" s="65">
        <f t="shared" si="1"/>
        <v>856</v>
      </c>
      <c r="D18" s="65">
        <v>32</v>
      </c>
      <c r="E18" s="65">
        <v>64</v>
      </c>
      <c r="F18" s="65">
        <v>80</v>
      </c>
      <c r="G18" s="65">
        <v>232</v>
      </c>
      <c r="H18" s="65">
        <v>144</v>
      </c>
      <c r="I18" s="65">
        <v>136</v>
      </c>
      <c r="J18" s="66">
        <v>168</v>
      </c>
    </row>
    <row r="19" spans="1:10" ht="15">
      <c r="A19" s="7"/>
      <c r="B19" s="16" t="s">
        <v>24</v>
      </c>
      <c r="C19" s="65">
        <f t="shared" si="1"/>
        <v>648</v>
      </c>
      <c r="D19" s="65">
        <v>9</v>
      </c>
      <c r="E19" s="65">
        <v>63</v>
      </c>
      <c r="F19" s="65">
        <v>54</v>
      </c>
      <c r="G19" s="65">
        <v>216</v>
      </c>
      <c r="H19" s="65">
        <v>81</v>
      </c>
      <c r="I19" s="65">
        <v>90</v>
      </c>
      <c r="J19" s="66">
        <v>135</v>
      </c>
    </row>
    <row r="20" spans="1:10" ht="15">
      <c r="A20" s="7"/>
      <c r="B20" s="16" t="s">
        <v>0</v>
      </c>
      <c r="C20" s="65">
        <f t="shared" si="1"/>
        <v>3408</v>
      </c>
      <c r="D20" s="65">
        <v>121</v>
      </c>
      <c r="E20" s="65">
        <v>270</v>
      </c>
      <c r="F20" s="65">
        <v>244</v>
      </c>
      <c r="G20" s="65">
        <v>1056.0000000000002</v>
      </c>
      <c r="H20" s="65">
        <v>428</v>
      </c>
      <c r="I20" s="65">
        <v>415.00000000000006</v>
      </c>
      <c r="J20" s="66">
        <v>873.9999999999998</v>
      </c>
    </row>
    <row r="21" spans="1:10" ht="15">
      <c r="A21" s="7"/>
      <c r="B21" s="16" t="s">
        <v>1</v>
      </c>
      <c r="C21" s="65">
        <f t="shared" si="1"/>
        <v>3130</v>
      </c>
      <c r="D21" s="65">
        <v>26</v>
      </c>
      <c r="E21" s="65">
        <v>182</v>
      </c>
      <c r="F21" s="65">
        <v>202</v>
      </c>
      <c r="G21" s="65">
        <v>861.0000000000001</v>
      </c>
      <c r="H21" s="65">
        <v>488.99999999999994</v>
      </c>
      <c r="I21" s="65">
        <v>534</v>
      </c>
      <c r="J21" s="66">
        <v>836.0000000000001</v>
      </c>
    </row>
    <row r="22" spans="1:10" ht="15">
      <c r="A22" s="7"/>
      <c r="B22" s="16" t="s">
        <v>2</v>
      </c>
      <c r="C22" s="65">
        <f t="shared" si="1"/>
        <v>1191</v>
      </c>
      <c r="D22" s="65">
        <v>98</v>
      </c>
      <c r="E22" s="65">
        <v>0</v>
      </c>
      <c r="F22" s="65">
        <v>72</v>
      </c>
      <c r="G22" s="65">
        <v>270</v>
      </c>
      <c r="H22" s="65">
        <v>132</v>
      </c>
      <c r="I22" s="65">
        <v>295</v>
      </c>
      <c r="J22" s="66">
        <v>324</v>
      </c>
    </row>
    <row r="23" spans="1:10" ht="15">
      <c r="A23" s="7"/>
      <c r="B23" s="16" t="s">
        <v>3</v>
      </c>
      <c r="C23" s="65">
        <f t="shared" si="1"/>
        <v>2484</v>
      </c>
      <c r="D23" s="65">
        <v>582</v>
      </c>
      <c r="E23" s="65">
        <v>0</v>
      </c>
      <c r="F23" s="65">
        <v>161</v>
      </c>
      <c r="G23" s="65">
        <v>693</v>
      </c>
      <c r="H23" s="65">
        <v>694</v>
      </c>
      <c r="I23" s="65">
        <v>231</v>
      </c>
      <c r="J23" s="66">
        <v>123</v>
      </c>
    </row>
    <row r="24" spans="1:10" ht="15">
      <c r="A24" s="7"/>
      <c r="B24" s="16" t="s">
        <v>4</v>
      </c>
      <c r="C24" s="65">
        <f t="shared" si="1"/>
        <v>2626</v>
      </c>
      <c r="D24" s="65">
        <v>0</v>
      </c>
      <c r="E24" s="65">
        <v>621</v>
      </c>
      <c r="F24" s="65">
        <v>0</v>
      </c>
      <c r="G24" s="65">
        <v>954</v>
      </c>
      <c r="H24" s="65">
        <v>0</v>
      </c>
      <c r="I24" s="65">
        <v>501</v>
      </c>
      <c r="J24" s="66">
        <v>550</v>
      </c>
    </row>
    <row r="25" spans="1:10" ht="15">
      <c r="A25" s="7"/>
      <c r="B25" s="16" t="s">
        <v>18</v>
      </c>
      <c r="C25" s="65">
        <f t="shared" si="1"/>
        <v>5690</v>
      </c>
      <c r="D25" s="65">
        <v>0</v>
      </c>
      <c r="E25" s="65">
        <v>0</v>
      </c>
      <c r="F25" s="65">
        <v>4163</v>
      </c>
      <c r="G25" s="65">
        <v>0</v>
      </c>
      <c r="H25" s="65">
        <v>0</v>
      </c>
      <c r="I25" s="65">
        <v>0</v>
      </c>
      <c r="J25" s="66">
        <v>1527</v>
      </c>
    </row>
    <row r="26" spans="1:10" ht="6.75" customHeight="1">
      <c r="A26" s="7"/>
      <c r="B26" s="16"/>
      <c r="C26" s="65"/>
      <c r="D26" s="65"/>
      <c r="E26" s="65"/>
      <c r="F26" s="67"/>
      <c r="G26" s="68"/>
      <c r="H26" s="68"/>
      <c r="I26" s="68"/>
      <c r="J26" s="69"/>
    </row>
    <row r="27" spans="1:10" ht="16.5" customHeight="1">
      <c r="A27" s="7"/>
      <c r="B27" s="41" t="s">
        <v>10</v>
      </c>
      <c r="C27" s="65">
        <f aca="true" t="shared" si="2" ref="C27:J27">SUM(C15:C25)</f>
        <v>24579</v>
      </c>
      <c r="D27" s="65">
        <f t="shared" si="2"/>
        <v>1060</v>
      </c>
      <c r="E27" s="65">
        <f t="shared" si="2"/>
        <v>1710</v>
      </c>
      <c r="F27" s="65">
        <f t="shared" si="2"/>
        <v>5463</v>
      </c>
      <c r="G27" s="65">
        <f t="shared" si="2"/>
        <v>5820</v>
      </c>
      <c r="H27" s="65">
        <f t="shared" si="2"/>
        <v>2749</v>
      </c>
      <c r="I27" s="65">
        <f t="shared" si="2"/>
        <v>2679</v>
      </c>
      <c r="J27" s="66">
        <f t="shared" si="2"/>
        <v>5098</v>
      </c>
    </row>
    <row r="28" spans="1:10" ht="16.5" customHeight="1">
      <c r="A28" s="7"/>
      <c r="B28" s="16" t="s">
        <v>11</v>
      </c>
      <c r="C28" s="65">
        <f aca="true" t="shared" si="3" ref="C28:J28">SUM(C20:C25)</f>
        <v>18529</v>
      </c>
      <c r="D28" s="65">
        <f t="shared" si="3"/>
        <v>827</v>
      </c>
      <c r="E28" s="65">
        <f t="shared" si="3"/>
        <v>1073</v>
      </c>
      <c r="F28" s="65">
        <f t="shared" si="3"/>
        <v>4842</v>
      </c>
      <c r="G28" s="65">
        <f t="shared" si="3"/>
        <v>3834.0000000000005</v>
      </c>
      <c r="H28" s="65">
        <f t="shared" si="3"/>
        <v>1743</v>
      </c>
      <c r="I28" s="65">
        <f t="shared" si="3"/>
        <v>1976</v>
      </c>
      <c r="J28" s="66">
        <f t="shared" si="3"/>
        <v>4234</v>
      </c>
    </row>
    <row r="29" spans="1:10" ht="16.5" customHeight="1">
      <c r="A29" s="7"/>
      <c r="B29" s="16" t="s">
        <v>12</v>
      </c>
      <c r="C29" s="65">
        <f aca="true" t="shared" si="4" ref="C29:J29">SUM(C21:C25)</f>
        <v>15121</v>
      </c>
      <c r="D29" s="65">
        <f t="shared" si="4"/>
        <v>706</v>
      </c>
      <c r="E29" s="65">
        <f t="shared" si="4"/>
        <v>803</v>
      </c>
      <c r="F29" s="65">
        <f t="shared" si="4"/>
        <v>4598</v>
      </c>
      <c r="G29" s="65">
        <f t="shared" si="4"/>
        <v>2778</v>
      </c>
      <c r="H29" s="65">
        <f t="shared" si="4"/>
        <v>1315</v>
      </c>
      <c r="I29" s="65">
        <f t="shared" si="4"/>
        <v>1561</v>
      </c>
      <c r="J29" s="66">
        <f t="shared" si="4"/>
        <v>3360</v>
      </c>
    </row>
    <row r="30" spans="1:10" ht="16.5" customHeight="1">
      <c r="A30" s="7"/>
      <c r="B30" s="16" t="s">
        <v>13</v>
      </c>
      <c r="C30" s="65">
        <f aca="true" t="shared" si="5" ref="C30:J30">SUM(C22:C25)</f>
        <v>11991</v>
      </c>
      <c r="D30" s="65">
        <f t="shared" si="5"/>
        <v>680</v>
      </c>
      <c r="E30" s="65">
        <f t="shared" si="5"/>
        <v>621</v>
      </c>
      <c r="F30" s="65">
        <f t="shared" si="5"/>
        <v>4396</v>
      </c>
      <c r="G30" s="65">
        <f t="shared" si="5"/>
        <v>1917</v>
      </c>
      <c r="H30" s="65">
        <f t="shared" si="5"/>
        <v>826</v>
      </c>
      <c r="I30" s="65">
        <f t="shared" si="5"/>
        <v>1027</v>
      </c>
      <c r="J30" s="66">
        <f t="shared" si="5"/>
        <v>2524</v>
      </c>
    </row>
    <row r="31" spans="1:10" ht="16.5" customHeight="1">
      <c r="A31" s="7"/>
      <c r="B31" s="16" t="s">
        <v>14</v>
      </c>
      <c r="C31" s="65">
        <f aca="true" t="shared" si="6" ref="C31:J31">SUM(C23:C25)</f>
        <v>10800</v>
      </c>
      <c r="D31" s="65">
        <f t="shared" si="6"/>
        <v>582</v>
      </c>
      <c r="E31" s="65">
        <f t="shared" si="6"/>
        <v>621</v>
      </c>
      <c r="F31" s="65">
        <f t="shared" si="6"/>
        <v>4324</v>
      </c>
      <c r="G31" s="65">
        <f t="shared" si="6"/>
        <v>1647</v>
      </c>
      <c r="H31" s="65">
        <f t="shared" si="6"/>
        <v>694</v>
      </c>
      <c r="I31" s="65">
        <f t="shared" si="6"/>
        <v>732</v>
      </c>
      <c r="J31" s="66">
        <f t="shared" si="6"/>
        <v>2200</v>
      </c>
    </row>
    <row r="32" spans="1:10" ht="16.5" customHeight="1">
      <c r="A32" s="7"/>
      <c r="B32" s="16" t="s">
        <v>15</v>
      </c>
      <c r="C32" s="70">
        <f aca="true" t="shared" si="7" ref="C32:J32">SUM(C24:C25)</f>
        <v>8316</v>
      </c>
      <c r="D32" s="65">
        <f t="shared" si="7"/>
        <v>0</v>
      </c>
      <c r="E32" s="65">
        <f t="shared" si="7"/>
        <v>621</v>
      </c>
      <c r="F32" s="65">
        <f t="shared" si="7"/>
        <v>4163</v>
      </c>
      <c r="G32" s="65">
        <f t="shared" si="7"/>
        <v>954</v>
      </c>
      <c r="H32" s="65">
        <f t="shared" si="7"/>
        <v>0</v>
      </c>
      <c r="I32" s="65">
        <f t="shared" si="7"/>
        <v>501</v>
      </c>
      <c r="J32" s="66">
        <f t="shared" si="7"/>
        <v>2077</v>
      </c>
    </row>
    <row r="33" spans="1:10" ht="6.75" customHeight="1">
      <c r="A33" s="7"/>
      <c r="B33" s="16"/>
      <c r="C33" s="65"/>
      <c r="D33" s="65"/>
      <c r="E33" s="65"/>
      <c r="F33" s="67"/>
      <c r="G33" s="68"/>
      <c r="H33" s="68"/>
      <c r="I33" s="68"/>
      <c r="J33" s="69"/>
    </row>
    <row r="34" spans="1:10" ht="15" customHeight="1">
      <c r="A34" s="7"/>
      <c r="B34" s="42" t="s">
        <v>25</v>
      </c>
      <c r="C34" s="65">
        <f>SUM(D34:J34)</f>
        <v>46562.99999999996</v>
      </c>
      <c r="D34" s="65">
        <v>2922.0000000000014</v>
      </c>
      <c r="E34" s="65">
        <v>7918.000000000004</v>
      </c>
      <c r="F34" s="67">
        <v>5763.999999999994</v>
      </c>
      <c r="G34" s="67">
        <v>15071.999999999984</v>
      </c>
      <c r="H34" s="67">
        <v>7031.999999999968</v>
      </c>
      <c r="I34" s="67">
        <v>3880.999999999996</v>
      </c>
      <c r="J34" s="95">
        <v>3974.0000000000114</v>
      </c>
    </row>
    <row r="35" spans="1:10" ht="15">
      <c r="A35" s="7"/>
      <c r="B35" s="16" t="s">
        <v>26</v>
      </c>
      <c r="C35" s="70">
        <f>SUM(D35:J35)</f>
        <v>5998</v>
      </c>
      <c r="D35" s="65">
        <v>137</v>
      </c>
      <c r="E35" s="65">
        <v>392.00000000000006</v>
      </c>
      <c r="F35" s="67">
        <v>366</v>
      </c>
      <c r="G35" s="67">
        <v>1767</v>
      </c>
      <c r="H35" s="67">
        <v>856.9999999999999</v>
      </c>
      <c r="I35" s="67">
        <v>888.9999999999999</v>
      </c>
      <c r="J35" s="95">
        <v>1590.0000000000005</v>
      </c>
    </row>
    <row r="36" spans="1:10" ht="15">
      <c r="A36" s="7"/>
      <c r="B36" s="16" t="s">
        <v>27</v>
      </c>
      <c r="C36" s="70">
        <f>SUM(D36:J36)</f>
        <v>1191</v>
      </c>
      <c r="D36" s="65">
        <v>98</v>
      </c>
      <c r="E36" s="65">
        <v>0</v>
      </c>
      <c r="F36" s="67">
        <v>72</v>
      </c>
      <c r="G36" s="67">
        <v>270</v>
      </c>
      <c r="H36" s="67">
        <v>132</v>
      </c>
      <c r="I36" s="67">
        <v>295</v>
      </c>
      <c r="J36" s="95">
        <v>324</v>
      </c>
    </row>
    <row r="37" spans="2:10" ht="15">
      <c r="B37" s="17" t="s">
        <v>28</v>
      </c>
      <c r="C37" s="82">
        <f>SUM(D37:J37)</f>
        <v>10800</v>
      </c>
      <c r="D37" s="99">
        <v>582</v>
      </c>
      <c r="E37" s="99">
        <v>621</v>
      </c>
      <c r="F37" s="101">
        <v>4324</v>
      </c>
      <c r="G37" s="101">
        <v>1647</v>
      </c>
      <c r="H37" s="101">
        <v>694</v>
      </c>
      <c r="I37" s="101">
        <v>732</v>
      </c>
      <c r="J37" s="102">
        <v>2200</v>
      </c>
    </row>
    <row r="38" ht="6.75" customHeight="1"/>
    <row r="39" ht="15">
      <c r="B39" s="53" t="s">
        <v>147</v>
      </c>
    </row>
  </sheetData>
  <sheetProtection/>
  <mergeCells count="2">
    <mergeCell ref="C5:J5"/>
    <mergeCell ref="C7:J7"/>
  </mergeCells>
  <printOptions/>
  <pageMargins left="0.3937007874015748" right="0.3937007874015748" top="0.7874015748031497" bottom="0.7874015748031497" header="0.3937007874015748" footer="0.3937007874015748"/>
  <pageSetup horizontalDpi="600" verticalDpi="600" orientation="portrait" paperSize="9" r:id="rId1"/>
  <headerFooter>
    <oddFooter>&amp;CIV-1-20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39"/>
  <sheetViews>
    <sheetView showGridLines="0" workbookViewId="0" topLeftCell="M1">
      <selection activeCell="M1" sqref="M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10" width="9.7109375" style="1" customWidth="1"/>
    <col min="11" max="11" width="2.140625" style="1" customWidth="1"/>
    <col min="12" max="12" width="20.7109375" style="1" customWidth="1"/>
    <col min="13" max="13" width="1.7109375" style="1" customWidth="1"/>
    <col min="14" max="14" width="15.7109375" style="1" customWidth="1"/>
    <col min="15" max="22" width="9.7109375" style="1" customWidth="1"/>
    <col min="23" max="23" width="2.140625" style="1" customWidth="1"/>
    <col min="24" max="16384" width="9.140625" style="1" customWidth="1"/>
  </cols>
  <sheetData>
    <row r="1" spans="1:18" ht="15" customHeight="1">
      <c r="A1" s="7"/>
      <c r="B1" s="7"/>
      <c r="C1" s="7"/>
      <c r="D1" s="7"/>
      <c r="E1" s="7"/>
      <c r="F1" s="7"/>
      <c r="M1" s="7"/>
      <c r="N1" s="7"/>
      <c r="O1" s="7"/>
      <c r="P1" s="7"/>
      <c r="Q1" s="7"/>
      <c r="R1" s="7"/>
    </row>
    <row r="2" spans="1:18" ht="15" customHeight="1">
      <c r="A2" s="7"/>
      <c r="B2" s="46" t="s">
        <v>94</v>
      </c>
      <c r="C2" s="46"/>
      <c r="D2" s="46"/>
      <c r="E2" s="46"/>
      <c r="F2" s="46"/>
      <c r="M2" s="7"/>
      <c r="N2" s="46" t="s">
        <v>95</v>
      </c>
      <c r="O2" s="46"/>
      <c r="P2" s="46"/>
      <c r="Q2" s="46"/>
      <c r="R2" s="46"/>
    </row>
    <row r="3" spans="1:18" ht="15" customHeight="1">
      <c r="A3" s="7"/>
      <c r="B3" s="46" t="s">
        <v>171</v>
      </c>
      <c r="C3" s="46"/>
      <c r="D3" s="46"/>
      <c r="E3" s="46"/>
      <c r="F3" s="46"/>
      <c r="M3" s="7"/>
      <c r="N3" s="46" t="s">
        <v>171</v>
      </c>
      <c r="O3" s="46"/>
      <c r="P3" s="46"/>
      <c r="Q3" s="46"/>
      <c r="R3" s="46"/>
    </row>
    <row r="4" spans="1:18" ht="15" customHeight="1">
      <c r="A4" s="7"/>
      <c r="B4" s="46"/>
      <c r="C4" s="46"/>
      <c r="D4" s="46"/>
      <c r="E4" s="46"/>
      <c r="F4" s="46"/>
      <c r="M4" s="7"/>
      <c r="N4" s="46"/>
      <c r="O4" s="46"/>
      <c r="P4" s="46"/>
      <c r="Q4" s="46"/>
      <c r="R4" s="46"/>
    </row>
    <row r="5" spans="1:22" ht="15" customHeight="1">
      <c r="A5" s="7"/>
      <c r="B5" s="22"/>
      <c r="C5" s="120" t="s">
        <v>70</v>
      </c>
      <c r="D5" s="121"/>
      <c r="E5" s="121"/>
      <c r="F5" s="121"/>
      <c r="G5" s="121"/>
      <c r="H5" s="121"/>
      <c r="I5" s="121"/>
      <c r="J5" s="122"/>
      <c r="M5" s="7"/>
      <c r="N5" s="22"/>
      <c r="O5" s="120" t="s">
        <v>70</v>
      </c>
      <c r="P5" s="121"/>
      <c r="Q5" s="121"/>
      <c r="R5" s="121"/>
      <c r="S5" s="121"/>
      <c r="T5" s="121"/>
      <c r="U5" s="121"/>
      <c r="V5" s="122"/>
    </row>
    <row r="6" spans="1:22" ht="43.5" customHeight="1">
      <c r="A6" s="7"/>
      <c r="B6" s="20" t="s">
        <v>5</v>
      </c>
      <c r="C6" s="47" t="s">
        <v>19</v>
      </c>
      <c r="D6" s="48">
        <v>2011</v>
      </c>
      <c r="E6" s="48">
        <v>2010</v>
      </c>
      <c r="F6" s="48">
        <v>2009</v>
      </c>
      <c r="G6" s="48" t="s">
        <v>67</v>
      </c>
      <c r="H6" s="48" t="s">
        <v>68</v>
      </c>
      <c r="I6" s="48" t="s">
        <v>69</v>
      </c>
      <c r="J6" s="64" t="s">
        <v>71</v>
      </c>
      <c r="M6" s="7"/>
      <c r="N6" s="20" t="s">
        <v>5</v>
      </c>
      <c r="O6" s="47" t="s">
        <v>19</v>
      </c>
      <c r="P6" s="48">
        <v>2011</v>
      </c>
      <c r="Q6" s="48">
        <v>2010</v>
      </c>
      <c r="R6" s="48">
        <v>2009</v>
      </c>
      <c r="S6" s="48" t="s">
        <v>67</v>
      </c>
      <c r="T6" s="48" t="s">
        <v>68</v>
      </c>
      <c r="U6" s="48" t="s">
        <v>69</v>
      </c>
      <c r="V6" s="64" t="s">
        <v>146</v>
      </c>
    </row>
    <row r="7" spans="1:22" ht="15" customHeight="1">
      <c r="A7" s="7"/>
      <c r="B7" s="21"/>
      <c r="C7" s="123" t="s">
        <v>83</v>
      </c>
      <c r="D7" s="124"/>
      <c r="E7" s="124"/>
      <c r="F7" s="124"/>
      <c r="G7" s="124"/>
      <c r="H7" s="124"/>
      <c r="I7" s="124"/>
      <c r="J7" s="125"/>
      <c r="M7" s="7"/>
      <c r="N7" s="21"/>
      <c r="O7" s="123" t="s">
        <v>80</v>
      </c>
      <c r="P7" s="124"/>
      <c r="Q7" s="124"/>
      <c r="R7" s="124"/>
      <c r="S7" s="124"/>
      <c r="T7" s="124"/>
      <c r="U7" s="124"/>
      <c r="V7" s="125"/>
    </row>
    <row r="8" spans="1:22" ht="6.75" customHeight="1">
      <c r="A8" s="7"/>
      <c r="B8" s="16"/>
      <c r="C8" s="6"/>
      <c r="D8" s="6"/>
      <c r="E8" s="6"/>
      <c r="F8" s="25"/>
      <c r="G8" s="26"/>
      <c r="H8" s="26"/>
      <c r="I8" s="26"/>
      <c r="J8" s="27"/>
      <c r="M8" s="7"/>
      <c r="N8" s="16"/>
      <c r="O8" s="6"/>
      <c r="P8" s="6"/>
      <c r="Q8" s="6"/>
      <c r="R8" s="25"/>
      <c r="S8" s="26"/>
      <c r="T8" s="26"/>
      <c r="U8" s="26"/>
      <c r="V8" s="27"/>
    </row>
    <row r="9" spans="1:22" ht="15">
      <c r="A9" s="7"/>
      <c r="B9" s="16" t="s">
        <v>19</v>
      </c>
      <c r="C9" s="65">
        <f>SUM(C11:C25)</f>
        <v>64552</v>
      </c>
      <c r="D9" s="65">
        <f>SUM(D11:D25)</f>
        <v>3739</v>
      </c>
      <c r="E9" s="65">
        <f aca="true" t="shared" si="0" ref="E9:J9">SUM(E11:E25)</f>
        <v>8931</v>
      </c>
      <c r="F9" s="65">
        <f t="shared" si="0"/>
        <v>10526</v>
      </c>
      <c r="G9" s="65">
        <f t="shared" si="0"/>
        <v>18756</v>
      </c>
      <c r="H9" s="65">
        <f t="shared" si="0"/>
        <v>8715</v>
      </c>
      <c r="I9" s="65">
        <f t="shared" si="0"/>
        <v>5797</v>
      </c>
      <c r="J9" s="66">
        <f t="shared" si="0"/>
        <v>8088</v>
      </c>
      <c r="M9" s="7"/>
      <c r="N9" s="16" t="s">
        <v>19</v>
      </c>
      <c r="O9" s="35">
        <f>C9/$C$9*100</f>
        <v>100</v>
      </c>
      <c r="P9" s="35">
        <f aca="true" t="shared" si="1" ref="P9:V9">D9/$C$9*100</f>
        <v>5.792229520386665</v>
      </c>
      <c r="Q9" s="35">
        <f t="shared" si="1"/>
        <v>13.835357541207088</v>
      </c>
      <c r="R9" s="35">
        <f t="shared" si="1"/>
        <v>16.30623373404387</v>
      </c>
      <c r="S9" s="35">
        <f t="shared" si="1"/>
        <v>29.055645061345892</v>
      </c>
      <c r="T9" s="35">
        <f t="shared" si="1"/>
        <v>13.50074358656587</v>
      </c>
      <c r="U9" s="35">
        <f t="shared" si="1"/>
        <v>8.980356921551618</v>
      </c>
      <c r="V9" s="36">
        <f t="shared" si="1"/>
        <v>12.529433634898995</v>
      </c>
    </row>
    <row r="10" spans="1:22" ht="6.75" customHeight="1">
      <c r="A10" s="7"/>
      <c r="B10" s="16"/>
      <c r="C10" s="65"/>
      <c r="D10" s="65"/>
      <c r="E10" s="65"/>
      <c r="F10" s="67"/>
      <c r="G10" s="68"/>
      <c r="H10" s="68"/>
      <c r="I10" s="68"/>
      <c r="J10" s="69"/>
      <c r="M10" s="7"/>
      <c r="N10" s="16"/>
      <c r="O10" s="6"/>
      <c r="P10" s="6"/>
      <c r="Q10" s="6"/>
      <c r="R10" s="23"/>
      <c r="S10" s="24"/>
      <c r="T10" s="24"/>
      <c r="U10" s="24"/>
      <c r="V10" s="29"/>
    </row>
    <row r="11" spans="1:22" ht="15">
      <c r="A11" s="7"/>
      <c r="B11" s="16" t="s">
        <v>9</v>
      </c>
      <c r="C11" s="65">
        <f>SUM(D11:J11)</f>
        <v>10451</v>
      </c>
      <c r="D11" s="65">
        <v>1010</v>
      </c>
      <c r="E11" s="65">
        <v>2055</v>
      </c>
      <c r="F11" s="65">
        <v>1361</v>
      </c>
      <c r="G11" s="65">
        <v>3202</v>
      </c>
      <c r="H11" s="65">
        <v>1285</v>
      </c>
      <c r="I11" s="65">
        <v>656</v>
      </c>
      <c r="J11" s="66">
        <v>882</v>
      </c>
      <c r="M11" s="7"/>
      <c r="N11" s="16" t="s">
        <v>9</v>
      </c>
      <c r="O11" s="35">
        <f aca="true" t="shared" si="2" ref="O11:O25">C11/$C$9*100</f>
        <v>16.19004833312678</v>
      </c>
      <c r="P11" s="35">
        <f aca="true" t="shared" si="3" ref="P11:P25">D11/$C$9*100</f>
        <v>1.56463006568348</v>
      </c>
      <c r="Q11" s="35">
        <f aca="true" t="shared" si="4" ref="Q11:Q25">E11/$C$9*100</f>
        <v>3.183479985128269</v>
      </c>
      <c r="R11" s="35">
        <f aca="true" t="shared" si="5" ref="R11:R25">F11/$C$9*100</f>
        <v>2.108377741975462</v>
      </c>
      <c r="S11" s="35">
        <f aca="true" t="shared" si="6" ref="S11:S25">G11/$C$9*100</f>
        <v>4.960342049820301</v>
      </c>
      <c r="T11" s="35">
        <f aca="true" t="shared" si="7" ref="T11:T25">H11/$C$9*100</f>
        <v>1.990643202379477</v>
      </c>
      <c r="U11" s="35">
        <f aca="true" t="shared" si="8" ref="U11:U25">I11/$C$9*100</f>
        <v>1.0162349733548146</v>
      </c>
      <c r="V11" s="36">
        <f aca="true" t="shared" si="9" ref="V11:V25">J11/$C$9*100</f>
        <v>1.3663403147849795</v>
      </c>
    </row>
    <row r="12" spans="1:22" ht="15">
      <c r="A12" s="7"/>
      <c r="B12" s="16">
        <v>2</v>
      </c>
      <c r="C12" s="65">
        <f aca="true" t="shared" si="10" ref="C12:C25">SUM(D12:J12)</f>
        <v>18852</v>
      </c>
      <c r="D12" s="65">
        <v>1186</v>
      </c>
      <c r="E12" s="65">
        <v>3478</v>
      </c>
      <c r="F12" s="65">
        <v>2490</v>
      </c>
      <c r="G12" s="65">
        <v>6166</v>
      </c>
      <c r="H12" s="65">
        <v>2824</v>
      </c>
      <c r="I12" s="65">
        <v>1436</v>
      </c>
      <c r="J12" s="66">
        <v>1272</v>
      </c>
      <c r="M12" s="7"/>
      <c r="N12" s="16">
        <v>2</v>
      </c>
      <c r="O12" s="35">
        <f t="shared" si="2"/>
        <v>29.204362374519764</v>
      </c>
      <c r="P12" s="35">
        <f t="shared" si="3"/>
        <v>1.837278473168918</v>
      </c>
      <c r="Q12" s="35">
        <f t="shared" si="4"/>
        <v>5.3879043251951915</v>
      </c>
      <c r="R12" s="35">
        <f t="shared" si="5"/>
        <v>3.8573553104473914</v>
      </c>
      <c r="S12" s="35">
        <f t="shared" si="6"/>
        <v>9.551989094063702</v>
      </c>
      <c r="T12" s="35">
        <f t="shared" si="7"/>
        <v>4.374767629198166</v>
      </c>
      <c r="U12" s="35">
        <f t="shared" si="8"/>
        <v>2.224563142892552</v>
      </c>
      <c r="V12" s="36">
        <f t="shared" si="9"/>
        <v>1.970504399553848</v>
      </c>
    </row>
    <row r="13" spans="1:22" ht="15">
      <c r="A13" s="7"/>
      <c r="B13" s="16">
        <v>3</v>
      </c>
      <c r="C13" s="65">
        <f t="shared" si="10"/>
        <v>7038</v>
      </c>
      <c r="D13" s="65">
        <v>291</v>
      </c>
      <c r="E13" s="65">
        <v>1164</v>
      </c>
      <c r="F13" s="65">
        <v>828</v>
      </c>
      <c r="G13" s="65">
        <v>2400</v>
      </c>
      <c r="H13" s="65">
        <v>1173</v>
      </c>
      <c r="I13" s="65">
        <v>666</v>
      </c>
      <c r="J13" s="66">
        <v>516</v>
      </c>
      <c r="M13" s="7"/>
      <c r="N13" s="16">
        <v>3</v>
      </c>
      <c r="O13" s="35">
        <f t="shared" si="2"/>
        <v>10.902838022059736</v>
      </c>
      <c r="P13" s="35">
        <f t="shared" si="3"/>
        <v>0.45079935555830963</v>
      </c>
      <c r="Q13" s="35">
        <f t="shared" si="4"/>
        <v>1.8031974222332385</v>
      </c>
      <c r="R13" s="35">
        <f t="shared" si="5"/>
        <v>1.2826868261246747</v>
      </c>
      <c r="S13" s="35">
        <f t="shared" si="6"/>
        <v>3.717932829346883</v>
      </c>
      <c r="T13" s="35">
        <f t="shared" si="7"/>
        <v>1.8171396703432892</v>
      </c>
      <c r="U13" s="35">
        <f t="shared" si="8"/>
        <v>1.03172636014376</v>
      </c>
      <c r="V13" s="36">
        <f t="shared" si="9"/>
        <v>0.7993555583095798</v>
      </c>
    </row>
    <row r="14" spans="1:22" ht="15">
      <c r="A14" s="7"/>
      <c r="B14" s="16">
        <v>4</v>
      </c>
      <c r="C14" s="65">
        <f t="shared" si="10"/>
        <v>3632</v>
      </c>
      <c r="D14" s="65">
        <v>192</v>
      </c>
      <c r="E14" s="65">
        <v>524</v>
      </c>
      <c r="F14" s="65">
        <v>384</v>
      </c>
      <c r="G14" s="65">
        <v>1168</v>
      </c>
      <c r="H14" s="65">
        <v>684</v>
      </c>
      <c r="I14" s="65">
        <v>360</v>
      </c>
      <c r="J14" s="66">
        <v>320</v>
      </c>
      <c r="M14" s="7"/>
      <c r="N14" s="16">
        <v>4</v>
      </c>
      <c r="O14" s="35">
        <f t="shared" si="2"/>
        <v>5.62647168174495</v>
      </c>
      <c r="P14" s="35">
        <f t="shared" si="3"/>
        <v>0.29743462634775064</v>
      </c>
      <c r="Q14" s="35">
        <f t="shared" si="4"/>
        <v>0.8117486677407362</v>
      </c>
      <c r="R14" s="35">
        <f t="shared" si="5"/>
        <v>0.5948692526955013</v>
      </c>
      <c r="S14" s="35">
        <f t="shared" si="6"/>
        <v>1.8093939769488163</v>
      </c>
      <c r="T14" s="35">
        <f t="shared" si="7"/>
        <v>1.0596108563638618</v>
      </c>
      <c r="U14" s="35">
        <f t="shared" si="8"/>
        <v>0.5576899244020325</v>
      </c>
      <c r="V14" s="36">
        <f t="shared" si="9"/>
        <v>0.49572437724625107</v>
      </c>
    </row>
    <row r="15" spans="1:22" ht="15">
      <c r="A15" s="7"/>
      <c r="B15" s="16" t="s">
        <v>20</v>
      </c>
      <c r="C15" s="65">
        <f t="shared" si="10"/>
        <v>2075</v>
      </c>
      <c r="D15" s="65">
        <v>90</v>
      </c>
      <c r="E15" s="65">
        <v>255</v>
      </c>
      <c r="F15" s="65">
        <v>240</v>
      </c>
      <c r="G15" s="65">
        <v>770</v>
      </c>
      <c r="H15" s="65">
        <v>310</v>
      </c>
      <c r="I15" s="65">
        <v>210</v>
      </c>
      <c r="J15" s="66">
        <v>200</v>
      </c>
      <c r="M15" s="7"/>
      <c r="N15" s="16" t="s">
        <v>20</v>
      </c>
      <c r="O15" s="35">
        <f t="shared" si="2"/>
        <v>3.2144627587061594</v>
      </c>
      <c r="P15" s="35">
        <f t="shared" si="3"/>
        <v>0.13942248110050812</v>
      </c>
      <c r="Q15" s="35">
        <f t="shared" si="4"/>
        <v>0.39503036311810635</v>
      </c>
      <c r="R15" s="35">
        <f t="shared" si="5"/>
        <v>0.3717932829346883</v>
      </c>
      <c r="S15" s="35">
        <f t="shared" si="6"/>
        <v>1.1928367827487918</v>
      </c>
      <c r="T15" s="35">
        <f t="shared" si="7"/>
        <v>0.4802329904573057</v>
      </c>
      <c r="U15" s="35">
        <f t="shared" si="8"/>
        <v>0.3253191225678523</v>
      </c>
      <c r="V15" s="36">
        <f t="shared" si="9"/>
        <v>0.30982773577890693</v>
      </c>
    </row>
    <row r="16" spans="1:22" ht="15">
      <c r="A16" s="7"/>
      <c r="B16" s="16" t="s">
        <v>21</v>
      </c>
      <c r="C16" s="65">
        <f t="shared" si="10"/>
        <v>1386</v>
      </c>
      <c r="D16" s="65">
        <v>60</v>
      </c>
      <c r="E16" s="65">
        <v>150</v>
      </c>
      <c r="F16" s="65">
        <v>156</v>
      </c>
      <c r="G16" s="65">
        <v>432</v>
      </c>
      <c r="H16" s="65">
        <v>282</v>
      </c>
      <c r="I16" s="65">
        <v>162</v>
      </c>
      <c r="J16" s="66">
        <v>144</v>
      </c>
      <c r="M16" s="7"/>
      <c r="N16" s="16" t="s">
        <v>21</v>
      </c>
      <c r="O16" s="35">
        <f t="shared" si="2"/>
        <v>2.1471062089478252</v>
      </c>
      <c r="P16" s="35">
        <f t="shared" si="3"/>
        <v>0.09294832073367207</v>
      </c>
      <c r="Q16" s="35">
        <f t="shared" si="4"/>
        <v>0.23237080183418019</v>
      </c>
      <c r="R16" s="35">
        <f t="shared" si="5"/>
        <v>0.2416656339075474</v>
      </c>
      <c r="S16" s="35">
        <f t="shared" si="6"/>
        <v>0.6692279092824389</v>
      </c>
      <c r="T16" s="35">
        <f t="shared" si="7"/>
        <v>0.43685710744825873</v>
      </c>
      <c r="U16" s="35">
        <f t="shared" si="8"/>
        <v>0.2509604659809146</v>
      </c>
      <c r="V16" s="36">
        <f t="shared" si="9"/>
        <v>0.22307596976081298</v>
      </c>
    </row>
    <row r="17" spans="1:22" ht="15">
      <c r="A17" s="7"/>
      <c r="B17" s="16" t="s">
        <v>22</v>
      </c>
      <c r="C17" s="65">
        <f t="shared" si="10"/>
        <v>1085</v>
      </c>
      <c r="D17" s="65">
        <v>42</v>
      </c>
      <c r="E17" s="65">
        <v>105</v>
      </c>
      <c r="F17" s="65">
        <v>91</v>
      </c>
      <c r="G17" s="65">
        <v>336</v>
      </c>
      <c r="H17" s="65">
        <v>189</v>
      </c>
      <c r="I17" s="65">
        <v>105</v>
      </c>
      <c r="J17" s="66">
        <v>217</v>
      </c>
      <c r="M17" s="7"/>
      <c r="N17" s="16" t="s">
        <v>22</v>
      </c>
      <c r="O17" s="35">
        <f t="shared" si="2"/>
        <v>1.6808154666005701</v>
      </c>
      <c r="P17" s="35">
        <f t="shared" si="3"/>
        <v>0.06506382451357046</v>
      </c>
      <c r="Q17" s="35">
        <f t="shared" si="4"/>
        <v>0.16265956128392614</v>
      </c>
      <c r="R17" s="35">
        <f t="shared" si="5"/>
        <v>0.14097161977940265</v>
      </c>
      <c r="S17" s="35">
        <f t="shared" si="6"/>
        <v>0.5205105961085637</v>
      </c>
      <c r="T17" s="35">
        <f t="shared" si="7"/>
        <v>0.292787210311067</v>
      </c>
      <c r="U17" s="35">
        <f t="shared" si="8"/>
        <v>0.16265956128392614</v>
      </c>
      <c r="V17" s="36">
        <f t="shared" si="9"/>
        <v>0.336163093320114</v>
      </c>
    </row>
    <row r="18" spans="1:22" ht="15">
      <c r="A18" s="7"/>
      <c r="B18" s="16" t="s">
        <v>23</v>
      </c>
      <c r="C18" s="65">
        <f t="shared" si="10"/>
        <v>856</v>
      </c>
      <c r="D18" s="65">
        <v>32</v>
      </c>
      <c r="E18" s="65">
        <v>64</v>
      </c>
      <c r="F18" s="65">
        <v>80</v>
      </c>
      <c r="G18" s="65">
        <v>232</v>
      </c>
      <c r="H18" s="65">
        <v>144</v>
      </c>
      <c r="I18" s="65">
        <v>136</v>
      </c>
      <c r="J18" s="66">
        <v>168</v>
      </c>
      <c r="M18" s="7"/>
      <c r="N18" s="16" t="s">
        <v>23</v>
      </c>
      <c r="O18" s="35">
        <f t="shared" si="2"/>
        <v>1.3260627091337216</v>
      </c>
      <c r="P18" s="35">
        <f t="shared" si="3"/>
        <v>0.04957243772462511</v>
      </c>
      <c r="Q18" s="35">
        <f t="shared" si="4"/>
        <v>0.09914487544925021</v>
      </c>
      <c r="R18" s="35">
        <f t="shared" si="5"/>
        <v>0.12393109431156277</v>
      </c>
      <c r="S18" s="35">
        <f t="shared" si="6"/>
        <v>0.35940017350353204</v>
      </c>
      <c r="T18" s="35">
        <f t="shared" si="7"/>
        <v>0.22307596976081298</v>
      </c>
      <c r="U18" s="35">
        <f t="shared" si="8"/>
        <v>0.21068286032965672</v>
      </c>
      <c r="V18" s="36">
        <f t="shared" si="9"/>
        <v>0.2602552980542818</v>
      </c>
    </row>
    <row r="19" spans="1:22" ht="15">
      <c r="A19" s="7"/>
      <c r="B19" s="16" t="s">
        <v>24</v>
      </c>
      <c r="C19" s="65">
        <f t="shared" si="10"/>
        <v>648</v>
      </c>
      <c r="D19" s="65">
        <v>9</v>
      </c>
      <c r="E19" s="65">
        <v>63</v>
      </c>
      <c r="F19" s="65">
        <v>54</v>
      </c>
      <c r="G19" s="65">
        <v>216</v>
      </c>
      <c r="H19" s="65">
        <v>81</v>
      </c>
      <c r="I19" s="65">
        <v>90</v>
      </c>
      <c r="J19" s="66">
        <v>135</v>
      </c>
      <c r="M19" s="7"/>
      <c r="N19" s="16" t="s">
        <v>24</v>
      </c>
      <c r="O19" s="35">
        <f t="shared" si="2"/>
        <v>1.0038418639236584</v>
      </c>
      <c r="P19" s="35">
        <f t="shared" si="3"/>
        <v>0.013942248110050811</v>
      </c>
      <c r="Q19" s="35">
        <f t="shared" si="4"/>
        <v>0.09759573677035568</v>
      </c>
      <c r="R19" s="35">
        <f t="shared" si="5"/>
        <v>0.08365348866030486</v>
      </c>
      <c r="S19" s="35">
        <f t="shared" si="6"/>
        <v>0.33461395464121946</v>
      </c>
      <c r="T19" s="35">
        <f t="shared" si="7"/>
        <v>0.1254802329904573</v>
      </c>
      <c r="U19" s="35">
        <f t="shared" si="8"/>
        <v>0.13942248110050812</v>
      </c>
      <c r="V19" s="36">
        <f t="shared" si="9"/>
        <v>0.20913372165076216</v>
      </c>
    </row>
    <row r="20" spans="1:22" ht="15">
      <c r="A20" s="7"/>
      <c r="B20" s="16" t="s">
        <v>0</v>
      </c>
      <c r="C20" s="65">
        <f t="shared" si="10"/>
        <v>3408</v>
      </c>
      <c r="D20" s="65">
        <v>121</v>
      </c>
      <c r="E20" s="65">
        <v>270</v>
      </c>
      <c r="F20" s="65">
        <v>244</v>
      </c>
      <c r="G20" s="65">
        <v>1056.0000000000002</v>
      </c>
      <c r="H20" s="65">
        <v>428</v>
      </c>
      <c r="I20" s="65">
        <v>415.00000000000006</v>
      </c>
      <c r="J20" s="66">
        <v>873.9999999999998</v>
      </c>
      <c r="M20" s="7"/>
      <c r="N20" s="16" t="s">
        <v>0</v>
      </c>
      <c r="O20" s="35">
        <f t="shared" si="2"/>
        <v>5.2794646176725735</v>
      </c>
      <c r="P20" s="35">
        <f t="shared" si="3"/>
        <v>0.1874457801462387</v>
      </c>
      <c r="Q20" s="35">
        <f t="shared" si="4"/>
        <v>0.4182674433015243</v>
      </c>
      <c r="R20" s="35">
        <f t="shared" si="5"/>
        <v>0.37798983765026645</v>
      </c>
      <c r="S20" s="35">
        <f t="shared" si="6"/>
        <v>1.6358904449126288</v>
      </c>
      <c r="T20" s="35">
        <f t="shared" si="7"/>
        <v>0.6630313545668608</v>
      </c>
      <c r="U20" s="35">
        <f t="shared" si="8"/>
        <v>0.6428925517412319</v>
      </c>
      <c r="V20" s="36">
        <f t="shared" si="9"/>
        <v>1.353947205353823</v>
      </c>
    </row>
    <row r="21" spans="1:22" ht="15">
      <c r="A21" s="7"/>
      <c r="B21" s="16" t="s">
        <v>1</v>
      </c>
      <c r="C21" s="65">
        <f t="shared" si="10"/>
        <v>3130</v>
      </c>
      <c r="D21" s="65">
        <v>26</v>
      </c>
      <c r="E21" s="65">
        <v>182</v>
      </c>
      <c r="F21" s="65">
        <v>202</v>
      </c>
      <c r="G21" s="65">
        <v>861.0000000000001</v>
      </c>
      <c r="H21" s="65">
        <v>488.99999999999994</v>
      </c>
      <c r="I21" s="65">
        <v>534</v>
      </c>
      <c r="J21" s="66">
        <v>836.0000000000001</v>
      </c>
      <c r="M21" s="7"/>
      <c r="N21" s="16" t="s">
        <v>1</v>
      </c>
      <c r="O21" s="35">
        <f t="shared" si="2"/>
        <v>4.848804064939893</v>
      </c>
      <c r="P21" s="35">
        <f t="shared" si="3"/>
        <v>0.0402776056512579</v>
      </c>
      <c r="Q21" s="35">
        <f t="shared" si="4"/>
        <v>0.2819432395588053</v>
      </c>
      <c r="R21" s="35">
        <f t="shared" si="5"/>
        <v>0.312926013136696</v>
      </c>
      <c r="S21" s="35">
        <f t="shared" si="6"/>
        <v>1.3338084025281944</v>
      </c>
      <c r="T21" s="35">
        <f t="shared" si="7"/>
        <v>0.7575288139794274</v>
      </c>
      <c r="U21" s="35">
        <f t="shared" si="8"/>
        <v>0.8272400545296815</v>
      </c>
      <c r="V21" s="36">
        <f t="shared" si="9"/>
        <v>1.2950799355558311</v>
      </c>
    </row>
    <row r="22" spans="1:22" ht="15">
      <c r="A22" s="7"/>
      <c r="B22" s="16" t="s">
        <v>2</v>
      </c>
      <c r="C22" s="65">
        <f t="shared" si="10"/>
        <v>1191</v>
      </c>
      <c r="D22" s="65">
        <v>98</v>
      </c>
      <c r="E22" s="65">
        <v>0</v>
      </c>
      <c r="F22" s="65">
        <v>72</v>
      </c>
      <c r="G22" s="65">
        <v>270</v>
      </c>
      <c r="H22" s="65">
        <v>132</v>
      </c>
      <c r="I22" s="65">
        <v>295</v>
      </c>
      <c r="J22" s="66">
        <v>324</v>
      </c>
      <c r="M22" s="7"/>
      <c r="N22" s="16" t="s">
        <v>2</v>
      </c>
      <c r="O22" s="35">
        <f t="shared" si="2"/>
        <v>1.8450241665633909</v>
      </c>
      <c r="P22" s="35">
        <f t="shared" si="3"/>
        <v>0.15181559053166438</v>
      </c>
      <c r="Q22" s="35">
        <f t="shared" si="4"/>
        <v>0</v>
      </c>
      <c r="R22" s="35">
        <f t="shared" si="5"/>
        <v>0.11153798488040649</v>
      </c>
      <c r="S22" s="35">
        <f t="shared" si="6"/>
        <v>0.4182674433015243</v>
      </c>
      <c r="T22" s="35">
        <f t="shared" si="7"/>
        <v>0.20448630561407857</v>
      </c>
      <c r="U22" s="35">
        <f t="shared" si="8"/>
        <v>0.45699591027388775</v>
      </c>
      <c r="V22" s="36">
        <f t="shared" si="9"/>
        <v>0.5019209319618292</v>
      </c>
    </row>
    <row r="23" spans="1:22" ht="15">
      <c r="A23" s="7"/>
      <c r="B23" s="16" t="s">
        <v>3</v>
      </c>
      <c r="C23" s="65">
        <f t="shared" si="10"/>
        <v>2484</v>
      </c>
      <c r="D23" s="65">
        <v>582</v>
      </c>
      <c r="E23" s="65">
        <v>0</v>
      </c>
      <c r="F23" s="65">
        <v>161</v>
      </c>
      <c r="G23" s="65">
        <v>693</v>
      </c>
      <c r="H23" s="65">
        <v>694</v>
      </c>
      <c r="I23" s="65">
        <v>231</v>
      </c>
      <c r="J23" s="66">
        <v>123</v>
      </c>
      <c r="M23" s="7"/>
      <c r="N23" s="16" t="s">
        <v>3</v>
      </c>
      <c r="O23" s="35">
        <f t="shared" si="2"/>
        <v>3.848060478374024</v>
      </c>
      <c r="P23" s="35">
        <f t="shared" si="3"/>
        <v>0.9015987111166193</v>
      </c>
      <c r="Q23" s="35">
        <f t="shared" si="4"/>
        <v>0</v>
      </c>
      <c r="R23" s="35">
        <f t="shared" si="5"/>
        <v>0.24941132730202006</v>
      </c>
      <c r="S23" s="35">
        <f t="shared" si="6"/>
        <v>1.0735531044739126</v>
      </c>
      <c r="T23" s="35">
        <f t="shared" si="7"/>
        <v>1.075102243152807</v>
      </c>
      <c r="U23" s="35">
        <f t="shared" si="8"/>
        <v>0.3578510348246375</v>
      </c>
      <c r="V23" s="36">
        <f t="shared" si="9"/>
        <v>0.19054405750402775</v>
      </c>
    </row>
    <row r="24" spans="1:22" ht="15">
      <c r="A24" s="7"/>
      <c r="B24" s="16" t="s">
        <v>4</v>
      </c>
      <c r="C24" s="65">
        <f t="shared" si="10"/>
        <v>2626</v>
      </c>
      <c r="D24" s="65">
        <v>0</v>
      </c>
      <c r="E24" s="65">
        <v>621</v>
      </c>
      <c r="F24" s="65">
        <v>0</v>
      </c>
      <c r="G24" s="65">
        <v>954</v>
      </c>
      <c r="H24" s="65">
        <v>0</v>
      </c>
      <c r="I24" s="65">
        <v>501</v>
      </c>
      <c r="J24" s="66">
        <v>550</v>
      </c>
      <c r="M24" s="7"/>
      <c r="N24" s="16" t="s">
        <v>4</v>
      </c>
      <c r="O24" s="35">
        <f t="shared" si="2"/>
        <v>4.068038170777048</v>
      </c>
      <c r="P24" s="35">
        <f t="shared" si="3"/>
        <v>0</v>
      </c>
      <c r="Q24" s="35">
        <f t="shared" si="4"/>
        <v>0.962015119593506</v>
      </c>
      <c r="R24" s="35">
        <f t="shared" si="5"/>
        <v>0</v>
      </c>
      <c r="S24" s="35">
        <f t="shared" si="6"/>
        <v>1.477878299665386</v>
      </c>
      <c r="T24" s="35">
        <f t="shared" si="7"/>
        <v>0</v>
      </c>
      <c r="U24" s="35">
        <f t="shared" si="8"/>
        <v>0.7761184781261619</v>
      </c>
      <c r="V24" s="36">
        <f t="shared" si="9"/>
        <v>0.8520262733919941</v>
      </c>
    </row>
    <row r="25" spans="1:22" ht="15">
      <c r="A25" s="7"/>
      <c r="B25" s="16" t="s">
        <v>18</v>
      </c>
      <c r="C25" s="65">
        <f t="shared" si="10"/>
        <v>5690</v>
      </c>
      <c r="D25" s="65">
        <v>0</v>
      </c>
      <c r="E25" s="65">
        <v>0</v>
      </c>
      <c r="F25" s="65">
        <v>4163</v>
      </c>
      <c r="G25" s="65">
        <v>0</v>
      </c>
      <c r="H25" s="65">
        <v>0</v>
      </c>
      <c r="I25" s="65">
        <v>0</v>
      </c>
      <c r="J25" s="66">
        <v>1527</v>
      </c>
      <c r="M25" s="7"/>
      <c r="N25" s="16" t="s">
        <v>18</v>
      </c>
      <c r="O25" s="35">
        <f t="shared" si="2"/>
        <v>8.814599082909902</v>
      </c>
      <c r="P25" s="35">
        <f t="shared" si="3"/>
        <v>0</v>
      </c>
      <c r="Q25" s="35">
        <f t="shared" si="4"/>
        <v>0</v>
      </c>
      <c r="R25" s="35">
        <f t="shared" si="5"/>
        <v>6.449064320237947</v>
      </c>
      <c r="S25" s="35">
        <f t="shared" si="6"/>
        <v>0</v>
      </c>
      <c r="T25" s="35">
        <f t="shared" si="7"/>
        <v>0</v>
      </c>
      <c r="U25" s="35">
        <f t="shared" si="8"/>
        <v>0</v>
      </c>
      <c r="V25" s="36">
        <f t="shared" si="9"/>
        <v>2.3655347626719543</v>
      </c>
    </row>
    <row r="26" spans="1:22" ht="6.75" customHeight="1">
      <c r="A26" s="7"/>
      <c r="B26" s="16"/>
      <c r="C26" s="65"/>
      <c r="D26" s="65"/>
      <c r="E26" s="65"/>
      <c r="F26" s="67"/>
      <c r="G26" s="68"/>
      <c r="H26" s="68"/>
      <c r="I26" s="68"/>
      <c r="J26" s="69"/>
      <c r="M26" s="7"/>
      <c r="N26" s="16"/>
      <c r="O26" s="6"/>
      <c r="P26" s="6"/>
      <c r="Q26" s="6"/>
      <c r="R26" s="23"/>
      <c r="S26" s="24"/>
      <c r="T26" s="24"/>
      <c r="U26" s="24"/>
      <c r="V26" s="29"/>
    </row>
    <row r="27" spans="1:22" ht="16.5" customHeight="1">
      <c r="A27" s="7"/>
      <c r="B27" s="41" t="s">
        <v>10</v>
      </c>
      <c r="C27" s="65">
        <f aca="true" t="shared" si="11" ref="C27:J27">SUM(C15:C25)</f>
        <v>24579</v>
      </c>
      <c r="D27" s="65">
        <f t="shared" si="11"/>
        <v>1060</v>
      </c>
      <c r="E27" s="65">
        <f t="shared" si="11"/>
        <v>1710</v>
      </c>
      <c r="F27" s="65">
        <f t="shared" si="11"/>
        <v>5463</v>
      </c>
      <c r="G27" s="65">
        <f t="shared" si="11"/>
        <v>5820</v>
      </c>
      <c r="H27" s="65">
        <f t="shared" si="11"/>
        <v>2749</v>
      </c>
      <c r="I27" s="65">
        <f t="shared" si="11"/>
        <v>2679</v>
      </c>
      <c r="J27" s="66">
        <f t="shared" si="11"/>
        <v>5098</v>
      </c>
      <c r="M27" s="7"/>
      <c r="N27" s="41" t="s">
        <v>10</v>
      </c>
      <c r="O27" s="35">
        <f aca="true" t="shared" si="12" ref="O27:O32">C27/$C$9*100</f>
        <v>38.076279588548765</v>
      </c>
      <c r="P27" s="35">
        <f aca="true" t="shared" si="13" ref="P27:P32">D27/$C$9*100</f>
        <v>1.6420869996282068</v>
      </c>
      <c r="Q27" s="35">
        <f aca="true" t="shared" si="14" ref="Q27:Q32">E27/$C$9*100</f>
        <v>2.649027140909654</v>
      </c>
      <c r="R27" s="35">
        <f aca="true" t="shared" si="15" ref="R27:R32">F27/$C$9*100</f>
        <v>8.462944602800842</v>
      </c>
      <c r="S27" s="35">
        <f aca="true" t="shared" si="16" ref="S27:S32">G27/$C$9*100</f>
        <v>9.015987111166192</v>
      </c>
      <c r="T27" s="35">
        <f aca="true" t="shared" si="17" ref="T27:T32">H27/$C$9*100</f>
        <v>4.2585822282810755</v>
      </c>
      <c r="U27" s="35">
        <f aca="true" t="shared" si="18" ref="U27:U32">I27/$C$9*100</f>
        <v>4.150142520758458</v>
      </c>
      <c r="V27" s="36">
        <f aca="true" t="shared" si="19" ref="V27:V32">J27/$C$9*100</f>
        <v>7.897508985004338</v>
      </c>
    </row>
    <row r="28" spans="1:22" ht="16.5" customHeight="1">
      <c r="A28" s="7"/>
      <c r="B28" s="16" t="s">
        <v>11</v>
      </c>
      <c r="C28" s="65">
        <f aca="true" t="shared" si="20" ref="C28:J28">SUM(C20:C25)</f>
        <v>18529</v>
      </c>
      <c r="D28" s="65">
        <f t="shared" si="20"/>
        <v>827</v>
      </c>
      <c r="E28" s="65">
        <f t="shared" si="20"/>
        <v>1073</v>
      </c>
      <c r="F28" s="65">
        <f t="shared" si="20"/>
        <v>4842</v>
      </c>
      <c r="G28" s="65">
        <f t="shared" si="20"/>
        <v>3834.0000000000005</v>
      </c>
      <c r="H28" s="65">
        <f t="shared" si="20"/>
        <v>1743</v>
      </c>
      <c r="I28" s="65">
        <f t="shared" si="20"/>
        <v>1976</v>
      </c>
      <c r="J28" s="66">
        <f t="shared" si="20"/>
        <v>4234</v>
      </c>
      <c r="M28" s="7"/>
      <c r="N28" s="16" t="s">
        <v>11</v>
      </c>
      <c r="O28" s="35">
        <f t="shared" si="12"/>
        <v>28.703990581236834</v>
      </c>
      <c r="P28" s="35">
        <f t="shared" si="13"/>
        <v>1.28113768744578</v>
      </c>
      <c r="Q28" s="35">
        <f t="shared" si="14"/>
        <v>1.6622258024538359</v>
      </c>
      <c r="R28" s="35">
        <f t="shared" si="15"/>
        <v>7.500929483207337</v>
      </c>
      <c r="S28" s="35">
        <f t="shared" si="16"/>
        <v>5.939397694881646</v>
      </c>
      <c r="T28" s="35">
        <f t="shared" si="17"/>
        <v>2.7001487173131737</v>
      </c>
      <c r="U28" s="35">
        <f t="shared" si="18"/>
        <v>3.0610980294956005</v>
      </c>
      <c r="V28" s="36">
        <f t="shared" si="19"/>
        <v>6.55905316643946</v>
      </c>
    </row>
    <row r="29" spans="1:22" ht="16.5" customHeight="1">
      <c r="A29" s="7"/>
      <c r="B29" s="16" t="s">
        <v>12</v>
      </c>
      <c r="C29" s="65">
        <f aca="true" t="shared" si="21" ref="C29:J29">SUM(C21:C25)</f>
        <v>15121</v>
      </c>
      <c r="D29" s="65">
        <f t="shared" si="21"/>
        <v>706</v>
      </c>
      <c r="E29" s="65">
        <f t="shared" si="21"/>
        <v>803</v>
      </c>
      <c r="F29" s="65">
        <f t="shared" si="21"/>
        <v>4598</v>
      </c>
      <c r="G29" s="65">
        <f t="shared" si="21"/>
        <v>2778</v>
      </c>
      <c r="H29" s="65">
        <f t="shared" si="21"/>
        <v>1315</v>
      </c>
      <c r="I29" s="65">
        <f t="shared" si="21"/>
        <v>1561</v>
      </c>
      <c r="J29" s="66">
        <f t="shared" si="21"/>
        <v>3360</v>
      </c>
      <c r="M29" s="7"/>
      <c r="N29" s="16" t="s">
        <v>12</v>
      </c>
      <c r="O29" s="35">
        <f t="shared" si="12"/>
        <v>23.424525963564257</v>
      </c>
      <c r="P29" s="35">
        <f t="shared" si="13"/>
        <v>1.0936919072995415</v>
      </c>
      <c r="Q29" s="35">
        <f t="shared" si="14"/>
        <v>1.2439583591523111</v>
      </c>
      <c r="R29" s="35">
        <f t="shared" si="15"/>
        <v>7.122939645557071</v>
      </c>
      <c r="S29" s="35">
        <f t="shared" si="16"/>
        <v>4.303507249969017</v>
      </c>
      <c r="T29" s="35">
        <f t="shared" si="17"/>
        <v>2.037117362746313</v>
      </c>
      <c r="U29" s="35">
        <f t="shared" si="18"/>
        <v>2.418205477754369</v>
      </c>
      <c r="V29" s="36">
        <f t="shared" si="19"/>
        <v>5.2051059610856365</v>
      </c>
    </row>
    <row r="30" spans="1:22" ht="16.5" customHeight="1">
      <c r="A30" s="7"/>
      <c r="B30" s="16" t="s">
        <v>13</v>
      </c>
      <c r="C30" s="65">
        <f aca="true" t="shared" si="22" ref="C30:J30">SUM(C22:C25)</f>
        <v>11991</v>
      </c>
      <c r="D30" s="65">
        <f t="shared" si="22"/>
        <v>680</v>
      </c>
      <c r="E30" s="65">
        <f t="shared" si="22"/>
        <v>621</v>
      </c>
      <c r="F30" s="65">
        <f t="shared" si="22"/>
        <v>4396</v>
      </c>
      <c r="G30" s="65">
        <f t="shared" si="22"/>
        <v>1917</v>
      </c>
      <c r="H30" s="65">
        <f t="shared" si="22"/>
        <v>826</v>
      </c>
      <c r="I30" s="65">
        <f t="shared" si="22"/>
        <v>1027</v>
      </c>
      <c r="J30" s="66">
        <f t="shared" si="22"/>
        <v>2524</v>
      </c>
      <c r="M30" s="7"/>
      <c r="N30" s="16" t="s">
        <v>13</v>
      </c>
      <c r="O30" s="35">
        <f t="shared" si="12"/>
        <v>18.575721898624366</v>
      </c>
      <c r="P30" s="35">
        <f t="shared" si="13"/>
        <v>1.0534143016482835</v>
      </c>
      <c r="Q30" s="35">
        <f t="shared" si="14"/>
        <v>0.962015119593506</v>
      </c>
      <c r="R30" s="35">
        <f t="shared" si="15"/>
        <v>6.8100136324203735</v>
      </c>
      <c r="S30" s="35">
        <f t="shared" si="16"/>
        <v>2.969698847440823</v>
      </c>
      <c r="T30" s="35">
        <f t="shared" si="17"/>
        <v>1.2795885487668857</v>
      </c>
      <c r="U30" s="35">
        <f t="shared" si="18"/>
        <v>1.590965423224687</v>
      </c>
      <c r="V30" s="36">
        <f t="shared" si="19"/>
        <v>3.910026025529805</v>
      </c>
    </row>
    <row r="31" spans="1:22" ht="16.5" customHeight="1">
      <c r="A31" s="7"/>
      <c r="B31" s="16" t="s">
        <v>14</v>
      </c>
      <c r="C31" s="65">
        <f aca="true" t="shared" si="23" ref="C31:J31">SUM(C23:C25)</f>
        <v>10800</v>
      </c>
      <c r="D31" s="65">
        <f t="shared" si="23"/>
        <v>582</v>
      </c>
      <c r="E31" s="65">
        <f t="shared" si="23"/>
        <v>621</v>
      </c>
      <c r="F31" s="65">
        <f t="shared" si="23"/>
        <v>4324</v>
      </c>
      <c r="G31" s="65">
        <f t="shared" si="23"/>
        <v>1647</v>
      </c>
      <c r="H31" s="65">
        <f t="shared" si="23"/>
        <v>694</v>
      </c>
      <c r="I31" s="65">
        <f t="shared" si="23"/>
        <v>732</v>
      </c>
      <c r="J31" s="66">
        <f t="shared" si="23"/>
        <v>2200</v>
      </c>
      <c r="M31" s="7"/>
      <c r="N31" s="16" t="s">
        <v>14</v>
      </c>
      <c r="O31" s="35">
        <f t="shared" si="12"/>
        <v>16.730697732060975</v>
      </c>
      <c r="P31" s="35">
        <f t="shared" si="13"/>
        <v>0.9015987111166193</v>
      </c>
      <c r="Q31" s="35">
        <f t="shared" si="14"/>
        <v>0.962015119593506</v>
      </c>
      <c r="R31" s="35">
        <f t="shared" si="15"/>
        <v>6.6984756475399685</v>
      </c>
      <c r="S31" s="35">
        <f t="shared" si="16"/>
        <v>2.5514314041392985</v>
      </c>
      <c r="T31" s="35">
        <f t="shared" si="17"/>
        <v>1.075102243152807</v>
      </c>
      <c r="U31" s="35">
        <f t="shared" si="18"/>
        <v>1.1339695129507994</v>
      </c>
      <c r="V31" s="36">
        <f t="shared" si="19"/>
        <v>3.4081050935679764</v>
      </c>
    </row>
    <row r="32" spans="1:22" ht="16.5" customHeight="1">
      <c r="A32" s="7"/>
      <c r="B32" s="16" t="s">
        <v>15</v>
      </c>
      <c r="C32" s="70">
        <f aca="true" t="shared" si="24" ref="C32:J32">SUM(C24:C25)</f>
        <v>8316</v>
      </c>
      <c r="D32" s="65">
        <f t="shared" si="24"/>
        <v>0</v>
      </c>
      <c r="E32" s="65">
        <f t="shared" si="24"/>
        <v>621</v>
      </c>
      <c r="F32" s="65">
        <f t="shared" si="24"/>
        <v>4163</v>
      </c>
      <c r="G32" s="65">
        <f t="shared" si="24"/>
        <v>954</v>
      </c>
      <c r="H32" s="65">
        <f t="shared" si="24"/>
        <v>0</v>
      </c>
      <c r="I32" s="65">
        <f t="shared" si="24"/>
        <v>501</v>
      </c>
      <c r="J32" s="66">
        <f t="shared" si="24"/>
        <v>2077</v>
      </c>
      <c r="M32" s="7"/>
      <c r="N32" s="16" t="s">
        <v>15</v>
      </c>
      <c r="O32" s="35">
        <f t="shared" si="12"/>
        <v>12.88263725368695</v>
      </c>
      <c r="P32" s="35">
        <f t="shared" si="13"/>
        <v>0</v>
      </c>
      <c r="Q32" s="35">
        <f t="shared" si="14"/>
        <v>0.962015119593506</v>
      </c>
      <c r="R32" s="35">
        <f t="shared" si="15"/>
        <v>6.449064320237947</v>
      </c>
      <c r="S32" s="35">
        <f t="shared" si="16"/>
        <v>1.477878299665386</v>
      </c>
      <c r="T32" s="35">
        <f t="shared" si="17"/>
        <v>0</v>
      </c>
      <c r="U32" s="35">
        <f t="shared" si="18"/>
        <v>0.7761184781261619</v>
      </c>
      <c r="V32" s="36">
        <f t="shared" si="19"/>
        <v>3.217561036063948</v>
      </c>
    </row>
    <row r="33" spans="1:22" ht="6.75" customHeight="1">
      <c r="A33" s="7"/>
      <c r="B33" s="16"/>
      <c r="C33" s="65"/>
      <c r="D33" s="65"/>
      <c r="E33" s="65"/>
      <c r="F33" s="67"/>
      <c r="G33" s="68"/>
      <c r="H33" s="68"/>
      <c r="I33" s="68"/>
      <c r="J33" s="69"/>
      <c r="M33" s="7"/>
      <c r="N33" s="16"/>
      <c r="O33" s="6"/>
      <c r="P33" s="6"/>
      <c r="Q33" s="6"/>
      <c r="R33" s="23"/>
      <c r="S33" s="24"/>
      <c r="T33" s="24"/>
      <c r="U33" s="24"/>
      <c r="V33" s="29"/>
    </row>
    <row r="34" spans="1:22" ht="15" customHeight="1">
      <c r="A34" s="7"/>
      <c r="B34" s="42" t="s">
        <v>25</v>
      </c>
      <c r="C34" s="65">
        <f>SUM(D34:J34)</f>
        <v>46562.99999999996</v>
      </c>
      <c r="D34" s="65">
        <v>2922.0000000000014</v>
      </c>
      <c r="E34" s="65">
        <v>7918.000000000004</v>
      </c>
      <c r="F34" s="67">
        <v>5763.999999999994</v>
      </c>
      <c r="G34" s="67">
        <v>15071.999999999984</v>
      </c>
      <c r="H34" s="67">
        <v>7031.999999999968</v>
      </c>
      <c r="I34" s="67">
        <v>3880.999999999996</v>
      </c>
      <c r="J34" s="95">
        <v>3974.0000000000114</v>
      </c>
      <c r="M34" s="7"/>
      <c r="N34" s="42" t="s">
        <v>25</v>
      </c>
      <c r="O34" s="37">
        <f aca="true" t="shared" si="25" ref="O34:V37">C34/$C$9*100</f>
        <v>72.13254430536617</v>
      </c>
      <c r="P34" s="35">
        <f t="shared" si="25"/>
        <v>4.526583219729832</v>
      </c>
      <c r="Q34" s="35">
        <f t="shared" si="25"/>
        <v>12.266080059486931</v>
      </c>
      <c r="R34" s="35">
        <f t="shared" si="25"/>
        <v>8.929235345148086</v>
      </c>
      <c r="S34" s="35">
        <f t="shared" si="25"/>
        <v>23.3486181682984</v>
      </c>
      <c r="T34" s="35">
        <f t="shared" si="25"/>
        <v>10.893543189986318</v>
      </c>
      <c r="U34" s="35">
        <f t="shared" si="25"/>
        <v>6.012207212789682</v>
      </c>
      <c r="V34" s="36">
        <f t="shared" si="25"/>
        <v>6.156277109926898</v>
      </c>
    </row>
    <row r="35" spans="1:22" ht="15">
      <c r="A35" s="7"/>
      <c r="B35" s="16" t="s">
        <v>26</v>
      </c>
      <c r="C35" s="70">
        <f>SUM(D35:J35)</f>
        <v>5998</v>
      </c>
      <c r="D35" s="65">
        <v>137</v>
      </c>
      <c r="E35" s="65">
        <v>392.00000000000006</v>
      </c>
      <c r="F35" s="67">
        <v>366</v>
      </c>
      <c r="G35" s="67">
        <v>1767</v>
      </c>
      <c r="H35" s="67">
        <v>856.9999999999999</v>
      </c>
      <c r="I35" s="67">
        <v>888.9999999999999</v>
      </c>
      <c r="J35" s="95">
        <v>1590.0000000000005</v>
      </c>
      <c r="M35" s="7"/>
      <c r="N35" s="16" t="s">
        <v>26</v>
      </c>
      <c r="O35" s="37">
        <f t="shared" si="25"/>
        <v>9.291733796009419</v>
      </c>
      <c r="P35" s="35">
        <f t="shared" si="25"/>
        <v>0.21223199900855125</v>
      </c>
      <c r="Q35" s="35">
        <f t="shared" si="25"/>
        <v>0.6072623621266576</v>
      </c>
      <c r="R35" s="35">
        <f t="shared" si="25"/>
        <v>0.5669847564753997</v>
      </c>
      <c r="S35" s="35">
        <f t="shared" si="25"/>
        <v>2.7373280456066427</v>
      </c>
      <c r="T35" s="35">
        <f t="shared" si="25"/>
        <v>1.327611847812616</v>
      </c>
      <c r="U35" s="35">
        <f t="shared" si="25"/>
        <v>1.3771842855372411</v>
      </c>
      <c r="V35" s="36">
        <f t="shared" si="25"/>
        <v>2.463130499442311</v>
      </c>
    </row>
    <row r="36" spans="1:22" ht="15">
      <c r="A36" s="7"/>
      <c r="B36" s="16" t="s">
        <v>27</v>
      </c>
      <c r="C36" s="70">
        <f>SUM(D36:J36)</f>
        <v>1191</v>
      </c>
      <c r="D36" s="65">
        <v>98</v>
      </c>
      <c r="E36" s="65">
        <v>0</v>
      </c>
      <c r="F36" s="67">
        <v>72</v>
      </c>
      <c r="G36" s="67">
        <v>270</v>
      </c>
      <c r="H36" s="67">
        <v>132</v>
      </c>
      <c r="I36" s="67">
        <v>295</v>
      </c>
      <c r="J36" s="95">
        <v>324</v>
      </c>
      <c r="M36" s="7"/>
      <c r="N36" s="16" t="s">
        <v>27</v>
      </c>
      <c r="O36" s="37">
        <f t="shared" si="25"/>
        <v>1.8450241665633909</v>
      </c>
      <c r="P36" s="35">
        <f t="shared" si="25"/>
        <v>0.15181559053166438</v>
      </c>
      <c r="Q36" s="35">
        <f t="shared" si="25"/>
        <v>0</v>
      </c>
      <c r="R36" s="35">
        <f t="shared" si="25"/>
        <v>0.11153798488040649</v>
      </c>
      <c r="S36" s="35">
        <f t="shared" si="25"/>
        <v>0.4182674433015243</v>
      </c>
      <c r="T36" s="35">
        <f t="shared" si="25"/>
        <v>0.20448630561407857</v>
      </c>
      <c r="U36" s="35">
        <f t="shared" si="25"/>
        <v>0.45699591027388775</v>
      </c>
      <c r="V36" s="36">
        <f t="shared" si="25"/>
        <v>0.5019209319618292</v>
      </c>
    </row>
    <row r="37" spans="2:22" ht="15">
      <c r="B37" s="17" t="s">
        <v>28</v>
      </c>
      <c r="C37" s="82">
        <f>SUM(D37:J37)</f>
        <v>10800</v>
      </c>
      <c r="D37" s="99">
        <v>582</v>
      </c>
      <c r="E37" s="99">
        <v>621</v>
      </c>
      <c r="F37" s="101">
        <v>4324</v>
      </c>
      <c r="G37" s="101">
        <v>1647</v>
      </c>
      <c r="H37" s="101">
        <v>694</v>
      </c>
      <c r="I37" s="101">
        <v>732</v>
      </c>
      <c r="J37" s="102">
        <v>2200</v>
      </c>
      <c r="N37" s="17" t="s">
        <v>28</v>
      </c>
      <c r="O37" s="38">
        <f t="shared" si="25"/>
        <v>16.730697732060975</v>
      </c>
      <c r="P37" s="39">
        <f t="shared" si="25"/>
        <v>0.9015987111166193</v>
      </c>
      <c r="Q37" s="39">
        <f t="shared" si="25"/>
        <v>0.962015119593506</v>
      </c>
      <c r="R37" s="39">
        <f t="shared" si="25"/>
        <v>6.6984756475399685</v>
      </c>
      <c r="S37" s="39">
        <f t="shared" si="25"/>
        <v>2.5514314041392985</v>
      </c>
      <c r="T37" s="39">
        <f t="shared" si="25"/>
        <v>1.075102243152807</v>
      </c>
      <c r="U37" s="39">
        <f t="shared" si="25"/>
        <v>1.1339695129507994</v>
      </c>
      <c r="V37" s="40">
        <f t="shared" si="25"/>
        <v>3.4081050935679764</v>
      </c>
    </row>
    <row r="38" ht="6.75" customHeight="1"/>
    <row r="39" ht="15">
      <c r="N39" s="53" t="s">
        <v>147</v>
      </c>
    </row>
  </sheetData>
  <sheetProtection/>
  <mergeCells count="4">
    <mergeCell ref="C5:J5"/>
    <mergeCell ref="C7:J7"/>
    <mergeCell ref="O5:V5"/>
    <mergeCell ref="O7:V7"/>
  </mergeCells>
  <printOptions/>
  <pageMargins left="0.3937007874015748" right="0.3937007874015748" top="0.7874015748031497" bottom="0.7874015748031497" header="0.3937007874015748" footer="0.3937007874015748"/>
  <pageSetup horizontalDpi="300" verticalDpi="300" orientation="portrait" paperSize="9" r:id="rId1"/>
  <headerFooter>
    <oddFooter>&amp;CIV-1-21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2.7109375" style="1" customWidth="1"/>
    <col min="10" max="16384" width="9.140625" style="1" customWidth="1"/>
  </cols>
  <sheetData>
    <row r="1" spans="1:9" ht="1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7"/>
      <c r="B2" s="8" t="s">
        <v>150</v>
      </c>
      <c r="C2" s="8"/>
      <c r="D2" s="8"/>
      <c r="E2" s="8"/>
      <c r="F2" s="8"/>
      <c r="G2" s="8"/>
      <c r="H2" s="8"/>
      <c r="I2" s="7"/>
    </row>
    <row r="3" spans="1:9" ht="15" customHeight="1">
      <c r="A3" s="7"/>
      <c r="B3" s="8" t="s">
        <v>161</v>
      </c>
      <c r="C3" s="8"/>
      <c r="D3" s="8"/>
      <c r="E3" s="8"/>
      <c r="F3" s="8"/>
      <c r="G3" s="8"/>
      <c r="H3" s="8"/>
      <c r="I3" s="7"/>
    </row>
    <row r="4" spans="1:9" ht="15" customHeight="1">
      <c r="A4" s="7"/>
      <c r="B4" s="8"/>
      <c r="C4" s="8"/>
      <c r="D4" s="8"/>
      <c r="E4" s="8"/>
      <c r="F4" s="8"/>
      <c r="G4" s="8"/>
      <c r="H4" s="8"/>
      <c r="I4" s="7"/>
    </row>
    <row r="5" spans="1:9" ht="15" customHeight="1">
      <c r="A5" s="7"/>
      <c r="B5" s="117" t="s">
        <v>5</v>
      </c>
      <c r="C5" s="120" t="s">
        <v>16</v>
      </c>
      <c r="D5" s="121"/>
      <c r="E5" s="121"/>
      <c r="F5" s="121"/>
      <c r="G5" s="121"/>
      <c r="H5" s="122"/>
      <c r="I5" s="7"/>
    </row>
    <row r="6" spans="1:9" ht="29.25" customHeight="1">
      <c r="A6" s="7"/>
      <c r="B6" s="118"/>
      <c r="C6" s="9" t="s">
        <v>17</v>
      </c>
      <c r="D6" s="10" t="s">
        <v>6</v>
      </c>
      <c r="E6" s="11" t="s">
        <v>7</v>
      </c>
      <c r="F6" s="12" t="s">
        <v>17</v>
      </c>
      <c r="G6" s="10" t="s">
        <v>6</v>
      </c>
      <c r="H6" s="11" t="s">
        <v>7</v>
      </c>
      <c r="I6" s="7"/>
    </row>
    <row r="7" spans="1:9" ht="15" customHeight="1">
      <c r="A7" s="7"/>
      <c r="B7" s="119"/>
      <c r="C7" s="13"/>
      <c r="D7" s="14" t="s">
        <v>83</v>
      </c>
      <c r="E7" s="15"/>
      <c r="F7" s="83"/>
      <c r="G7" s="84" t="s">
        <v>8</v>
      </c>
      <c r="H7" s="85"/>
      <c r="I7" s="7"/>
    </row>
    <row r="8" spans="1:9" ht="6.75" customHeight="1">
      <c r="A8" s="7"/>
      <c r="B8" s="16"/>
      <c r="C8" s="6"/>
      <c r="D8" s="6"/>
      <c r="E8" s="6"/>
      <c r="F8" s="2"/>
      <c r="G8" s="2"/>
      <c r="H8" s="3"/>
      <c r="I8" s="7"/>
    </row>
    <row r="9" spans="1:9" ht="15">
      <c r="A9" s="7"/>
      <c r="B9" s="16" t="s">
        <v>19</v>
      </c>
      <c r="C9" s="6">
        <f>SUM(C11:C25)</f>
        <v>64552</v>
      </c>
      <c r="D9" s="6">
        <f>SUM(D11:D25)</f>
        <v>37461</v>
      </c>
      <c r="E9" s="6">
        <f>SUM(E11:E25)</f>
        <v>27091</v>
      </c>
      <c r="F9" s="2">
        <f>C9/$C$9*100</f>
        <v>100</v>
      </c>
      <c r="G9" s="2">
        <f>D9/$C$9*100</f>
        <v>58.032284050068164</v>
      </c>
      <c r="H9" s="3">
        <f>E9/$C$9*100</f>
        <v>41.967715949931836</v>
      </c>
      <c r="I9" s="7"/>
    </row>
    <row r="10" spans="1:9" ht="6.75" customHeight="1">
      <c r="A10" s="7"/>
      <c r="B10" s="16"/>
      <c r="C10" s="6"/>
      <c r="D10" s="6"/>
      <c r="E10" s="6"/>
      <c r="F10" s="2"/>
      <c r="G10" s="2"/>
      <c r="H10" s="3"/>
      <c r="I10" s="7"/>
    </row>
    <row r="11" spans="1:9" ht="15">
      <c r="A11" s="7"/>
      <c r="B11" s="16" t="s">
        <v>9</v>
      </c>
      <c r="C11" s="6">
        <f>D11+E11</f>
        <v>10451</v>
      </c>
      <c r="D11" s="6">
        <v>3235</v>
      </c>
      <c r="E11" s="6">
        <v>7216</v>
      </c>
      <c r="F11" s="2">
        <f aca="true" t="shared" si="0" ref="F11:H25">C11/$C$9*100</f>
        <v>16.19004833312678</v>
      </c>
      <c r="G11" s="2">
        <f t="shared" si="0"/>
        <v>5.0114636262238195</v>
      </c>
      <c r="H11" s="3">
        <f t="shared" si="0"/>
        <v>11.178584706902962</v>
      </c>
      <c r="I11" s="7"/>
    </row>
    <row r="12" spans="1:9" ht="15">
      <c r="A12" s="7"/>
      <c r="B12" s="16">
        <v>2</v>
      </c>
      <c r="C12" s="6">
        <f>D12+E12</f>
        <v>18852</v>
      </c>
      <c r="D12" s="6">
        <v>8614</v>
      </c>
      <c r="E12" s="6">
        <v>10238</v>
      </c>
      <c r="F12" s="2">
        <f t="shared" si="0"/>
        <v>29.204362374519764</v>
      </c>
      <c r="G12" s="2">
        <f t="shared" si="0"/>
        <v>13.344280579997521</v>
      </c>
      <c r="H12" s="3">
        <f t="shared" si="0"/>
        <v>15.860081794522246</v>
      </c>
      <c r="I12" s="7"/>
    </row>
    <row r="13" spans="1:9" ht="15">
      <c r="A13" s="7"/>
      <c r="B13" s="16">
        <v>3</v>
      </c>
      <c r="C13" s="6">
        <f>D13+E13</f>
        <v>7038</v>
      </c>
      <c r="D13" s="6">
        <v>3825</v>
      </c>
      <c r="E13" s="6">
        <v>3213</v>
      </c>
      <c r="F13" s="2">
        <f t="shared" si="0"/>
        <v>10.902838022059736</v>
      </c>
      <c r="G13" s="2">
        <f t="shared" si="0"/>
        <v>5.925455446771595</v>
      </c>
      <c r="H13" s="3">
        <f t="shared" si="0"/>
        <v>4.977382575288139</v>
      </c>
      <c r="I13" s="7"/>
    </row>
    <row r="14" spans="1:9" ht="15">
      <c r="A14" s="7"/>
      <c r="B14" s="16">
        <v>4</v>
      </c>
      <c r="C14" s="6">
        <f aca="true" t="shared" si="1" ref="C14:C25">D14+E14</f>
        <v>3632</v>
      </c>
      <c r="D14" s="6">
        <v>2240</v>
      </c>
      <c r="E14" s="6">
        <v>1392</v>
      </c>
      <c r="F14" s="2">
        <f t="shared" si="0"/>
        <v>5.62647168174495</v>
      </c>
      <c r="G14" s="2">
        <f t="shared" si="0"/>
        <v>3.4700706407237574</v>
      </c>
      <c r="H14" s="3">
        <f t="shared" si="0"/>
        <v>2.156401041021192</v>
      </c>
      <c r="I14" s="7"/>
    </row>
    <row r="15" spans="1:9" ht="15">
      <c r="A15" s="7"/>
      <c r="B15" s="16" t="s">
        <v>20</v>
      </c>
      <c r="C15" s="6">
        <f t="shared" si="1"/>
        <v>2075</v>
      </c>
      <c r="D15" s="6">
        <v>1250</v>
      </c>
      <c r="E15" s="6">
        <v>825</v>
      </c>
      <c r="F15" s="2">
        <f t="shared" si="0"/>
        <v>3.2144627587061594</v>
      </c>
      <c r="G15" s="2">
        <f t="shared" si="0"/>
        <v>1.9364233486181683</v>
      </c>
      <c r="H15" s="3">
        <f t="shared" si="0"/>
        <v>1.278039410087991</v>
      </c>
      <c r="I15" s="7"/>
    </row>
    <row r="16" spans="1:9" ht="15">
      <c r="A16" s="7"/>
      <c r="B16" s="16" t="s">
        <v>21</v>
      </c>
      <c r="C16" s="6">
        <f t="shared" si="1"/>
        <v>1386</v>
      </c>
      <c r="D16" s="6">
        <v>960</v>
      </c>
      <c r="E16" s="6">
        <v>426</v>
      </c>
      <c r="F16" s="2">
        <f t="shared" si="0"/>
        <v>2.1471062089478252</v>
      </c>
      <c r="G16" s="2">
        <f t="shared" si="0"/>
        <v>1.487173131738753</v>
      </c>
      <c r="H16" s="3">
        <f t="shared" si="0"/>
        <v>0.6599330772090717</v>
      </c>
      <c r="I16" s="7"/>
    </row>
    <row r="17" spans="1:9" ht="15">
      <c r="A17" s="7"/>
      <c r="B17" s="16" t="s">
        <v>22</v>
      </c>
      <c r="C17" s="6">
        <f t="shared" si="1"/>
        <v>1085</v>
      </c>
      <c r="D17" s="6">
        <v>882</v>
      </c>
      <c r="E17" s="6">
        <v>203</v>
      </c>
      <c r="F17" s="2">
        <f t="shared" si="0"/>
        <v>1.6808154666005701</v>
      </c>
      <c r="G17" s="2">
        <f t="shared" si="0"/>
        <v>1.3663403147849795</v>
      </c>
      <c r="H17" s="3">
        <f t="shared" si="0"/>
        <v>0.31447515181559055</v>
      </c>
      <c r="I17" s="7"/>
    </row>
    <row r="18" spans="1:9" ht="15">
      <c r="A18" s="7"/>
      <c r="B18" s="16" t="s">
        <v>23</v>
      </c>
      <c r="C18" s="6">
        <f t="shared" si="1"/>
        <v>856</v>
      </c>
      <c r="D18" s="6">
        <v>664</v>
      </c>
      <c r="E18" s="6">
        <v>192</v>
      </c>
      <c r="F18" s="2">
        <f t="shared" si="0"/>
        <v>1.3260627091337216</v>
      </c>
      <c r="G18" s="2">
        <f t="shared" si="0"/>
        <v>1.028628082785971</v>
      </c>
      <c r="H18" s="3">
        <f t="shared" si="0"/>
        <v>0.29743462634775064</v>
      </c>
      <c r="I18" s="7"/>
    </row>
    <row r="19" spans="1:9" ht="15">
      <c r="A19" s="7"/>
      <c r="B19" s="16" t="s">
        <v>24</v>
      </c>
      <c r="C19" s="6">
        <f t="shared" si="1"/>
        <v>648</v>
      </c>
      <c r="D19" s="6">
        <v>531</v>
      </c>
      <c r="E19" s="6">
        <v>117</v>
      </c>
      <c r="F19" s="2">
        <f t="shared" si="0"/>
        <v>1.0038418639236584</v>
      </c>
      <c r="G19" s="2">
        <f t="shared" si="0"/>
        <v>0.8225926384929978</v>
      </c>
      <c r="H19" s="3">
        <f t="shared" si="0"/>
        <v>0.18124922543066055</v>
      </c>
      <c r="I19" s="7"/>
    </row>
    <row r="20" spans="1:9" ht="15">
      <c r="A20" s="7"/>
      <c r="B20" s="16" t="s">
        <v>0</v>
      </c>
      <c r="C20" s="6">
        <f t="shared" si="1"/>
        <v>3408.0000000000014</v>
      </c>
      <c r="D20" s="6">
        <v>3036.0000000000014</v>
      </c>
      <c r="E20" s="6">
        <v>372.00000000000006</v>
      </c>
      <c r="F20" s="2">
        <f t="shared" si="0"/>
        <v>5.279464617672576</v>
      </c>
      <c r="G20" s="2">
        <f t="shared" si="0"/>
        <v>4.7031850291238095</v>
      </c>
      <c r="H20" s="3">
        <f t="shared" si="0"/>
        <v>0.5762795885487669</v>
      </c>
      <c r="I20" s="7"/>
    </row>
    <row r="21" spans="1:9" ht="15">
      <c r="A21" s="7"/>
      <c r="B21" s="16" t="s">
        <v>1</v>
      </c>
      <c r="C21" s="6">
        <f t="shared" si="1"/>
        <v>3130.000000000001</v>
      </c>
      <c r="D21" s="6">
        <v>2562.000000000001</v>
      </c>
      <c r="E21" s="6">
        <v>567.9999999999999</v>
      </c>
      <c r="F21" s="2">
        <f t="shared" si="0"/>
        <v>4.848804064939895</v>
      </c>
      <c r="G21" s="2">
        <f t="shared" si="0"/>
        <v>3.9688932953277996</v>
      </c>
      <c r="H21" s="3">
        <f t="shared" si="0"/>
        <v>0.8799107696120955</v>
      </c>
      <c r="I21" s="7"/>
    </row>
    <row r="22" spans="1:9" ht="15">
      <c r="A22" s="7"/>
      <c r="B22" s="16" t="s">
        <v>2</v>
      </c>
      <c r="C22" s="6">
        <f t="shared" si="1"/>
        <v>1191</v>
      </c>
      <c r="D22" s="6">
        <v>1191</v>
      </c>
      <c r="E22" s="6">
        <v>0</v>
      </c>
      <c r="F22" s="2">
        <f t="shared" si="0"/>
        <v>1.8450241665633909</v>
      </c>
      <c r="G22" s="2">
        <f t="shared" si="0"/>
        <v>1.8450241665633909</v>
      </c>
      <c r="H22" s="3">
        <f t="shared" si="0"/>
        <v>0</v>
      </c>
      <c r="I22" s="7"/>
    </row>
    <row r="23" spans="1:9" ht="15">
      <c r="A23" s="7"/>
      <c r="B23" s="16" t="s">
        <v>3</v>
      </c>
      <c r="C23" s="6">
        <f t="shared" si="1"/>
        <v>2484</v>
      </c>
      <c r="D23" s="6">
        <v>1682.0000000000002</v>
      </c>
      <c r="E23" s="6">
        <v>802</v>
      </c>
      <c r="F23" s="2">
        <f t="shared" si="0"/>
        <v>3.848060478374024</v>
      </c>
      <c r="G23" s="2">
        <f t="shared" si="0"/>
        <v>2.6056512579006075</v>
      </c>
      <c r="H23" s="3">
        <f t="shared" si="0"/>
        <v>1.2424092204734167</v>
      </c>
      <c r="I23" s="7"/>
    </row>
    <row r="24" spans="1:9" ht="15">
      <c r="A24" s="7"/>
      <c r="B24" s="16" t="s">
        <v>4</v>
      </c>
      <c r="C24" s="6">
        <f t="shared" si="1"/>
        <v>2626</v>
      </c>
      <c r="D24" s="6">
        <v>2626</v>
      </c>
      <c r="E24" s="6">
        <v>0</v>
      </c>
      <c r="F24" s="2">
        <f t="shared" si="0"/>
        <v>4.068038170777048</v>
      </c>
      <c r="G24" s="2">
        <f t="shared" si="0"/>
        <v>4.068038170777048</v>
      </c>
      <c r="H24" s="3">
        <f t="shared" si="0"/>
        <v>0</v>
      </c>
      <c r="I24" s="7"/>
    </row>
    <row r="25" spans="1:9" ht="15">
      <c r="A25" s="7"/>
      <c r="B25" s="16" t="s">
        <v>18</v>
      </c>
      <c r="C25" s="6">
        <f t="shared" si="1"/>
        <v>5690</v>
      </c>
      <c r="D25" s="6">
        <v>4163</v>
      </c>
      <c r="E25" s="6">
        <v>1527</v>
      </c>
      <c r="F25" s="2">
        <f t="shared" si="0"/>
        <v>8.814599082909902</v>
      </c>
      <c r="G25" s="2">
        <f t="shared" si="0"/>
        <v>6.449064320237947</v>
      </c>
      <c r="H25" s="3">
        <f t="shared" si="0"/>
        <v>2.3655347626719543</v>
      </c>
      <c r="I25" s="7"/>
    </row>
    <row r="26" spans="1:9" ht="6.75" customHeight="1">
      <c r="A26" s="7"/>
      <c r="B26" s="16"/>
      <c r="C26" s="6"/>
      <c r="D26" s="6"/>
      <c r="E26" s="6"/>
      <c r="F26" s="2"/>
      <c r="G26" s="2"/>
      <c r="H26" s="3"/>
      <c r="I26" s="7"/>
    </row>
    <row r="27" spans="1:9" ht="16.5" customHeight="1">
      <c r="A27" s="7"/>
      <c r="B27" s="41" t="s">
        <v>10</v>
      </c>
      <c r="C27" s="6">
        <f>SUM(C15:C25)</f>
        <v>24579.000000000004</v>
      </c>
      <c r="D27" s="6">
        <f>SUM(D15:D25)</f>
        <v>19547.000000000004</v>
      </c>
      <c r="E27" s="6">
        <f>SUM(E15:E25)</f>
        <v>5032</v>
      </c>
      <c r="F27" s="2">
        <f aca="true" t="shared" si="2" ref="F27:H32">C27/$C$9*100</f>
        <v>38.07627958854877</v>
      </c>
      <c r="G27" s="2">
        <f t="shared" si="2"/>
        <v>30.281013756351477</v>
      </c>
      <c r="H27" s="3">
        <f t="shared" si="2"/>
        <v>7.795265832197298</v>
      </c>
      <c r="I27" s="7"/>
    </row>
    <row r="28" spans="1:9" ht="16.5" customHeight="1">
      <c r="A28" s="7"/>
      <c r="B28" s="16" t="s">
        <v>11</v>
      </c>
      <c r="C28" s="6">
        <f>SUM(C20:C25)</f>
        <v>18529</v>
      </c>
      <c r="D28" s="6">
        <f>SUM(D20:D25)</f>
        <v>15260.000000000002</v>
      </c>
      <c r="E28" s="6">
        <f>SUM(E20:E25)</f>
        <v>3269</v>
      </c>
      <c r="F28" s="2">
        <f t="shared" si="2"/>
        <v>28.703990581236834</v>
      </c>
      <c r="G28" s="2">
        <f t="shared" si="2"/>
        <v>23.6398562399306</v>
      </c>
      <c r="H28" s="3">
        <f t="shared" si="2"/>
        <v>5.064134341306234</v>
      </c>
      <c r="I28" s="7"/>
    </row>
    <row r="29" spans="1:9" ht="16.5" customHeight="1">
      <c r="A29" s="7"/>
      <c r="B29" s="16" t="s">
        <v>12</v>
      </c>
      <c r="C29" s="6">
        <f>SUM(C21:C25)</f>
        <v>15121</v>
      </c>
      <c r="D29" s="6">
        <f>SUM(D21:D25)</f>
        <v>12224</v>
      </c>
      <c r="E29" s="6">
        <f>SUM(E21:E25)</f>
        <v>2897</v>
      </c>
      <c r="F29" s="2">
        <f t="shared" si="2"/>
        <v>23.424525963564257</v>
      </c>
      <c r="G29" s="2">
        <f t="shared" si="2"/>
        <v>18.93667121080679</v>
      </c>
      <c r="H29" s="3">
        <f t="shared" si="2"/>
        <v>4.487854752757467</v>
      </c>
      <c r="I29" s="7"/>
    </row>
    <row r="30" spans="1:9" ht="16.5" customHeight="1">
      <c r="A30" s="7"/>
      <c r="B30" s="16" t="s">
        <v>13</v>
      </c>
      <c r="C30" s="6">
        <f>SUM(C22:C25)</f>
        <v>11991</v>
      </c>
      <c r="D30" s="6">
        <f>SUM(D22:D25)</f>
        <v>9662</v>
      </c>
      <c r="E30" s="6">
        <f>SUM(E22:E25)</f>
        <v>2329</v>
      </c>
      <c r="F30" s="2">
        <f t="shared" si="2"/>
        <v>18.575721898624366</v>
      </c>
      <c r="G30" s="2">
        <f t="shared" si="2"/>
        <v>14.967777915478994</v>
      </c>
      <c r="H30" s="3">
        <f t="shared" si="2"/>
        <v>3.607943983145371</v>
      </c>
      <c r="I30" s="7"/>
    </row>
    <row r="31" spans="1:9" ht="16.5" customHeight="1">
      <c r="A31" s="7"/>
      <c r="B31" s="16" t="s">
        <v>14</v>
      </c>
      <c r="C31" s="6">
        <f>SUM(C23:C25)</f>
        <v>10800</v>
      </c>
      <c r="D31" s="6">
        <f>SUM(D23:D25)</f>
        <v>8471</v>
      </c>
      <c r="E31" s="6">
        <f>SUM(E23:E25)</f>
        <v>2329</v>
      </c>
      <c r="F31" s="2">
        <f t="shared" si="2"/>
        <v>16.730697732060975</v>
      </c>
      <c r="G31" s="2">
        <f t="shared" si="2"/>
        <v>13.122753748915603</v>
      </c>
      <c r="H31" s="3">
        <f t="shared" si="2"/>
        <v>3.607943983145371</v>
      </c>
      <c r="I31" s="7"/>
    </row>
    <row r="32" spans="1:9" ht="16.5" customHeight="1">
      <c r="A32" s="7"/>
      <c r="B32" s="16" t="s">
        <v>15</v>
      </c>
      <c r="C32" s="19">
        <f>SUM(C24:C25)</f>
        <v>8316</v>
      </c>
      <c r="D32" s="6">
        <f>SUM(D24:D25)</f>
        <v>6789</v>
      </c>
      <c r="E32" s="6">
        <f>SUM(E24:E25)</f>
        <v>1527</v>
      </c>
      <c r="F32" s="2">
        <f t="shared" si="2"/>
        <v>12.88263725368695</v>
      </c>
      <c r="G32" s="2">
        <f t="shared" si="2"/>
        <v>10.517102491014995</v>
      </c>
      <c r="H32" s="3">
        <f t="shared" si="2"/>
        <v>2.3655347626719543</v>
      </c>
      <c r="I32" s="7"/>
    </row>
    <row r="33" spans="1:9" ht="6.75" customHeight="1">
      <c r="A33" s="7"/>
      <c r="B33" s="16"/>
      <c r="C33" s="6"/>
      <c r="D33" s="6"/>
      <c r="E33" s="6"/>
      <c r="F33" s="2"/>
      <c r="G33" s="2"/>
      <c r="H33" s="3"/>
      <c r="I33" s="7"/>
    </row>
    <row r="34" spans="1:9" ht="15" customHeight="1">
      <c r="A34" s="7"/>
      <c r="B34" s="42" t="s">
        <v>25</v>
      </c>
      <c r="C34" s="6">
        <f>D34+E34</f>
        <v>46563.00000000015</v>
      </c>
      <c r="D34" s="6">
        <v>22681.000000000087</v>
      </c>
      <c r="E34" s="6">
        <v>23882.000000000065</v>
      </c>
      <c r="F34" s="2">
        <f aca="true" t="shared" si="3" ref="F34:H37">C34/$C$9*100</f>
        <v>72.13254430536645</v>
      </c>
      <c r="G34" s="2">
        <f t="shared" si="3"/>
        <v>35.136014376007076</v>
      </c>
      <c r="H34" s="3">
        <f t="shared" si="3"/>
        <v>36.996529929359376</v>
      </c>
      <c r="I34" s="7"/>
    </row>
    <row r="35" spans="1:9" ht="15">
      <c r="A35" s="7"/>
      <c r="B35" s="16" t="s">
        <v>26</v>
      </c>
      <c r="C35" s="6">
        <f>D35+E35</f>
        <v>5997.9999999999945</v>
      </c>
      <c r="D35" s="6">
        <v>5117.9999999999945</v>
      </c>
      <c r="E35" s="6">
        <v>880.0000000000001</v>
      </c>
      <c r="F35" s="2">
        <f t="shared" si="3"/>
        <v>9.29173379600941</v>
      </c>
      <c r="G35" s="2">
        <f t="shared" si="3"/>
        <v>7.928491758582219</v>
      </c>
      <c r="H35" s="3">
        <f t="shared" si="3"/>
        <v>1.3632420374271905</v>
      </c>
      <c r="I35" s="7"/>
    </row>
    <row r="36" spans="1:9" ht="15">
      <c r="A36" s="7"/>
      <c r="B36" s="16" t="s">
        <v>27</v>
      </c>
      <c r="C36" s="6">
        <f>D36+E36</f>
        <v>1191</v>
      </c>
      <c r="D36" s="6">
        <v>1191</v>
      </c>
      <c r="E36" s="6">
        <v>0</v>
      </c>
      <c r="F36" s="2">
        <f t="shared" si="3"/>
        <v>1.8450241665633909</v>
      </c>
      <c r="G36" s="2">
        <f t="shared" si="3"/>
        <v>1.8450241665633909</v>
      </c>
      <c r="H36" s="3">
        <f t="shared" si="3"/>
        <v>0</v>
      </c>
      <c r="I36" s="7"/>
    </row>
    <row r="37" spans="2:8" ht="15">
      <c r="B37" s="17" t="s">
        <v>28</v>
      </c>
      <c r="C37" s="18">
        <f>D37+E37</f>
        <v>10799.999999999998</v>
      </c>
      <c r="D37" s="86">
        <v>8470.999999999998</v>
      </c>
      <c r="E37" s="86">
        <v>2329</v>
      </c>
      <c r="F37" s="4">
        <f t="shared" si="3"/>
        <v>16.73069773206097</v>
      </c>
      <c r="G37" s="4">
        <f t="shared" si="3"/>
        <v>13.1227537489156</v>
      </c>
      <c r="H37" s="5">
        <f t="shared" si="3"/>
        <v>3.607943983145371</v>
      </c>
    </row>
  </sheetData>
  <sheetProtection/>
  <mergeCells count="2">
    <mergeCell ref="B5:B7"/>
    <mergeCell ref="C5:H5"/>
  </mergeCells>
  <printOptions/>
  <pageMargins left="0.5905511811023622" right="0.3937007874015748" top="0.7874015748031497" bottom="0.7874015748031497" header="0.3937007874015748" footer="0.3937007874015748"/>
  <pageSetup horizontalDpi="600" verticalDpi="600" orientation="portrait" paperSize="9" r:id="rId1"/>
  <headerFooter>
    <oddFooter>&amp;CIV-1-4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2.7109375" style="1" customWidth="1"/>
    <col min="10" max="16384" width="9.140625" style="1" customWidth="1"/>
  </cols>
  <sheetData>
    <row r="1" spans="1:9" ht="1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7"/>
      <c r="B2" s="46" t="s">
        <v>151</v>
      </c>
      <c r="C2" s="46"/>
      <c r="D2" s="46"/>
      <c r="E2" s="46"/>
      <c r="F2" s="46"/>
      <c r="G2" s="46"/>
      <c r="H2" s="46"/>
      <c r="I2" s="46"/>
    </row>
    <row r="3" spans="1:9" ht="15" customHeight="1">
      <c r="A3" s="7"/>
      <c r="B3" s="46" t="s">
        <v>162</v>
      </c>
      <c r="C3" s="46"/>
      <c r="D3" s="46"/>
      <c r="E3" s="46"/>
      <c r="F3" s="46"/>
      <c r="G3" s="46"/>
      <c r="H3" s="46"/>
      <c r="I3" s="46"/>
    </row>
    <row r="4" spans="1:9" ht="15" customHeight="1">
      <c r="A4" s="7"/>
      <c r="B4" s="46"/>
      <c r="C4" s="46"/>
      <c r="D4" s="46"/>
      <c r="E4" s="46"/>
      <c r="F4" s="46"/>
      <c r="G4" s="46"/>
      <c r="H4" s="46"/>
      <c r="I4" s="46"/>
    </row>
    <row r="5" spans="1:9" ht="15" customHeight="1">
      <c r="A5" s="7"/>
      <c r="B5" s="22"/>
      <c r="C5" s="120" t="s">
        <v>85</v>
      </c>
      <c r="D5" s="121"/>
      <c r="E5" s="121"/>
      <c r="F5" s="121"/>
      <c r="G5" s="121"/>
      <c r="H5" s="122"/>
      <c r="I5" s="7"/>
    </row>
    <row r="6" spans="1:9" ht="29.25" customHeight="1">
      <c r="A6" s="7"/>
      <c r="B6" s="20" t="s">
        <v>5</v>
      </c>
      <c r="C6" s="87" t="s">
        <v>19</v>
      </c>
      <c r="D6" s="54" t="s">
        <v>31</v>
      </c>
      <c r="E6" s="55" t="s">
        <v>32</v>
      </c>
      <c r="F6" s="87" t="s">
        <v>19</v>
      </c>
      <c r="G6" s="54" t="s">
        <v>31</v>
      </c>
      <c r="H6" s="88" t="s">
        <v>32</v>
      </c>
      <c r="I6" s="7"/>
    </row>
    <row r="7" spans="1:9" ht="15" customHeight="1">
      <c r="A7" s="7"/>
      <c r="B7" s="21"/>
      <c r="C7" s="89"/>
      <c r="D7" s="56" t="s">
        <v>83</v>
      </c>
      <c r="E7" s="57"/>
      <c r="F7" s="83"/>
      <c r="G7" s="84" t="s">
        <v>8</v>
      </c>
      <c r="H7" s="85"/>
      <c r="I7" s="7"/>
    </row>
    <row r="8" spans="1:9" ht="6.75" customHeight="1">
      <c r="A8" s="7"/>
      <c r="B8" s="16"/>
      <c r="C8" s="6"/>
      <c r="D8" s="6"/>
      <c r="E8" s="6"/>
      <c r="F8" s="2"/>
      <c r="G8" s="2"/>
      <c r="H8" s="3"/>
      <c r="I8" s="7"/>
    </row>
    <row r="9" spans="1:9" ht="15">
      <c r="A9" s="7"/>
      <c r="B9" s="16" t="s">
        <v>97</v>
      </c>
      <c r="C9" s="6">
        <f>SUM(C11:C25)</f>
        <v>64552</v>
      </c>
      <c r="D9" s="6">
        <f>SUM(D11:D25)</f>
        <v>63470</v>
      </c>
      <c r="E9" s="6">
        <f>SUM(E11:E25)</f>
        <v>1082</v>
      </c>
      <c r="F9" s="2">
        <f>C9/$C$9*100</f>
        <v>100</v>
      </c>
      <c r="G9" s="2">
        <f>D9/$C$9*100</f>
        <v>98.32383194943611</v>
      </c>
      <c r="H9" s="3">
        <f>E9/$C$9*100</f>
        <v>1.6761680505638865</v>
      </c>
      <c r="I9" s="7"/>
    </row>
    <row r="10" spans="1:9" ht="6.75" customHeight="1">
      <c r="A10" s="7"/>
      <c r="B10" s="16"/>
      <c r="C10" s="6"/>
      <c r="D10" s="6"/>
      <c r="E10" s="6"/>
      <c r="F10" s="2"/>
      <c r="G10" s="2"/>
      <c r="H10" s="3"/>
      <c r="I10" s="7"/>
    </row>
    <row r="11" spans="1:9" ht="15">
      <c r="A11" s="7"/>
      <c r="B11" s="16" t="s">
        <v>9</v>
      </c>
      <c r="C11" s="6">
        <f>D11+E11</f>
        <v>10451</v>
      </c>
      <c r="D11" s="6">
        <v>10421</v>
      </c>
      <c r="E11" s="6">
        <v>30</v>
      </c>
      <c r="F11" s="2">
        <f aca="true" t="shared" si="0" ref="F11:H25">C11/$C$9*100</f>
        <v>16.19004833312678</v>
      </c>
      <c r="G11" s="2">
        <f t="shared" si="0"/>
        <v>16.143574172759944</v>
      </c>
      <c r="H11" s="3">
        <f t="shared" si="0"/>
        <v>0.046474160366836034</v>
      </c>
      <c r="I11" s="7"/>
    </row>
    <row r="12" spans="1:9" ht="15">
      <c r="A12" s="7"/>
      <c r="B12" s="16">
        <v>2</v>
      </c>
      <c r="C12" s="6">
        <f>D12+E12</f>
        <v>18852</v>
      </c>
      <c r="D12" s="6">
        <v>18770</v>
      </c>
      <c r="E12" s="6">
        <v>82</v>
      </c>
      <c r="F12" s="2">
        <f t="shared" si="0"/>
        <v>29.204362374519764</v>
      </c>
      <c r="G12" s="2">
        <f t="shared" si="0"/>
        <v>29.077333002850413</v>
      </c>
      <c r="H12" s="3">
        <f t="shared" si="0"/>
        <v>0.12702937166935183</v>
      </c>
      <c r="I12" s="7"/>
    </row>
    <row r="13" spans="1:9" ht="15">
      <c r="A13" s="7"/>
      <c r="B13" s="16">
        <v>3</v>
      </c>
      <c r="C13" s="6">
        <f>D13+E13</f>
        <v>7038</v>
      </c>
      <c r="D13" s="6">
        <v>7023</v>
      </c>
      <c r="E13" s="6">
        <v>15</v>
      </c>
      <c r="F13" s="2">
        <f t="shared" si="0"/>
        <v>10.902838022059736</v>
      </c>
      <c r="G13" s="2">
        <f t="shared" si="0"/>
        <v>10.879600941876316</v>
      </c>
      <c r="H13" s="3">
        <f t="shared" si="0"/>
        <v>0.023237080183418017</v>
      </c>
      <c r="I13" s="7"/>
    </row>
    <row r="14" spans="1:9" ht="15">
      <c r="A14" s="7"/>
      <c r="B14" s="16">
        <v>4</v>
      </c>
      <c r="C14" s="6">
        <f aca="true" t="shared" si="1" ref="C14:C25">D14+E14</f>
        <v>3632</v>
      </c>
      <c r="D14" s="6">
        <v>3584</v>
      </c>
      <c r="E14" s="6">
        <v>48</v>
      </c>
      <c r="F14" s="2">
        <f t="shared" si="0"/>
        <v>5.62647168174495</v>
      </c>
      <c r="G14" s="2">
        <f t="shared" si="0"/>
        <v>5.552113025158012</v>
      </c>
      <c r="H14" s="3">
        <f t="shared" si="0"/>
        <v>0.07435865658693766</v>
      </c>
      <c r="I14" s="7"/>
    </row>
    <row r="15" spans="1:9" ht="15">
      <c r="A15" s="7"/>
      <c r="B15" s="16" t="s">
        <v>98</v>
      </c>
      <c r="C15" s="6">
        <f t="shared" si="1"/>
        <v>2075</v>
      </c>
      <c r="D15" s="6">
        <v>2045</v>
      </c>
      <c r="E15" s="6">
        <v>30</v>
      </c>
      <c r="F15" s="2">
        <f t="shared" si="0"/>
        <v>3.2144627587061594</v>
      </c>
      <c r="G15" s="2">
        <f t="shared" si="0"/>
        <v>3.1679885983393232</v>
      </c>
      <c r="H15" s="3">
        <f t="shared" si="0"/>
        <v>0.046474160366836034</v>
      </c>
      <c r="I15" s="7"/>
    </row>
    <row r="16" spans="1:9" ht="15">
      <c r="A16" s="7"/>
      <c r="B16" s="16" t="s">
        <v>99</v>
      </c>
      <c r="C16" s="6">
        <f t="shared" si="1"/>
        <v>1386</v>
      </c>
      <c r="D16" s="6">
        <v>1368</v>
      </c>
      <c r="E16" s="6">
        <v>18</v>
      </c>
      <c r="F16" s="2">
        <f t="shared" si="0"/>
        <v>2.1471062089478252</v>
      </c>
      <c r="G16" s="2">
        <f t="shared" si="0"/>
        <v>2.1192217127277235</v>
      </c>
      <c r="H16" s="3">
        <f t="shared" si="0"/>
        <v>0.027884496220101623</v>
      </c>
      <c r="I16" s="7"/>
    </row>
    <row r="17" spans="1:9" ht="15">
      <c r="A17" s="7"/>
      <c r="B17" s="16" t="s">
        <v>100</v>
      </c>
      <c r="C17" s="6">
        <f t="shared" si="1"/>
        <v>1085</v>
      </c>
      <c r="D17" s="6">
        <v>1071</v>
      </c>
      <c r="E17" s="6">
        <v>14</v>
      </c>
      <c r="F17" s="2">
        <f t="shared" si="0"/>
        <v>1.6808154666005701</v>
      </c>
      <c r="G17" s="2">
        <f t="shared" si="0"/>
        <v>1.6591275250960467</v>
      </c>
      <c r="H17" s="3">
        <f t="shared" si="0"/>
        <v>0.021687941504523484</v>
      </c>
      <c r="I17" s="7"/>
    </row>
    <row r="18" spans="1:9" ht="15">
      <c r="A18" s="7"/>
      <c r="B18" s="16" t="s">
        <v>101</v>
      </c>
      <c r="C18" s="6">
        <f t="shared" si="1"/>
        <v>856</v>
      </c>
      <c r="D18" s="6">
        <v>856</v>
      </c>
      <c r="E18" s="6">
        <v>0</v>
      </c>
      <c r="F18" s="2">
        <f t="shared" si="0"/>
        <v>1.3260627091337216</v>
      </c>
      <c r="G18" s="2">
        <f t="shared" si="0"/>
        <v>1.3260627091337216</v>
      </c>
      <c r="H18" s="3">
        <f t="shared" si="0"/>
        <v>0</v>
      </c>
      <c r="I18" s="7"/>
    </row>
    <row r="19" spans="1:9" ht="15">
      <c r="A19" s="7"/>
      <c r="B19" s="16" t="s">
        <v>102</v>
      </c>
      <c r="C19" s="6">
        <f t="shared" si="1"/>
        <v>648</v>
      </c>
      <c r="D19" s="6">
        <v>648</v>
      </c>
      <c r="E19" s="6">
        <v>0</v>
      </c>
      <c r="F19" s="2">
        <f t="shared" si="0"/>
        <v>1.0038418639236584</v>
      </c>
      <c r="G19" s="2">
        <f t="shared" si="0"/>
        <v>1.0038418639236584</v>
      </c>
      <c r="H19" s="3">
        <f t="shared" si="0"/>
        <v>0</v>
      </c>
      <c r="I19" s="7"/>
    </row>
    <row r="20" spans="1:9" ht="15">
      <c r="A20" s="7"/>
      <c r="B20" s="16" t="s">
        <v>0</v>
      </c>
      <c r="C20" s="6">
        <f t="shared" si="1"/>
        <v>3408.0000000000005</v>
      </c>
      <c r="D20" s="6">
        <v>3408.0000000000005</v>
      </c>
      <c r="E20" s="6">
        <v>0</v>
      </c>
      <c r="F20" s="2">
        <f t="shared" si="0"/>
        <v>5.279464617672574</v>
      </c>
      <c r="G20" s="2">
        <f t="shared" si="0"/>
        <v>5.279464617672574</v>
      </c>
      <c r="H20" s="3">
        <f t="shared" si="0"/>
        <v>0</v>
      </c>
      <c r="I20" s="7"/>
    </row>
    <row r="21" spans="1:9" ht="15">
      <c r="A21" s="7"/>
      <c r="B21" s="16" t="s">
        <v>1</v>
      </c>
      <c r="C21" s="6">
        <f t="shared" si="1"/>
        <v>3129.9999999999995</v>
      </c>
      <c r="D21" s="6">
        <v>3063.9999999999995</v>
      </c>
      <c r="E21" s="6">
        <v>66</v>
      </c>
      <c r="F21" s="2">
        <f t="shared" si="0"/>
        <v>4.848804064939893</v>
      </c>
      <c r="G21" s="2">
        <f t="shared" si="0"/>
        <v>4.746560912132853</v>
      </c>
      <c r="H21" s="3">
        <f t="shared" si="0"/>
        <v>0.10224315280703929</v>
      </c>
      <c r="I21" s="7"/>
    </row>
    <row r="22" spans="1:9" ht="15">
      <c r="A22" s="7"/>
      <c r="B22" s="16" t="s">
        <v>2</v>
      </c>
      <c r="C22" s="6">
        <f t="shared" si="1"/>
        <v>1191</v>
      </c>
      <c r="D22" s="6">
        <v>1094</v>
      </c>
      <c r="E22" s="6">
        <v>97</v>
      </c>
      <c r="F22" s="2">
        <f t="shared" si="0"/>
        <v>1.8450241665633909</v>
      </c>
      <c r="G22" s="2">
        <f t="shared" si="0"/>
        <v>1.6947577147106208</v>
      </c>
      <c r="H22" s="3">
        <f t="shared" si="0"/>
        <v>0.15026645185276985</v>
      </c>
      <c r="I22" s="7"/>
    </row>
    <row r="23" spans="1:9" ht="15">
      <c r="A23" s="7"/>
      <c r="B23" s="16" t="s">
        <v>3</v>
      </c>
      <c r="C23" s="6">
        <f t="shared" si="1"/>
        <v>2484</v>
      </c>
      <c r="D23" s="6">
        <v>1802</v>
      </c>
      <c r="E23" s="6">
        <v>682</v>
      </c>
      <c r="F23" s="2">
        <f t="shared" si="0"/>
        <v>3.848060478374024</v>
      </c>
      <c r="G23" s="2">
        <f t="shared" si="0"/>
        <v>2.7915478993679512</v>
      </c>
      <c r="H23" s="3">
        <f t="shared" si="0"/>
        <v>1.0565125790060728</v>
      </c>
      <c r="I23" s="7"/>
    </row>
    <row r="24" spans="1:9" ht="15">
      <c r="A24" s="7"/>
      <c r="B24" s="16" t="s">
        <v>4</v>
      </c>
      <c r="C24" s="6">
        <f t="shared" si="1"/>
        <v>2626</v>
      </c>
      <c r="D24" s="6">
        <v>2626</v>
      </c>
      <c r="E24" s="6">
        <v>0</v>
      </c>
      <c r="F24" s="2">
        <f t="shared" si="0"/>
        <v>4.068038170777048</v>
      </c>
      <c r="G24" s="2">
        <f t="shared" si="0"/>
        <v>4.068038170777048</v>
      </c>
      <c r="H24" s="3">
        <f t="shared" si="0"/>
        <v>0</v>
      </c>
      <c r="I24" s="7"/>
    </row>
    <row r="25" spans="1:9" ht="15">
      <c r="A25" s="7"/>
      <c r="B25" s="16" t="s">
        <v>103</v>
      </c>
      <c r="C25" s="6">
        <f t="shared" si="1"/>
        <v>5690</v>
      </c>
      <c r="D25" s="6">
        <v>5690</v>
      </c>
      <c r="E25" s="6">
        <v>0</v>
      </c>
      <c r="F25" s="2">
        <f t="shared" si="0"/>
        <v>8.814599082909902</v>
      </c>
      <c r="G25" s="2">
        <f t="shared" si="0"/>
        <v>8.814599082909902</v>
      </c>
      <c r="H25" s="3">
        <f t="shared" si="0"/>
        <v>0</v>
      </c>
      <c r="I25" s="7"/>
    </row>
    <row r="26" spans="1:9" ht="6.75" customHeight="1">
      <c r="A26" s="7"/>
      <c r="B26" s="16"/>
      <c r="C26" s="6"/>
      <c r="D26" s="6"/>
      <c r="E26" s="6"/>
      <c r="F26" s="2"/>
      <c r="G26" s="2"/>
      <c r="H26" s="3"/>
      <c r="I26" s="7"/>
    </row>
    <row r="27" spans="1:9" ht="16.5" customHeight="1">
      <c r="A27" s="7"/>
      <c r="B27" s="41" t="s">
        <v>10</v>
      </c>
      <c r="C27" s="6">
        <f>SUM(C15:C25)</f>
        <v>24579</v>
      </c>
      <c r="D27" s="6">
        <f>SUM(D15:D25)</f>
        <v>23672</v>
      </c>
      <c r="E27" s="6">
        <f>SUM(E15:E25)</f>
        <v>907</v>
      </c>
      <c r="F27" s="2">
        <f aca="true" t="shared" si="2" ref="F27:H32">C27/$C$9*100</f>
        <v>38.076279588548765</v>
      </c>
      <c r="G27" s="2">
        <f t="shared" si="2"/>
        <v>36.67121080679143</v>
      </c>
      <c r="H27" s="3">
        <f t="shared" si="2"/>
        <v>1.405068781757343</v>
      </c>
      <c r="I27" s="7"/>
    </row>
    <row r="28" spans="1:9" ht="16.5" customHeight="1">
      <c r="A28" s="7"/>
      <c r="B28" s="16" t="s">
        <v>11</v>
      </c>
      <c r="C28" s="6">
        <f>SUM(C20:C25)</f>
        <v>18529</v>
      </c>
      <c r="D28" s="6">
        <f>SUM(D20:D25)</f>
        <v>17684</v>
      </c>
      <c r="E28" s="6">
        <f>SUM(E20:E25)</f>
        <v>845</v>
      </c>
      <c r="F28" s="2">
        <f t="shared" si="2"/>
        <v>28.703990581236834</v>
      </c>
      <c r="G28" s="2">
        <f t="shared" si="2"/>
        <v>27.394968397570953</v>
      </c>
      <c r="H28" s="3">
        <f t="shared" si="2"/>
        <v>1.3090221836658817</v>
      </c>
      <c r="I28" s="7"/>
    </row>
    <row r="29" spans="1:9" ht="16.5" customHeight="1">
      <c r="A29" s="7"/>
      <c r="B29" s="16" t="s">
        <v>12</v>
      </c>
      <c r="C29" s="6">
        <f>SUM(C21:C25)</f>
        <v>15121</v>
      </c>
      <c r="D29" s="6">
        <f>SUM(D21:D25)</f>
        <v>14276</v>
      </c>
      <c r="E29" s="6">
        <f>SUM(E21:E25)</f>
        <v>845</v>
      </c>
      <c r="F29" s="2">
        <f t="shared" si="2"/>
        <v>23.424525963564257</v>
      </c>
      <c r="G29" s="2">
        <f t="shared" si="2"/>
        <v>22.115503779898376</v>
      </c>
      <c r="H29" s="3">
        <f t="shared" si="2"/>
        <v>1.3090221836658817</v>
      </c>
      <c r="I29" s="7"/>
    </row>
    <row r="30" spans="1:9" ht="16.5" customHeight="1">
      <c r="A30" s="7"/>
      <c r="B30" s="16" t="s">
        <v>13</v>
      </c>
      <c r="C30" s="6">
        <f>SUM(C22:C25)</f>
        <v>11991</v>
      </c>
      <c r="D30" s="6">
        <f>SUM(D22:D25)</f>
        <v>11212</v>
      </c>
      <c r="E30" s="6">
        <f>SUM(E22:E25)</f>
        <v>779</v>
      </c>
      <c r="F30" s="2">
        <f t="shared" si="2"/>
        <v>18.575721898624366</v>
      </c>
      <c r="G30" s="2">
        <f t="shared" si="2"/>
        <v>17.368942867765522</v>
      </c>
      <c r="H30" s="3">
        <f t="shared" si="2"/>
        <v>1.2067790308588424</v>
      </c>
      <c r="I30" s="7"/>
    </row>
    <row r="31" spans="1:9" ht="16.5" customHeight="1">
      <c r="A31" s="7"/>
      <c r="B31" s="16" t="s">
        <v>14</v>
      </c>
      <c r="C31" s="6">
        <f>SUM(C23:C25)</f>
        <v>10800</v>
      </c>
      <c r="D31" s="6">
        <f>SUM(D23:D25)</f>
        <v>10118</v>
      </c>
      <c r="E31" s="6">
        <f>SUM(E23:E25)</f>
        <v>682</v>
      </c>
      <c r="F31" s="2">
        <f t="shared" si="2"/>
        <v>16.730697732060975</v>
      </c>
      <c r="G31" s="2">
        <f t="shared" si="2"/>
        <v>15.674185153054902</v>
      </c>
      <c r="H31" s="3">
        <f t="shared" si="2"/>
        <v>1.0565125790060728</v>
      </c>
      <c r="I31" s="7"/>
    </row>
    <row r="32" spans="1:9" ht="16.5" customHeight="1">
      <c r="A32" s="7"/>
      <c r="B32" s="16" t="s">
        <v>15</v>
      </c>
      <c r="C32" s="19">
        <f>SUM(C24:C25)</f>
        <v>8316</v>
      </c>
      <c r="D32" s="6">
        <f>SUM(D24:D25)</f>
        <v>8316</v>
      </c>
      <c r="E32" s="6">
        <v>0</v>
      </c>
      <c r="F32" s="2">
        <f t="shared" si="2"/>
        <v>12.88263725368695</v>
      </c>
      <c r="G32" s="2">
        <f t="shared" si="2"/>
        <v>12.88263725368695</v>
      </c>
      <c r="H32" s="3">
        <f t="shared" si="2"/>
        <v>0</v>
      </c>
      <c r="I32" s="7"/>
    </row>
    <row r="33" spans="1:9" ht="6.75" customHeight="1">
      <c r="A33" s="7"/>
      <c r="B33" s="16"/>
      <c r="C33" s="6"/>
      <c r="D33" s="6"/>
      <c r="E33" s="6"/>
      <c r="F33" s="2"/>
      <c r="G33" s="2"/>
      <c r="H33" s="3"/>
      <c r="I33" s="7"/>
    </row>
    <row r="34" spans="1:9" ht="15" customHeight="1">
      <c r="A34" s="7"/>
      <c r="B34" s="42" t="s">
        <v>104</v>
      </c>
      <c r="C34" s="6">
        <f>D34+E34</f>
        <v>46563.00000000035</v>
      </c>
      <c r="D34" s="6">
        <v>46326.00000000035</v>
      </c>
      <c r="E34" s="6">
        <v>237</v>
      </c>
      <c r="F34" s="2">
        <f aca="true" t="shared" si="3" ref="F34:H37">C34/$C$9*100</f>
        <v>72.13254430536675</v>
      </c>
      <c r="G34" s="2">
        <f t="shared" si="3"/>
        <v>71.76539843846875</v>
      </c>
      <c r="H34" s="3">
        <f t="shared" si="3"/>
        <v>0.3671458668980047</v>
      </c>
      <c r="I34" s="7"/>
    </row>
    <row r="35" spans="1:9" ht="15">
      <c r="A35" s="7"/>
      <c r="B35" s="16" t="s">
        <v>105</v>
      </c>
      <c r="C35" s="6">
        <f>D35+E35</f>
        <v>5998.000000000005</v>
      </c>
      <c r="D35" s="6">
        <v>5932.000000000005</v>
      </c>
      <c r="E35" s="6">
        <v>66</v>
      </c>
      <c r="F35" s="2">
        <f t="shared" si="3"/>
        <v>9.291733796009426</v>
      </c>
      <c r="G35" s="2">
        <f t="shared" si="3"/>
        <v>9.189490643202387</v>
      </c>
      <c r="H35" s="3">
        <f t="shared" si="3"/>
        <v>0.10224315280703929</v>
      </c>
      <c r="I35" s="7"/>
    </row>
    <row r="36" spans="1:9" ht="15">
      <c r="A36" s="7"/>
      <c r="B36" s="16" t="s">
        <v>106</v>
      </c>
      <c r="C36" s="6">
        <f>D36+E36</f>
        <v>1191</v>
      </c>
      <c r="D36" s="6">
        <v>1094</v>
      </c>
      <c r="E36" s="6">
        <v>97</v>
      </c>
      <c r="F36" s="2">
        <f t="shared" si="3"/>
        <v>1.8450241665633909</v>
      </c>
      <c r="G36" s="2">
        <f t="shared" si="3"/>
        <v>1.6947577147106208</v>
      </c>
      <c r="H36" s="3">
        <f t="shared" si="3"/>
        <v>0.15026645185276985</v>
      </c>
      <c r="I36" s="7"/>
    </row>
    <row r="37" spans="2:8" ht="15">
      <c r="B37" s="17" t="s">
        <v>107</v>
      </c>
      <c r="C37" s="18">
        <f>D37+E37</f>
        <v>10800</v>
      </c>
      <c r="D37" s="86">
        <v>10118</v>
      </c>
      <c r="E37" s="86">
        <v>682</v>
      </c>
      <c r="F37" s="4">
        <f t="shared" si="3"/>
        <v>16.730697732060975</v>
      </c>
      <c r="G37" s="4">
        <f t="shared" si="3"/>
        <v>15.674185153054902</v>
      </c>
      <c r="H37" s="5">
        <f t="shared" si="3"/>
        <v>1.0565125790060728</v>
      </c>
    </row>
  </sheetData>
  <sheetProtection/>
  <mergeCells count="1">
    <mergeCell ref="C5:H5"/>
  </mergeCells>
  <printOptions/>
  <pageMargins left="0.5905511811023622" right="0.3937007874015748" top="0.7874015748031497" bottom="0.7874015748031497" header="0.3937007874015748" footer="0.3937007874015748"/>
  <pageSetup horizontalDpi="600" verticalDpi="600" orientation="portrait" paperSize="9" r:id="rId1"/>
  <headerFooter>
    <oddFooter>&amp;C&amp;"Arial Unicode MS,標準"IV-1-5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4" width="10.7109375" style="1" customWidth="1"/>
    <col min="5" max="10" width="8.7109375" style="1" customWidth="1"/>
    <col min="11" max="11" width="2.140625" style="1" customWidth="1"/>
    <col min="12" max="16384" width="9.140625" style="1" customWidth="1"/>
  </cols>
  <sheetData>
    <row r="1" spans="1:6" ht="15" customHeight="1">
      <c r="A1" s="7"/>
      <c r="B1" s="7"/>
      <c r="C1" s="7"/>
      <c r="D1" s="7"/>
      <c r="E1" s="7"/>
      <c r="F1" s="7"/>
    </row>
    <row r="2" spans="1:6" ht="15" customHeight="1">
      <c r="A2" s="7"/>
      <c r="B2" s="46" t="s">
        <v>88</v>
      </c>
      <c r="C2" s="46"/>
      <c r="D2" s="46"/>
      <c r="E2" s="46"/>
      <c r="F2" s="46"/>
    </row>
    <row r="3" spans="1:6" ht="15" customHeight="1">
      <c r="A3" s="7"/>
      <c r="B3" s="46" t="s">
        <v>163</v>
      </c>
      <c r="C3" s="46"/>
      <c r="D3" s="46"/>
      <c r="E3" s="46"/>
      <c r="F3" s="46"/>
    </row>
    <row r="4" spans="1:6" ht="15" customHeight="1">
      <c r="A4" s="7"/>
      <c r="B4" s="46"/>
      <c r="C4" s="46"/>
      <c r="D4" s="46"/>
      <c r="E4" s="46"/>
      <c r="F4" s="46"/>
    </row>
    <row r="5" spans="1:10" ht="15" customHeight="1">
      <c r="A5" s="7"/>
      <c r="B5" s="22"/>
      <c r="C5" s="120" t="s">
        <v>86</v>
      </c>
      <c r="D5" s="121"/>
      <c r="E5" s="121"/>
      <c r="F5" s="121"/>
      <c r="G5" s="121"/>
      <c r="H5" s="121"/>
      <c r="I5" s="121"/>
      <c r="J5" s="122"/>
    </row>
    <row r="6" spans="1:10" ht="43.5" customHeight="1">
      <c r="A6" s="7"/>
      <c r="B6" s="20" t="s">
        <v>5</v>
      </c>
      <c r="C6" s="47" t="s">
        <v>19</v>
      </c>
      <c r="D6" s="48" t="s">
        <v>31</v>
      </c>
      <c r="E6" s="49" t="s">
        <v>75</v>
      </c>
      <c r="F6" s="28" t="s">
        <v>76</v>
      </c>
      <c r="G6" s="50" t="s">
        <v>77</v>
      </c>
      <c r="H6" s="50" t="s">
        <v>33</v>
      </c>
      <c r="I6" s="58" t="s">
        <v>34</v>
      </c>
      <c r="J6" s="59" t="s">
        <v>35</v>
      </c>
    </row>
    <row r="7" spans="1:10" ht="15" customHeight="1">
      <c r="A7" s="7"/>
      <c r="B7" s="21"/>
      <c r="C7" s="123" t="s">
        <v>83</v>
      </c>
      <c r="D7" s="124"/>
      <c r="E7" s="124"/>
      <c r="F7" s="124"/>
      <c r="G7" s="124"/>
      <c r="H7" s="124"/>
      <c r="I7" s="124"/>
      <c r="J7" s="125"/>
    </row>
    <row r="8" spans="1:10" ht="6.75" customHeight="1">
      <c r="A8" s="7"/>
      <c r="B8" s="16"/>
      <c r="C8" s="6"/>
      <c r="D8" s="6"/>
      <c r="E8" s="6"/>
      <c r="F8" s="25"/>
      <c r="G8" s="26"/>
      <c r="H8" s="26"/>
      <c r="I8" s="26"/>
      <c r="J8" s="27"/>
    </row>
    <row r="9" spans="1:10" ht="15">
      <c r="A9" s="7"/>
      <c r="B9" s="16" t="s">
        <v>19</v>
      </c>
      <c r="C9" s="6">
        <f>SUM(C11:C25)</f>
        <v>64552</v>
      </c>
      <c r="D9" s="65">
        <f>SUM(D11:D25)</f>
        <v>63470</v>
      </c>
      <c r="E9" s="65">
        <f aca="true" t="shared" si="0" ref="E9:J9">SUM(E11:E25)</f>
        <v>966</v>
      </c>
      <c r="F9" s="65">
        <f t="shared" si="0"/>
        <v>4</v>
      </c>
      <c r="G9" s="65">
        <f t="shared" si="0"/>
        <v>92</v>
      </c>
      <c r="H9" s="65">
        <f t="shared" si="0"/>
        <v>11</v>
      </c>
      <c r="I9" s="65">
        <f t="shared" si="0"/>
        <v>2</v>
      </c>
      <c r="J9" s="66">
        <f t="shared" si="0"/>
        <v>7</v>
      </c>
    </row>
    <row r="10" spans="1:10" ht="6.75" customHeight="1">
      <c r="A10" s="7"/>
      <c r="B10" s="16"/>
      <c r="C10" s="6"/>
      <c r="D10" s="65"/>
      <c r="E10" s="65"/>
      <c r="F10" s="67"/>
      <c r="G10" s="68"/>
      <c r="H10" s="68"/>
      <c r="I10" s="68"/>
      <c r="J10" s="69"/>
    </row>
    <row r="11" spans="1:10" ht="15">
      <c r="A11" s="7"/>
      <c r="B11" s="16" t="s">
        <v>9</v>
      </c>
      <c r="C11" s="6">
        <f>SUM(D11:J11)</f>
        <v>10451</v>
      </c>
      <c r="D11" s="65">
        <v>10421</v>
      </c>
      <c r="E11" s="65">
        <v>22</v>
      </c>
      <c r="F11" s="65">
        <v>0</v>
      </c>
      <c r="G11" s="65">
        <v>8</v>
      </c>
      <c r="H11" s="65">
        <v>0</v>
      </c>
      <c r="I11" s="65">
        <v>0</v>
      </c>
      <c r="J11" s="66">
        <v>0</v>
      </c>
    </row>
    <row r="12" spans="1:10" ht="15">
      <c r="A12" s="7"/>
      <c r="B12" s="16">
        <v>2</v>
      </c>
      <c r="C12" s="6">
        <f aca="true" t="shared" si="1" ref="C12:C25">SUM(D12:J12)</f>
        <v>18852</v>
      </c>
      <c r="D12" s="65">
        <v>18770</v>
      </c>
      <c r="E12" s="65">
        <v>34</v>
      </c>
      <c r="F12" s="65">
        <v>0</v>
      </c>
      <c r="G12" s="65">
        <v>42</v>
      </c>
      <c r="H12" s="65">
        <v>4</v>
      </c>
      <c r="I12" s="65">
        <v>2</v>
      </c>
      <c r="J12" s="66">
        <v>0</v>
      </c>
    </row>
    <row r="13" spans="1:10" ht="15">
      <c r="A13" s="7"/>
      <c r="B13" s="16">
        <v>3</v>
      </c>
      <c r="C13" s="6">
        <f t="shared" si="1"/>
        <v>7038</v>
      </c>
      <c r="D13" s="65">
        <v>7023</v>
      </c>
      <c r="E13" s="65">
        <v>9</v>
      </c>
      <c r="F13" s="65">
        <v>0</v>
      </c>
      <c r="G13" s="65">
        <v>6</v>
      </c>
      <c r="H13" s="65">
        <v>0</v>
      </c>
      <c r="I13" s="65">
        <v>0</v>
      </c>
      <c r="J13" s="66">
        <v>0</v>
      </c>
    </row>
    <row r="14" spans="1:10" ht="15">
      <c r="A14" s="7"/>
      <c r="B14" s="16">
        <v>4</v>
      </c>
      <c r="C14" s="6">
        <f t="shared" si="1"/>
        <v>3632</v>
      </c>
      <c r="D14" s="65">
        <v>3584</v>
      </c>
      <c r="E14" s="65">
        <v>28</v>
      </c>
      <c r="F14" s="65">
        <v>4</v>
      </c>
      <c r="G14" s="65">
        <v>16</v>
      </c>
      <c r="H14" s="65">
        <v>0</v>
      </c>
      <c r="I14" s="65">
        <v>0</v>
      </c>
      <c r="J14" s="66">
        <v>0</v>
      </c>
    </row>
    <row r="15" spans="1:10" ht="15">
      <c r="A15" s="7"/>
      <c r="B15" s="16" t="s">
        <v>20</v>
      </c>
      <c r="C15" s="6">
        <f t="shared" si="1"/>
        <v>2075</v>
      </c>
      <c r="D15" s="65">
        <v>2045</v>
      </c>
      <c r="E15" s="65">
        <v>10</v>
      </c>
      <c r="F15" s="65">
        <v>0</v>
      </c>
      <c r="G15" s="65">
        <v>20</v>
      </c>
      <c r="H15" s="65">
        <v>0</v>
      </c>
      <c r="I15" s="65">
        <v>0</v>
      </c>
      <c r="J15" s="66">
        <v>0</v>
      </c>
    </row>
    <row r="16" spans="1:10" ht="15">
      <c r="A16" s="7"/>
      <c r="B16" s="16" t="s">
        <v>21</v>
      </c>
      <c r="C16" s="6">
        <f t="shared" si="1"/>
        <v>1386</v>
      </c>
      <c r="D16" s="65">
        <v>1368</v>
      </c>
      <c r="E16" s="65">
        <v>18</v>
      </c>
      <c r="F16" s="65">
        <v>0</v>
      </c>
      <c r="G16" s="65">
        <v>0</v>
      </c>
      <c r="H16" s="65">
        <v>0</v>
      </c>
      <c r="I16" s="65">
        <v>0</v>
      </c>
      <c r="J16" s="66">
        <v>0</v>
      </c>
    </row>
    <row r="17" spans="1:10" ht="15">
      <c r="A17" s="7"/>
      <c r="B17" s="16" t="s">
        <v>22</v>
      </c>
      <c r="C17" s="6">
        <f t="shared" si="1"/>
        <v>1085</v>
      </c>
      <c r="D17" s="65">
        <v>1071</v>
      </c>
      <c r="E17" s="65">
        <v>0</v>
      </c>
      <c r="F17" s="65">
        <v>0</v>
      </c>
      <c r="G17" s="65">
        <v>0</v>
      </c>
      <c r="H17" s="65">
        <v>7</v>
      </c>
      <c r="I17" s="65">
        <v>0</v>
      </c>
      <c r="J17" s="66">
        <v>7</v>
      </c>
    </row>
    <row r="18" spans="1:10" ht="15">
      <c r="A18" s="7"/>
      <c r="B18" s="16" t="s">
        <v>23</v>
      </c>
      <c r="C18" s="6">
        <f t="shared" si="1"/>
        <v>856</v>
      </c>
      <c r="D18" s="65">
        <v>856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6">
        <v>0</v>
      </c>
    </row>
    <row r="19" spans="1:10" ht="15">
      <c r="A19" s="7"/>
      <c r="B19" s="16" t="s">
        <v>24</v>
      </c>
      <c r="C19" s="6">
        <f t="shared" si="1"/>
        <v>648</v>
      </c>
      <c r="D19" s="65">
        <v>648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6">
        <v>0</v>
      </c>
    </row>
    <row r="20" spans="1:10" ht="15">
      <c r="A20" s="7"/>
      <c r="B20" s="16" t="s">
        <v>0</v>
      </c>
      <c r="C20" s="6">
        <f t="shared" si="1"/>
        <v>3408.0000000000005</v>
      </c>
      <c r="D20" s="65">
        <v>3408.0000000000005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6">
        <v>0</v>
      </c>
    </row>
    <row r="21" spans="1:10" ht="15">
      <c r="A21" s="7"/>
      <c r="B21" s="16" t="s">
        <v>1</v>
      </c>
      <c r="C21" s="6">
        <f t="shared" si="1"/>
        <v>3129.9999999999995</v>
      </c>
      <c r="D21" s="65">
        <v>3063.9999999999995</v>
      </c>
      <c r="E21" s="65">
        <v>66</v>
      </c>
      <c r="F21" s="65">
        <v>0</v>
      </c>
      <c r="G21" s="65">
        <v>0</v>
      </c>
      <c r="H21" s="65">
        <v>0</v>
      </c>
      <c r="I21" s="65">
        <v>0</v>
      </c>
      <c r="J21" s="66">
        <v>0</v>
      </c>
    </row>
    <row r="22" spans="1:10" ht="15">
      <c r="A22" s="7"/>
      <c r="B22" s="16" t="s">
        <v>2</v>
      </c>
      <c r="C22" s="6">
        <f t="shared" si="1"/>
        <v>1191</v>
      </c>
      <c r="D22" s="65">
        <v>1094</v>
      </c>
      <c r="E22" s="65">
        <v>97</v>
      </c>
      <c r="F22" s="65">
        <v>0</v>
      </c>
      <c r="G22" s="65">
        <v>0</v>
      </c>
      <c r="H22" s="65">
        <v>0</v>
      </c>
      <c r="I22" s="65">
        <v>0</v>
      </c>
      <c r="J22" s="66">
        <v>0</v>
      </c>
    </row>
    <row r="23" spans="1:10" ht="15">
      <c r="A23" s="7"/>
      <c r="B23" s="16" t="s">
        <v>3</v>
      </c>
      <c r="C23" s="6">
        <f t="shared" si="1"/>
        <v>2484</v>
      </c>
      <c r="D23" s="65">
        <v>1802</v>
      </c>
      <c r="E23" s="65">
        <v>682</v>
      </c>
      <c r="F23" s="65">
        <v>0</v>
      </c>
      <c r="G23" s="65">
        <v>0</v>
      </c>
      <c r="H23" s="65">
        <v>0</v>
      </c>
      <c r="I23" s="65">
        <v>0</v>
      </c>
      <c r="J23" s="66">
        <v>0</v>
      </c>
    </row>
    <row r="24" spans="1:10" ht="15">
      <c r="A24" s="7"/>
      <c r="B24" s="16" t="s">
        <v>4</v>
      </c>
      <c r="C24" s="6">
        <f t="shared" si="1"/>
        <v>2626</v>
      </c>
      <c r="D24" s="65">
        <v>2626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6">
        <v>0</v>
      </c>
    </row>
    <row r="25" spans="1:10" ht="15">
      <c r="A25" s="7"/>
      <c r="B25" s="16" t="s">
        <v>18</v>
      </c>
      <c r="C25" s="6">
        <f t="shared" si="1"/>
        <v>5690</v>
      </c>
      <c r="D25" s="65">
        <v>5690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6">
        <v>0</v>
      </c>
    </row>
    <row r="26" spans="1:10" ht="6.75" customHeight="1">
      <c r="A26" s="7"/>
      <c r="B26" s="16"/>
      <c r="C26" s="6"/>
      <c r="D26" s="6"/>
      <c r="E26" s="6"/>
      <c r="F26" s="23"/>
      <c r="G26" s="24"/>
      <c r="H26" s="24"/>
      <c r="I26" s="24"/>
      <c r="J26" s="29"/>
    </row>
    <row r="27" spans="1:10" ht="16.5" customHeight="1">
      <c r="A27" s="7"/>
      <c r="B27" s="41" t="s">
        <v>10</v>
      </c>
      <c r="C27" s="65">
        <f aca="true" t="shared" si="2" ref="C27:J27">SUM(C15:C25)</f>
        <v>24579</v>
      </c>
      <c r="D27" s="65">
        <f t="shared" si="2"/>
        <v>23672</v>
      </c>
      <c r="E27" s="65">
        <f t="shared" si="2"/>
        <v>873</v>
      </c>
      <c r="F27" s="65">
        <f t="shared" si="2"/>
        <v>0</v>
      </c>
      <c r="G27" s="65">
        <f t="shared" si="2"/>
        <v>20</v>
      </c>
      <c r="H27" s="65">
        <f t="shared" si="2"/>
        <v>7</v>
      </c>
      <c r="I27" s="65">
        <f t="shared" si="2"/>
        <v>0</v>
      </c>
      <c r="J27" s="66">
        <f t="shared" si="2"/>
        <v>7</v>
      </c>
    </row>
    <row r="28" spans="1:10" ht="16.5" customHeight="1">
      <c r="A28" s="7"/>
      <c r="B28" s="16" t="s">
        <v>11</v>
      </c>
      <c r="C28" s="65">
        <f aca="true" t="shared" si="3" ref="C28:J28">SUM(C20:C25)</f>
        <v>18529</v>
      </c>
      <c r="D28" s="65">
        <f t="shared" si="3"/>
        <v>17684</v>
      </c>
      <c r="E28" s="65">
        <f t="shared" si="3"/>
        <v>845</v>
      </c>
      <c r="F28" s="65">
        <f t="shared" si="3"/>
        <v>0</v>
      </c>
      <c r="G28" s="65">
        <f t="shared" si="3"/>
        <v>0</v>
      </c>
      <c r="H28" s="65">
        <f t="shared" si="3"/>
        <v>0</v>
      </c>
      <c r="I28" s="65">
        <f t="shared" si="3"/>
        <v>0</v>
      </c>
      <c r="J28" s="66">
        <f t="shared" si="3"/>
        <v>0</v>
      </c>
    </row>
    <row r="29" spans="1:10" ht="16.5" customHeight="1">
      <c r="A29" s="7"/>
      <c r="B29" s="16" t="s">
        <v>12</v>
      </c>
      <c r="C29" s="65">
        <f aca="true" t="shared" si="4" ref="C29:J29">SUM(C21:C25)</f>
        <v>15121</v>
      </c>
      <c r="D29" s="65">
        <f t="shared" si="4"/>
        <v>14276</v>
      </c>
      <c r="E29" s="65">
        <f t="shared" si="4"/>
        <v>845</v>
      </c>
      <c r="F29" s="65">
        <f t="shared" si="4"/>
        <v>0</v>
      </c>
      <c r="G29" s="65">
        <f t="shared" si="4"/>
        <v>0</v>
      </c>
      <c r="H29" s="65">
        <f t="shared" si="4"/>
        <v>0</v>
      </c>
      <c r="I29" s="65">
        <f t="shared" si="4"/>
        <v>0</v>
      </c>
      <c r="J29" s="66">
        <f t="shared" si="4"/>
        <v>0</v>
      </c>
    </row>
    <row r="30" spans="1:10" ht="16.5" customHeight="1">
      <c r="A30" s="7"/>
      <c r="B30" s="16" t="s">
        <v>13</v>
      </c>
      <c r="C30" s="65">
        <f aca="true" t="shared" si="5" ref="C30:J30">SUM(C22:C25)</f>
        <v>11991</v>
      </c>
      <c r="D30" s="65">
        <f t="shared" si="5"/>
        <v>11212</v>
      </c>
      <c r="E30" s="65">
        <f t="shared" si="5"/>
        <v>779</v>
      </c>
      <c r="F30" s="65">
        <f t="shared" si="5"/>
        <v>0</v>
      </c>
      <c r="G30" s="65">
        <f t="shared" si="5"/>
        <v>0</v>
      </c>
      <c r="H30" s="65">
        <f t="shared" si="5"/>
        <v>0</v>
      </c>
      <c r="I30" s="65">
        <f t="shared" si="5"/>
        <v>0</v>
      </c>
      <c r="J30" s="66">
        <f t="shared" si="5"/>
        <v>0</v>
      </c>
    </row>
    <row r="31" spans="1:10" ht="16.5" customHeight="1">
      <c r="A31" s="7"/>
      <c r="B31" s="16" t="s">
        <v>14</v>
      </c>
      <c r="C31" s="65">
        <f aca="true" t="shared" si="6" ref="C31:J31">SUM(C23:C25)</f>
        <v>10800</v>
      </c>
      <c r="D31" s="65">
        <f t="shared" si="6"/>
        <v>10118</v>
      </c>
      <c r="E31" s="65">
        <f t="shared" si="6"/>
        <v>682</v>
      </c>
      <c r="F31" s="65">
        <f t="shared" si="6"/>
        <v>0</v>
      </c>
      <c r="G31" s="65">
        <f t="shared" si="6"/>
        <v>0</v>
      </c>
      <c r="H31" s="65">
        <f t="shared" si="6"/>
        <v>0</v>
      </c>
      <c r="I31" s="65">
        <f t="shared" si="6"/>
        <v>0</v>
      </c>
      <c r="J31" s="66">
        <f t="shared" si="6"/>
        <v>0</v>
      </c>
    </row>
    <row r="32" spans="1:10" ht="16.5" customHeight="1">
      <c r="A32" s="7"/>
      <c r="B32" s="16" t="s">
        <v>15</v>
      </c>
      <c r="C32" s="70">
        <f aca="true" t="shared" si="7" ref="C32:J32">SUM(C24:C25)</f>
        <v>8316</v>
      </c>
      <c r="D32" s="65">
        <f t="shared" si="7"/>
        <v>8316</v>
      </c>
      <c r="E32" s="65">
        <f t="shared" si="7"/>
        <v>0</v>
      </c>
      <c r="F32" s="65">
        <f t="shared" si="7"/>
        <v>0</v>
      </c>
      <c r="G32" s="65">
        <f t="shared" si="7"/>
        <v>0</v>
      </c>
      <c r="H32" s="65">
        <f t="shared" si="7"/>
        <v>0</v>
      </c>
      <c r="I32" s="65">
        <f t="shared" si="7"/>
        <v>0</v>
      </c>
      <c r="J32" s="66">
        <f t="shared" si="7"/>
        <v>0</v>
      </c>
    </row>
    <row r="33" spans="1:10" ht="6.75" customHeight="1">
      <c r="A33" s="7"/>
      <c r="B33" s="16"/>
      <c r="C33" s="65"/>
      <c r="D33" s="65"/>
      <c r="E33" s="65"/>
      <c r="F33" s="67"/>
      <c r="G33" s="68"/>
      <c r="H33" s="68"/>
      <c r="I33" s="68"/>
      <c r="J33" s="69"/>
    </row>
    <row r="34" spans="1:10" ht="15" customHeight="1">
      <c r="A34" s="7"/>
      <c r="B34" s="42" t="s">
        <v>25</v>
      </c>
      <c r="C34" s="71">
        <f>SUM(D34:J34)</f>
        <v>46563.00000000035</v>
      </c>
      <c r="D34" s="80">
        <v>46326.00000000035</v>
      </c>
      <c r="E34" s="80">
        <v>121.00000000000001</v>
      </c>
      <c r="F34" s="80">
        <v>4</v>
      </c>
      <c r="G34" s="80">
        <v>91.99999999999997</v>
      </c>
      <c r="H34" s="80">
        <v>11</v>
      </c>
      <c r="I34" s="80">
        <v>2</v>
      </c>
      <c r="J34" s="81">
        <v>7</v>
      </c>
    </row>
    <row r="35" spans="1:10" ht="15">
      <c r="A35" s="7"/>
      <c r="B35" s="16" t="s">
        <v>26</v>
      </c>
      <c r="C35" s="72">
        <f>SUM(D35:J35)</f>
        <v>5998.000000000005</v>
      </c>
      <c r="D35" s="80">
        <v>5932.000000000005</v>
      </c>
      <c r="E35" s="80">
        <v>66</v>
      </c>
      <c r="F35" s="80">
        <v>0</v>
      </c>
      <c r="G35" s="80">
        <v>0</v>
      </c>
      <c r="H35" s="80">
        <v>0</v>
      </c>
      <c r="I35" s="80">
        <v>0</v>
      </c>
      <c r="J35" s="81">
        <v>0</v>
      </c>
    </row>
    <row r="36" spans="1:10" ht="15">
      <c r="A36" s="7"/>
      <c r="B36" s="16" t="s">
        <v>27</v>
      </c>
      <c r="C36" s="72">
        <f>SUM(D36:J36)</f>
        <v>1191</v>
      </c>
      <c r="D36" s="80">
        <v>1094</v>
      </c>
      <c r="E36" s="80">
        <v>97</v>
      </c>
      <c r="F36" s="80">
        <v>0</v>
      </c>
      <c r="G36" s="80">
        <v>0</v>
      </c>
      <c r="H36" s="80">
        <v>0</v>
      </c>
      <c r="I36" s="80">
        <v>0</v>
      </c>
      <c r="J36" s="81">
        <v>0</v>
      </c>
    </row>
    <row r="37" spans="2:10" ht="15">
      <c r="B37" s="17" t="s">
        <v>28</v>
      </c>
      <c r="C37" s="73">
        <f>SUM(D37:J37)</f>
        <v>10800</v>
      </c>
      <c r="D37" s="90">
        <v>10118</v>
      </c>
      <c r="E37" s="90">
        <v>682</v>
      </c>
      <c r="F37" s="90">
        <v>0</v>
      </c>
      <c r="G37" s="90">
        <v>0</v>
      </c>
      <c r="H37" s="90">
        <v>0</v>
      </c>
      <c r="I37" s="90">
        <v>0</v>
      </c>
      <c r="J37" s="91">
        <v>0</v>
      </c>
    </row>
  </sheetData>
  <sheetProtection/>
  <mergeCells count="2">
    <mergeCell ref="C7:J7"/>
    <mergeCell ref="C5:J5"/>
  </mergeCells>
  <printOptions/>
  <pageMargins left="0.5905511811023622" right="0.3937007874015748" top="0.7874015748031497" bottom="0.7874015748031497" header="0.3937007874015748" footer="0.3937007874015748"/>
  <pageSetup horizontalDpi="600" verticalDpi="600" orientation="portrait" paperSize="9" r:id="rId1"/>
  <headerFooter>
    <oddFooter>&amp;C&amp;"Arial Unicode MS,標準"IV-1-6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2.7109375" style="1" customWidth="1"/>
    <col min="10" max="16384" width="9.140625" style="1" customWidth="1"/>
  </cols>
  <sheetData>
    <row r="1" spans="1:9" ht="1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7"/>
      <c r="B2" s="46" t="s">
        <v>158</v>
      </c>
      <c r="C2" s="46"/>
      <c r="D2" s="46"/>
      <c r="E2" s="46"/>
      <c r="F2" s="46"/>
      <c r="G2" s="46"/>
      <c r="H2" s="46"/>
      <c r="I2" s="46"/>
    </row>
    <row r="3" spans="1:9" ht="15" customHeight="1">
      <c r="A3" s="7"/>
      <c r="B3" s="46" t="s">
        <v>164</v>
      </c>
      <c r="C3" s="46"/>
      <c r="D3" s="46"/>
      <c r="E3" s="46"/>
      <c r="F3" s="46"/>
      <c r="G3" s="46"/>
      <c r="H3" s="46"/>
      <c r="I3" s="46"/>
    </row>
    <row r="4" spans="1:9" ht="15" customHeight="1">
      <c r="A4" s="7"/>
      <c r="B4" s="46"/>
      <c r="C4" s="46"/>
      <c r="D4" s="46"/>
      <c r="E4" s="46"/>
      <c r="F4" s="46"/>
      <c r="G4" s="46"/>
      <c r="H4" s="46"/>
      <c r="I4" s="46"/>
    </row>
    <row r="5" spans="1:9" ht="15" customHeight="1">
      <c r="A5" s="7"/>
      <c r="B5" s="22"/>
      <c r="C5" s="120" t="s">
        <v>73</v>
      </c>
      <c r="D5" s="121"/>
      <c r="E5" s="121"/>
      <c r="F5" s="121"/>
      <c r="G5" s="121"/>
      <c r="H5" s="122"/>
      <c r="I5" s="7"/>
    </row>
    <row r="6" spans="1:9" ht="29.25" customHeight="1">
      <c r="A6" s="7"/>
      <c r="B6" s="20" t="s">
        <v>5</v>
      </c>
      <c r="C6" s="87" t="s">
        <v>19</v>
      </c>
      <c r="D6" s="54" t="s">
        <v>29</v>
      </c>
      <c r="E6" s="55" t="s">
        <v>30</v>
      </c>
      <c r="F6" s="87" t="s">
        <v>19</v>
      </c>
      <c r="G6" s="54" t="s">
        <v>29</v>
      </c>
      <c r="H6" s="88" t="s">
        <v>30</v>
      </c>
      <c r="I6" s="7"/>
    </row>
    <row r="7" spans="1:9" ht="15" customHeight="1">
      <c r="A7" s="7"/>
      <c r="B7" s="21"/>
      <c r="C7" s="89"/>
      <c r="D7" s="56" t="s">
        <v>83</v>
      </c>
      <c r="E7" s="57"/>
      <c r="F7" s="83"/>
      <c r="G7" s="84" t="s">
        <v>8</v>
      </c>
      <c r="H7" s="85"/>
      <c r="I7" s="7"/>
    </row>
    <row r="8" spans="1:9" ht="6.75" customHeight="1">
      <c r="A8" s="7"/>
      <c r="B8" s="16"/>
      <c r="C8" s="6"/>
      <c r="D8" s="6"/>
      <c r="E8" s="6"/>
      <c r="F8" s="2"/>
      <c r="G8" s="2"/>
      <c r="H8" s="3"/>
      <c r="I8" s="7"/>
    </row>
    <row r="9" spans="1:9" ht="15">
      <c r="A9" s="7"/>
      <c r="B9" s="16" t="s">
        <v>97</v>
      </c>
      <c r="C9" s="6">
        <f>SUM(C11:C25)</f>
        <v>64552</v>
      </c>
      <c r="D9" s="6">
        <f>SUM(D11:D25)</f>
        <v>11781</v>
      </c>
      <c r="E9" s="6">
        <f>SUM(E11:E25)</f>
        <v>52771</v>
      </c>
      <c r="F9" s="2">
        <f>C9/$C$9*100</f>
        <v>100</v>
      </c>
      <c r="G9" s="2">
        <f>D9/$C$9*100</f>
        <v>18.25040277605651</v>
      </c>
      <c r="H9" s="3">
        <f>E9/$C$9*100</f>
        <v>81.74959722394348</v>
      </c>
      <c r="I9" s="7"/>
    </row>
    <row r="10" spans="1:9" ht="6.75" customHeight="1">
      <c r="A10" s="7"/>
      <c r="B10" s="16"/>
      <c r="C10" s="6"/>
      <c r="D10" s="6"/>
      <c r="E10" s="6"/>
      <c r="F10" s="2"/>
      <c r="G10" s="2"/>
      <c r="H10" s="3"/>
      <c r="I10" s="7"/>
    </row>
    <row r="11" spans="1:9" ht="15">
      <c r="A11" s="7"/>
      <c r="B11" s="16" t="s">
        <v>9</v>
      </c>
      <c r="C11" s="6">
        <f>D11+E11</f>
        <v>10451</v>
      </c>
      <c r="D11" s="80">
        <v>172</v>
      </c>
      <c r="E11" s="80">
        <v>10279</v>
      </c>
      <c r="F11" s="2">
        <f aca="true" t="shared" si="0" ref="F11:H25">C11/$C$9*100</f>
        <v>16.19004833312678</v>
      </c>
      <c r="G11" s="2">
        <f t="shared" si="0"/>
        <v>0.26645185276985994</v>
      </c>
      <c r="H11" s="3">
        <f t="shared" si="0"/>
        <v>15.923596480356922</v>
      </c>
      <c r="I11" s="7"/>
    </row>
    <row r="12" spans="1:9" ht="15">
      <c r="A12" s="7"/>
      <c r="B12" s="16">
        <v>2</v>
      </c>
      <c r="C12" s="6">
        <f>D12+E12</f>
        <v>18852</v>
      </c>
      <c r="D12" s="80">
        <v>178</v>
      </c>
      <c r="E12" s="80">
        <v>18674</v>
      </c>
      <c r="F12" s="2">
        <f t="shared" si="0"/>
        <v>29.204362374519764</v>
      </c>
      <c r="G12" s="2">
        <f t="shared" si="0"/>
        <v>0.2757466848432272</v>
      </c>
      <c r="H12" s="3">
        <f t="shared" si="0"/>
        <v>28.92861568967654</v>
      </c>
      <c r="I12" s="7"/>
    </row>
    <row r="13" spans="1:9" ht="15">
      <c r="A13" s="7"/>
      <c r="B13" s="16">
        <v>3</v>
      </c>
      <c r="C13" s="6">
        <f>D13+E13</f>
        <v>7038</v>
      </c>
      <c r="D13" s="80">
        <v>93</v>
      </c>
      <c r="E13" s="80">
        <v>6945</v>
      </c>
      <c r="F13" s="2">
        <f t="shared" si="0"/>
        <v>10.902838022059736</v>
      </c>
      <c r="G13" s="2">
        <f t="shared" si="0"/>
        <v>0.1440698971371917</v>
      </c>
      <c r="H13" s="3">
        <f t="shared" si="0"/>
        <v>10.758768124922543</v>
      </c>
      <c r="I13" s="7"/>
    </row>
    <row r="14" spans="1:9" ht="15">
      <c r="A14" s="7"/>
      <c r="B14" s="16">
        <v>4</v>
      </c>
      <c r="C14" s="6">
        <f aca="true" t="shared" si="1" ref="C14:C25">D14+E14</f>
        <v>3632</v>
      </c>
      <c r="D14" s="80">
        <v>84</v>
      </c>
      <c r="E14" s="80">
        <v>3548</v>
      </c>
      <c r="F14" s="2">
        <f t="shared" si="0"/>
        <v>5.62647168174495</v>
      </c>
      <c r="G14" s="2">
        <f t="shared" si="0"/>
        <v>0.1301276490271409</v>
      </c>
      <c r="H14" s="3">
        <f t="shared" si="0"/>
        <v>5.496344032717809</v>
      </c>
      <c r="I14" s="7"/>
    </row>
    <row r="15" spans="1:9" ht="15">
      <c r="A15" s="7"/>
      <c r="B15" s="16" t="s">
        <v>98</v>
      </c>
      <c r="C15" s="6">
        <f t="shared" si="1"/>
        <v>2075</v>
      </c>
      <c r="D15" s="80">
        <v>70</v>
      </c>
      <c r="E15" s="80">
        <v>2005</v>
      </c>
      <c r="F15" s="2">
        <f t="shared" si="0"/>
        <v>3.2144627587061594</v>
      </c>
      <c r="G15" s="2">
        <f t="shared" si="0"/>
        <v>0.10843970752261742</v>
      </c>
      <c r="H15" s="3">
        <f t="shared" si="0"/>
        <v>3.106023051183542</v>
      </c>
      <c r="I15" s="7"/>
    </row>
    <row r="16" spans="1:9" ht="15">
      <c r="A16" s="7"/>
      <c r="B16" s="16" t="s">
        <v>99</v>
      </c>
      <c r="C16" s="6">
        <f t="shared" si="1"/>
        <v>1386</v>
      </c>
      <c r="D16" s="80">
        <v>102</v>
      </c>
      <c r="E16" s="80">
        <v>1284</v>
      </c>
      <c r="F16" s="2">
        <f t="shared" si="0"/>
        <v>2.1471062089478252</v>
      </c>
      <c r="G16" s="2">
        <f t="shared" si="0"/>
        <v>0.15801214524724252</v>
      </c>
      <c r="H16" s="3">
        <f t="shared" si="0"/>
        <v>1.9890940637005825</v>
      </c>
      <c r="I16" s="7"/>
    </row>
    <row r="17" spans="1:9" ht="15">
      <c r="A17" s="7"/>
      <c r="B17" s="16" t="s">
        <v>100</v>
      </c>
      <c r="C17" s="6">
        <f t="shared" si="1"/>
        <v>1085</v>
      </c>
      <c r="D17" s="80">
        <v>91</v>
      </c>
      <c r="E17" s="80">
        <v>994</v>
      </c>
      <c r="F17" s="2">
        <f t="shared" si="0"/>
        <v>1.6808154666005701</v>
      </c>
      <c r="G17" s="2">
        <f>D17/$C$9*100</f>
        <v>0.14097161977940265</v>
      </c>
      <c r="H17" s="3">
        <f t="shared" si="0"/>
        <v>1.5398438468211675</v>
      </c>
      <c r="I17" s="7"/>
    </row>
    <row r="18" spans="1:9" ht="15">
      <c r="A18" s="7"/>
      <c r="B18" s="16" t="s">
        <v>101</v>
      </c>
      <c r="C18" s="6">
        <f t="shared" si="1"/>
        <v>856</v>
      </c>
      <c r="D18" s="80">
        <v>144</v>
      </c>
      <c r="E18" s="80">
        <v>712</v>
      </c>
      <c r="F18" s="2">
        <f t="shared" si="0"/>
        <v>1.3260627091337216</v>
      </c>
      <c r="G18" s="2">
        <f t="shared" si="0"/>
        <v>0.22307596976081298</v>
      </c>
      <c r="H18" s="3">
        <f t="shared" si="0"/>
        <v>1.1029867393729087</v>
      </c>
      <c r="I18" s="7"/>
    </row>
    <row r="19" spans="1:9" ht="15">
      <c r="A19" s="7"/>
      <c r="B19" s="16" t="s">
        <v>102</v>
      </c>
      <c r="C19" s="6">
        <f t="shared" si="1"/>
        <v>648</v>
      </c>
      <c r="D19" s="80">
        <v>36</v>
      </c>
      <c r="E19" s="80">
        <v>612</v>
      </c>
      <c r="F19" s="2">
        <f t="shared" si="0"/>
        <v>1.0038418639236584</v>
      </c>
      <c r="G19" s="2">
        <f t="shared" si="0"/>
        <v>0.055768992440203245</v>
      </c>
      <c r="H19" s="3">
        <f t="shared" si="0"/>
        <v>0.9480728714834552</v>
      </c>
      <c r="I19" s="7"/>
    </row>
    <row r="20" spans="1:9" ht="15">
      <c r="A20" s="7"/>
      <c r="B20" s="16" t="s">
        <v>0</v>
      </c>
      <c r="C20" s="6">
        <f t="shared" si="1"/>
        <v>3408</v>
      </c>
      <c r="D20" s="80">
        <v>724.0000000000001</v>
      </c>
      <c r="E20" s="80">
        <v>2684</v>
      </c>
      <c r="F20" s="2">
        <f t="shared" si="0"/>
        <v>5.2794646176725735</v>
      </c>
      <c r="G20" s="2">
        <f t="shared" si="0"/>
        <v>1.1215764035196432</v>
      </c>
      <c r="H20" s="3">
        <f t="shared" si="0"/>
        <v>4.157888214152931</v>
      </c>
      <c r="I20" s="7"/>
    </row>
    <row r="21" spans="1:9" ht="15">
      <c r="A21" s="7"/>
      <c r="B21" s="16" t="s">
        <v>1</v>
      </c>
      <c r="C21" s="6">
        <f t="shared" si="1"/>
        <v>3130.0000000000005</v>
      </c>
      <c r="D21" s="80">
        <v>786</v>
      </c>
      <c r="E21" s="80">
        <v>2344.0000000000005</v>
      </c>
      <c r="F21" s="2">
        <f t="shared" si="0"/>
        <v>4.848804064939894</v>
      </c>
      <c r="G21" s="2">
        <f t="shared" si="0"/>
        <v>1.2176230016111043</v>
      </c>
      <c r="H21" s="3">
        <f t="shared" si="0"/>
        <v>3.63118106332879</v>
      </c>
      <c r="I21" s="7"/>
    </row>
    <row r="22" spans="1:9" ht="15">
      <c r="A22" s="7"/>
      <c r="B22" s="16" t="s">
        <v>2</v>
      </c>
      <c r="C22" s="6">
        <f t="shared" si="1"/>
        <v>1191</v>
      </c>
      <c r="D22" s="80">
        <v>572</v>
      </c>
      <c r="E22" s="80">
        <v>619</v>
      </c>
      <c r="F22" s="2">
        <f t="shared" si="0"/>
        <v>1.8450241665633909</v>
      </c>
      <c r="G22" s="2">
        <f t="shared" si="0"/>
        <v>0.8861073243276738</v>
      </c>
      <c r="H22" s="3">
        <f t="shared" si="0"/>
        <v>0.9589168422357168</v>
      </c>
      <c r="I22" s="7"/>
    </row>
    <row r="23" spans="1:9" ht="15">
      <c r="A23" s="7"/>
      <c r="B23" s="16" t="s">
        <v>3</v>
      </c>
      <c r="C23" s="6">
        <f t="shared" si="1"/>
        <v>2484</v>
      </c>
      <c r="D23" s="80">
        <v>1034</v>
      </c>
      <c r="E23" s="80">
        <v>1450</v>
      </c>
      <c r="F23" s="2">
        <f t="shared" si="0"/>
        <v>3.848060478374024</v>
      </c>
      <c r="G23" s="2">
        <f t="shared" si="0"/>
        <v>1.6018093939769489</v>
      </c>
      <c r="H23" s="3">
        <f t="shared" si="0"/>
        <v>2.246251084397075</v>
      </c>
      <c r="I23" s="7"/>
    </row>
    <row r="24" spans="1:9" ht="15">
      <c r="A24" s="7"/>
      <c r="B24" s="16" t="s">
        <v>4</v>
      </c>
      <c r="C24" s="6">
        <f t="shared" si="1"/>
        <v>2626</v>
      </c>
      <c r="D24" s="80">
        <v>2005</v>
      </c>
      <c r="E24" s="80">
        <v>621</v>
      </c>
      <c r="F24" s="2">
        <f t="shared" si="0"/>
        <v>4.068038170777048</v>
      </c>
      <c r="G24" s="2">
        <f t="shared" si="0"/>
        <v>3.106023051183542</v>
      </c>
      <c r="H24" s="3">
        <f t="shared" si="0"/>
        <v>0.962015119593506</v>
      </c>
      <c r="I24" s="7"/>
    </row>
    <row r="25" spans="1:9" ht="15">
      <c r="A25" s="7"/>
      <c r="B25" s="16" t="s">
        <v>103</v>
      </c>
      <c r="C25" s="6">
        <f t="shared" si="1"/>
        <v>5690</v>
      </c>
      <c r="D25" s="80">
        <v>5690</v>
      </c>
      <c r="E25" s="80">
        <v>0</v>
      </c>
      <c r="F25" s="2">
        <f t="shared" si="0"/>
        <v>8.814599082909902</v>
      </c>
      <c r="G25" s="2">
        <f t="shared" si="0"/>
        <v>8.814599082909902</v>
      </c>
      <c r="H25" s="3">
        <f t="shared" si="0"/>
        <v>0</v>
      </c>
      <c r="I25" s="7"/>
    </row>
    <row r="26" spans="1:9" ht="6.75" customHeight="1">
      <c r="A26" s="7"/>
      <c r="B26" s="16"/>
      <c r="C26" s="6"/>
      <c r="D26" s="6"/>
      <c r="E26" s="6"/>
      <c r="F26" s="2"/>
      <c r="G26" s="2"/>
      <c r="H26" s="3"/>
      <c r="I26" s="7"/>
    </row>
    <row r="27" spans="1:9" ht="16.5" customHeight="1">
      <c r="A27" s="7"/>
      <c r="B27" s="41" t="s">
        <v>10</v>
      </c>
      <c r="C27" s="6">
        <f>SUM(C15:C25)</f>
        <v>24579</v>
      </c>
      <c r="D27" s="6">
        <f>SUM(D15:D25)</f>
        <v>11254</v>
      </c>
      <c r="E27" s="6">
        <f>SUM(E15:E25)</f>
        <v>13325</v>
      </c>
      <c r="F27" s="2">
        <f aca="true" t="shared" si="2" ref="F27:H32">C27/$C$9*100</f>
        <v>38.076279588548765</v>
      </c>
      <c r="G27" s="2">
        <f t="shared" si="2"/>
        <v>17.43400669227909</v>
      </c>
      <c r="H27" s="3">
        <f t="shared" si="2"/>
        <v>20.642272896269674</v>
      </c>
      <c r="I27" s="7"/>
    </row>
    <row r="28" spans="1:9" ht="16.5" customHeight="1">
      <c r="A28" s="7"/>
      <c r="B28" s="16" t="s">
        <v>11</v>
      </c>
      <c r="C28" s="6">
        <f>SUM(C20:C25)</f>
        <v>18529</v>
      </c>
      <c r="D28" s="6">
        <f>SUM(D20:D25)</f>
        <v>10811</v>
      </c>
      <c r="E28" s="6">
        <f>SUM(E20:E25)</f>
        <v>7718</v>
      </c>
      <c r="F28" s="2">
        <f t="shared" si="2"/>
        <v>28.703990581236834</v>
      </c>
      <c r="G28" s="2">
        <f t="shared" si="2"/>
        <v>16.747738257528813</v>
      </c>
      <c r="H28" s="3">
        <f t="shared" si="2"/>
        <v>11.956252323708018</v>
      </c>
      <c r="I28" s="7"/>
    </row>
    <row r="29" spans="1:9" ht="16.5" customHeight="1">
      <c r="A29" s="7"/>
      <c r="B29" s="16" t="s">
        <v>12</v>
      </c>
      <c r="C29" s="6">
        <f>SUM(C21:C25)</f>
        <v>15121</v>
      </c>
      <c r="D29" s="6">
        <f>SUM(D21:D25)</f>
        <v>10087</v>
      </c>
      <c r="E29" s="6">
        <f>SUM(E21:E25)</f>
        <v>5034</v>
      </c>
      <c r="F29" s="2">
        <f t="shared" si="2"/>
        <v>23.424525963564257</v>
      </c>
      <c r="G29" s="2">
        <f t="shared" si="2"/>
        <v>15.62616185400917</v>
      </c>
      <c r="H29" s="3">
        <f t="shared" si="2"/>
        <v>7.798364109555088</v>
      </c>
      <c r="I29" s="7"/>
    </row>
    <row r="30" spans="1:9" ht="16.5" customHeight="1">
      <c r="A30" s="7"/>
      <c r="B30" s="16" t="s">
        <v>13</v>
      </c>
      <c r="C30" s="6">
        <f>SUM(C22:C25)</f>
        <v>11991</v>
      </c>
      <c r="D30" s="6">
        <f>SUM(D22:D25)</f>
        <v>9301</v>
      </c>
      <c r="E30" s="6">
        <f>SUM(E22:E25)</f>
        <v>2690</v>
      </c>
      <c r="F30" s="2">
        <f t="shared" si="2"/>
        <v>18.575721898624366</v>
      </c>
      <c r="G30" s="2">
        <f t="shared" si="2"/>
        <v>14.408538852398067</v>
      </c>
      <c r="H30" s="3">
        <f t="shared" si="2"/>
        <v>4.167183046226299</v>
      </c>
      <c r="I30" s="7"/>
    </row>
    <row r="31" spans="1:9" ht="16.5" customHeight="1">
      <c r="A31" s="7"/>
      <c r="B31" s="16" t="s">
        <v>14</v>
      </c>
      <c r="C31" s="6">
        <f>SUM(C23:C25)</f>
        <v>10800</v>
      </c>
      <c r="D31" s="6">
        <f>SUM(D23:D25)</f>
        <v>8729</v>
      </c>
      <c r="E31" s="6">
        <f>SUM(E23:E25)</f>
        <v>2071</v>
      </c>
      <c r="F31" s="2">
        <f t="shared" si="2"/>
        <v>16.730697732060975</v>
      </c>
      <c r="G31" s="2">
        <f t="shared" si="2"/>
        <v>13.522431528070392</v>
      </c>
      <c r="H31" s="3">
        <f t="shared" si="2"/>
        <v>3.2082662039905814</v>
      </c>
      <c r="I31" s="7"/>
    </row>
    <row r="32" spans="1:9" ht="16.5" customHeight="1">
      <c r="A32" s="7"/>
      <c r="B32" s="16" t="s">
        <v>15</v>
      </c>
      <c r="C32" s="19">
        <f>SUM(C24:C25)</f>
        <v>8316</v>
      </c>
      <c r="D32" s="6">
        <f>SUM(D24:D25)</f>
        <v>7695</v>
      </c>
      <c r="E32" s="6">
        <f>SUM(E24:E25)</f>
        <v>621</v>
      </c>
      <c r="F32" s="2">
        <f t="shared" si="2"/>
        <v>12.88263725368695</v>
      </c>
      <c r="G32" s="2">
        <f t="shared" si="2"/>
        <v>11.920622134093444</v>
      </c>
      <c r="H32" s="3">
        <f t="shared" si="2"/>
        <v>0.962015119593506</v>
      </c>
      <c r="I32" s="7"/>
    </row>
    <row r="33" spans="1:9" ht="6.75" customHeight="1">
      <c r="A33" s="7"/>
      <c r="B33" s="16"/>
      <c r="C33" s="6"/>
      <c r="D33" s="6"/>
      <c r="E33" s="6"/>
      <c r="F33" s="2"/>
      <c r="G33" s="2"/>
      <c r="H33" s="3"/>
      <c r="I33" s="7"/>
    </row>
    <row r="34" spans="1:9" ht="15" customHeight="1">
      <c r="A34" s="7"/>
      <c r="B34" s="42" t="s">
        <v>104</v>
      </c>
      <c r="C34" s="6">
        <f>D34+E34</f>
        <v>46562.9999999999</v>
      </c>
      <c r="D34" s="6">
        <v>1050.0000000000002</v>
      </c>
      <c r="E34" s="6">
        <v>45512.9999999999</v>
      </c>
      <c r="F34" s="2">
        <f aca="true" t="shared" si="3" ref="F34:H37">C34/$C$9*100</f>
        <v>72.13254430536605</v>
      </c>
      <c r="G34" s="2">
        <f t="shared" si="3"/>
        <v>1.6265956128392618</v>
      </c>
      <c r="H34" s="3">
        <f t="shared" si="3"/>
        <v>70.5059486925268</v>
      </c>
      <c r="I34" s="7"/>
    </row>
    <row r="35" spans="1:9" ht="15">
      <c r="A35" s="7"/>
      <c r="B35" s="16" t="s">
        <v>105</v>
      </c>
      <c r="C35" s="6">
        <f>D35+E35</f>
        <v>5997.999999999999</v>
      </c>
      <c r="D35" s="6">
        <v>1430</v>
      </c>
      <c r="E35" s="6">
        <v>4567.999999999999</v>
      </c>
      <c r="F35" s="2">
        <f t="shared" si="3"/>
        <v>9.291733796009417</v>
      </c>
      <c r="G35" s="2">
        <f t="shared" si="3"/>
        <v>2.215268310819184</v>
      </c>
      <c r="H35" s="3">
        <f t="shared" si="3"/>
        <v>7.076465485190233</v>
      </c>
      <c r="I35" s="7"/>
    </row>
    <row r="36" spans="1:9" ht="15">
      <c r="A36" s="7"/>
      <c r="B36" s="16" t="s">
        <v>106</v>
      </c>
      <c r="C36" s="6">
        <f>D36+E36</f>
        <v>1191</v>
      </c>
      <c r="D36" s="6">
        <v>572</v>
      </c>
      <c r="E36" s="6">
        <v>619</v>
      </c>
      <c r="F36" s="2">
        <f t="shared" si="3"/>
        <v>1.8450241665633909</v>
      </c>
      <c r="G36" s="2">
        <f t="shared" si="3"/>
        <v>0.8861073243276738</v>
      </c>
      <c r="H36" s="3">
        <f t="shared" si="3"/>
        <v>0.9589168422357168</v>
      </c>
      <c r="I36" s="7"/>
    </row>
    <row r="37" spans="2:8" ht="15">
      <c r="B37" s="17" t="s">
        <v>107</v>
      </c>
      <c r="C37" s="18">
        <f>D37+E37</f>
        <v>10800</v>
      </c>
      <c r="D37" s="86">
        <v>8729</v>
      </c>
      <c r="E37" s="86">
        <v>2071</v>
      </c>
      <c r="F37" s="4">
        <f t="shared" si="3"/>
        <v>16.730697732060975</v>
      </c>
      <c r="G37" s="4">
        <f t="shared" si="3"/>
        <v>13.522431528070392</v>
      </c>
      <c r="H37" s="5">
        <f t="shared" si="3"/>
        <v>3.2082662039905814</v>
      </c>
    </row>
  </sheetData>
  <sheetProtection/>
  <mergeCells count="1">
    <mergeCell ref="C5:H5"/>
  </mergeCells>
  <printOptions/>
  <pageMargins left="0.5905511811023622" right="0.3937007874015748" top="0.7874015748031497" bottom="0.7874015748031497" header="0.3937007874015748" footer="0.3937007874015748"/>
  <pageSetup horizontalDpi="600" verticalDpi="600" orientation="portrait" paperSize="9" r:id="rId1"/>
  <headerFooter>
    <oddFooter>&amp;C&amp;"Arial Unicode MS,標準"IV-1-7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11.7109375" style="1" customWidth="1"/>
    <col min="4" max="9" width="9.7109375" style="1" customWidth="1"/>
    <col min="10" max="10" width="1.8515625" style="1" customWidth="1"/>
    <col min="11" max="11" width="1.7109375" style="1" customWidth="1"/>
    <col min="12" max="12" width="15.7109375" style="1" customWidth="1"/>
    <col min="13" max="19" width="9.7109375" style="1" customWidth="1"/>
    <col min="20" max="20" width="1.8515625" style="1" customWidth="1"/>
    <col min="21" max="21" width="1.7109375" style="1" customWidth="1"/>
    <col min="22" max="22" width="1.8515625" style="1" customWidth="1"/>
    <col min="23" max="16384" width="9.140625" style="1" customWidth="1"/>
  </cols>
  <sheetData>
    <row r="1" spans="1:21" ht="15" customHeight="1">
      <c r="A1" s="7"/>
      <c r="B1" s="7"/>
      <c r="C1" s="7"/>
      <c r="D1" s="7"/>
      <c r="E1" s="7"/>
      <c r="F1" s="7"/>
      <c r="I1" s="44" t="s">
        <v>36</v>
      </c>
      <c r="K1" s="7"/>
      <c r="L1" s="7"/>
      <c r="M1" s="7"/>
      <c r="N1" s="7"/>
      <c r="O1" s="7"/>
      <c r="P1" s="7"/>
      <c r="S1" s="45" t="s">
        <v>37</v>
      </c>
      <c r="U1" s="7"/>
    </row>
    <row r="2" spans="1:21" ht="15" customHeight="1">
      <c r="A2" s="7"/>
      <c r="B2" s="46" t="s">
        <v>152</v>
      </c>
      <c r="C2" s="46"/>
      <c r="D2" s="46"/>
      <c r="E2" s="46"/>
      <c r="F2" s="46"/>
      <c r="K2" s="7"/>
      <c r="L2" s="46" t="s">
        <v>89</v>
      </c>
      <c r="M2" s="46"/>
      <c r="N2" s="46"/>
      <c r="O2" s="46"/>
      <c r="P2" s="46"/>
      <c r="U2" s="7"/>
    </row>
    <row r="3" spans="1:21" ht="15" customHeight="1">
      <c r="A3" s="7"/>
      <c r="B3" s="46" t="s">
        <v>165</v>
      </c>
      <c r="C3" s="46"/>
      <c r="D3" s="46"/>
      <c r="E3" s="46"/>
      <c r="F3" s="46"/>
      <c r="K3" s="7"/>
      <c r="L3" s="46" t="s">
        <v>165</v>
      </c>
      <c r="M3" s="46"/>
      <c r="N3" s="46"/>
      <c r="O3" s="46"/>
      <c r="P3" s="46"/>
      <c r="U3" s="7"/>
    </row>
    <row r="4" spans="1:21" ht="15" customHeight="1">
      <c r="A4" s="7"/>
      <c r="B4" s="46"/>
      <c r="C4" s="46"/>
      <c r="D4" s="46"/>
      <c r="E4" s="46"/>
      <c r="F4" s="46"/>
      <c r="K4" s="7"/>
      <c r="L4" s="46"/>
      <c r="M4" s="46"/>
      <c r="N4" s="46"/>
      <c r="O4" s="46"/>
      <c r="P4" s="46"/>
      <c r="U4" s="7"/>
    </row>
    <row r="5" spans="1:21" ht="15" customHeight="1">
      <c r="A5" s="7"/>
      <c r="B5" s="22"/>
      <c r="C5" s="120" t="s">
        <v>72</v>
      </c>
      <c r="D5" s="121"/>
      <c r="E5" s="121"/>
      <c r="F5" s="121"/>
      <c r="G5" s="121"/>
      <c r="H5" s="121"/>
      <c r="I5" s="122"/>
      <c r="K5" s="7"/>
      <c r="L5" s="22"/>
      <c r="M5" s="120" t="s">
        <v>72</v>
      </c>
      <c r="N5" s="121"/>
      <c r="O5" s="121"/>
      <c r="P5" s="121"/>
      <c r="Q5" s="121"/>
      <c r="R5" s="121"/>
      <c r="S5" s="122"/>
      <c r="U5" s="7"/>
    </row>
    <row r="6" spans="1:21" ht="62.25" customHeight="1">
      <c r="A6" s="7"/>
      <c r="B6" s="20" t="s">
        <v>5</v>
      </c>
      <c r="C6" s="47" t="s">
        <v>19</v>
      </c>
      <c r="D6" s="48" t="s">
        <v>51</v>
      </c>
      <c r="E6" s="49" t="s">
        <v>52</v>
      </c>
      <c r="F6" s="30" t="s">
        <v>53</v>
      </c>
      <c r="G6" s="50" t="s">
        <v>54</v>
      </c>
      <c r="H6" s="50" t="s">
        <v>55</v>
      </c>
      <c r="I6" s="51" t="s">
        <v>56</v>
      </c>
      <c r="K6" s="7"/>
      <c r="L6" s="20" t="s">
        <v>5</v>
      </c>
      <c r="M6" s="47" t="s">
        <v>74</v>
      </c>
      <c r="N6" s="48" t="s">
        <v>40</v>
      </c>
      <c r="O6" s="49" t="s">
        <v>108</v>
      </c>
      <c r="P6" s="30" t="s">
        <v>38</v>
      </c>
      <c r="Q6" s="50" t="s">
        <v>109</v>
      </c>
      <c r="R6" s="50" t="s">
        <v>39</v>
      </c>
      <c r="S6" s="51" t="s">
        <v>35</v>
      </c>
      <c r="U6" s="7"/>
    </row>
    <row r="7" spans="1:21" ht="15" customHeight="1">
      <c r="A7" s="7"/>
      <c r="B7" s="21"/>
      <c r="C7" s="123" t="s">
        <v>83</v>
      </c>
      <c r="D7" s="124"/>
      <c r="E7" s="124"/>
      <c r="F7" s="124"/>
      <c r="G7" s="124"/>
      <c r="H7" s="124"/>
      <c r="I7" s="125"/>
      <c r="K7" s="7"/>
      <c r="L7" s="21"/>
      <c r="M7" s="123" t="s">
        <v>83</v>
      </c>
      <c r="N7" s="124"/>
      <c r="O7" s="124"/>
      <c r="P7" s="124"/>
      <c r="Q7" s="124"/>
      <c r="R7" s="124"/>
      <c r="S7" s="125"/>
      <c r="U7" s="7"/>
    </row>
    <row r="8" spans="1:21" ht="6.75" customHeight="1">
      <c r="A8" s="7"/>
      <c r="B8" s="16"/>
      <c r="C8" s="19"/>
      <c r="D8" s="6"/>
      <c r="E8" s="6"/>
      <c r="F8" s="103"/>
      <c r="G8" s="104"/>
      <c r="H8" s="104"/>
      <c r="I8" s="105"/>
      <c r="K8" s="7"/>
      <c r="L8" s="16"/>
      <c r="M8" s="19"/>
      <c r="N8" s="6"/>
      <c r="O8" s="6"/>
      <c r="P8" s="25"/>
      <c r="Q8" s="26"/>
      <c r="R8" s="26"/>
      <c r="S8" s="27"/>
      <c r="U8" s="7"/>
    </row>
    <row r="9" spans="1:21" ht="15">
      <c r="A9" s="7"/>
      <c r="B9" s="16" t="s">
        <v>19</v>
      </c>
      <c r="C9" s="19">
        <f aca="true" t="shared" si="0" ref="C9:I9">SUM(C11:C25)</f>
        <v>64552</v>
      </c>
      <c r="D9" s="106">
        <f t="shared" si="0"/>
        <v>48154</v>
      </c>
      <c r="E9" s="106">
        <f t="shared" si="0"/>
        <v>3168</v>
      </c>
      <c r="F9" s="106">
        <f t="shared" si="0"/>
        <v>595</v>
      </c>
      <c r="G9" s="106">
        <f t="shared" si="0"/>
        <v>5926</v>
      </c>
      <c r="H9" s="106">
        <f t="shared" si="0"/>
        <v>1107</v>
      </c>
      <c r="I9" s="107">
        <f t="shared" si="0"/>
        <v>389</v>
      </c>
      <c r="K9" s="7"/>
      <c r="L9" s="16" t="s">
        <v>19</v>
      </c>
      <c r="M9" s="70">
        <f aca="true" t="shared" si="1" ref="M9:S9">SUM(M11:M25)</f>
        <v>0</v>
      </c>
      <c r="N9" s="65">
        <f t="shared" si="1"/>
        <v>0</v>
      </c>
      <c r="O9" s="65">
        <f t="shared" si="1"/>
        <v>0</v>
      </c>
      <c r="P9" s="65">
        <f t="shared" si="1"/>
        <v>0</v>
      </c>
      <c r="Q9" s="65">
        <f t="shared" si="1"/>
        <v>4721</v>
      </c>
      <c r="R9" s="65">
        <f t="shared" si="1"/>
        <v>97</v>
      </c>
      <c r="S9" s="66">
        <f t="shared" si="1"/>
        <v>395</v>
      </c>
      <c r="U9" s="7"/>
    </row>
    <row r="10" spans="1:21" ht="6.75" customHeight="1">
      <c r="A10" s="7"/>
      <c r="B10" s="16"/>
      <c r="C10" s="19"/>
      <c r="D10" s="106"/>
      <c r="E10" s="106"/>
      <c r="F10" s="108"/>
      <c r="G10" s="109"/>
      <c r="H10" s="109"/>
      <c r="I10" s="110"/>
      <c r="K10" s="7"/>
      <c r="L10" s="16"/>
      <c r="M10" s="70"/>
      <c r="N10" s="65"/>
      <c r="O10" s="65"/>
      <c r="P10" s="67"/>
      <c r="Q10" s="68"/>
      <c r="R10" s="68"/>
      <c r="S10" s="69"/>
      <c r="U10" s="7"/>
    </row>
    <row r="11" spans="1:21" ht="15">
      <c r="A11" s="7"/>
      <c r="B11" s="16" t="s">
        <v>9</v>
      </c>
      <c r="C11" s="19">
        <f>SUM(D11:I11)+SUM(M11:S11)</f>
        <v>10451</v>
      </c>
      <c r="D11" s="106">
        <v>9955</v>
      </c>
      <c r="E11" s="106">
        <v>28</v>
      </c>
      <c r="F11" s="106">
        <v>0</v>
      </c>
      <c r="G11" s="111">
        <v>0</v>
      </c>
      <c r="H11" s="106">
        <v>123</v>
      </c>
      <c r="I11" s="107">
        <v>0</v>
      </c>
      <c r="K11" s="7"/>
      <c r="L11" s="16" t="s">
        <v>9</v>
      </c>
      <c r="M11" s="70">
        <v>0</v>
      </c>
      <c r="N11" s="65">
        <v>0</v>
      </c>
      <c r="O11" s="65">
        <v>0</v>
      </c>
      <c r="P11" s="65">
        <v>0</v>
      </c>
      <c r="Q11" s="65">
        <v>22</v>
      </c>
      <c r="R11" s="65">
        <v>17</v>
      </c>
      <c r="S11" s="66">
        <v>306</v>
      </c>
      <c r="U11" s="7"/>
    </row>
    <row r="12" spans="1:21" ht="15">
      <c r="A12" s="7"/>
      <c r="B12" s="16">
        <v>2</v>
      </c>
      <c r="C12" s="19">
        <f aca="true" t="shared" si="2" ref="C12:C25">SUM(D12:I12)+SUM(M12:S12)</f>
        <v>18852</v>
      </c>
      <c r="D12" s="106">
        <v>18586</v>
      </c>
      <c r="E12" s="106">
        <v>110</v>
      </c>
      <c r="F12" s="106">
        <v>0</v>
      </c>
      <c r="G12" s="111">
        <v>0</v>
      </c>
      <c r="H12" s="106">
        <v>62</v>
      </c>
      <c r="I12" s="107">
        <v>2</v>
      </c>
      <c r="K12" s="7"/>
      <c r="L12" s="16">
        <v>2</v>
      </c>
      <c r="M12" s="70">
        <v>0</v>
      </c>
      <c r="N12" s="65">
        <v>0</v>
      </c>
      <c r="O12" s="65">
        <v>0</v>
      </c>
      <c r="P12" s="65">
        <v>0</v>
      </c>
      <c r="Q12" s="65">
        <v>66</v>
      </c>
      <c r="R12" s="65">
        <v>6</v>
      </c>
      <c r="S12" s="66">
        <v>20</v>
      </c>
      <c r="U12" s="7"/>
    </row>
    <row r="13" spans="1:21" ht="15">
      <c r="A13" s="7"/>
      <c r="B13" s="16">
        <v>3</v>
      </c>
      <c r="C13" s="19">
        <f t="shared" si="2"/>
        <v>7038</v>
      </c>
      <c r="D13" s="106">
        <v>6831</v>
      </c>
      <c r="E13" s="106">
        <v>75</v>
      </c>
      <c r="F13" s="106">
        <v>0</v>
      </c>
      <c r="G13" s="111">
        <v>0</v>
      </c>
      <c r="H13" s="106">
        <v>9</v>
      </c>
      <c r="I13" s="107">
        <v>0</v>
      </c>
      <c r="K13" s="7"/>
      <c r="L13" s="16">
        <v>3</v>
      </c>
      <c r="M13" s="70">
        <v>0</v>
      </c>
      <c r="N13" s="65">
        <v>0</v>
      </c>
      <c r="O13" s="65">
        <v>0</v>
      </c>
      <c r="P13" s="65">
        <v>0</v>
      </c>
      <c r="Q13" s="65">
        <v>108</v>
      </c>
      <c r="R13" s="65">
        <v>3</v>
      </c>
      <c r="S13" s="66">
        <v>12</v>
      </c>
      <c r="U13" s="7"/>
    </row>
    <row r="14" spans="1:21" ht="15">
      <c r="A14" s="7"/>
      <c r="B14" s="16">
        <v>4</v>
      </c>
      <c r="C14" s="19">
        <f t="shared" si="2"/>
        <v>3632</v>
      </c>
      <c r="D14" s="106">
        <v>3424</v>
      </c>
      <c r="E14" s="106">
        <v>68</v>
      </c>
      <c r="F14" s="106">
        <v>0</v>
      </c>
      <c r="G14" s="111">
        <v>0</v>
      </c>
      <c r="H14" s="106">
        <v>4</v>
      </c>
      <c r="I14" s="107">
        <v>0</v>
      </c>
      <c r="K14" s="7"/>
      <c r="L14" s="16">
        <v>4</v>
      </c>
      <c r="M14" s="70">
        <v>0</v>
      </c>
      <c r="N14" s="65">
        <v>0</v>
      </c>
      <c r="O14" s="65">
        <v>0</v>
      </c>
      <c r="P14" s="65">
        <v>0</v>
      </c>
      <c r="Q14" s="65">
        <v>124</v>
      </c>
      <c r="R14" s="65">
        <v>8</v>
      </c>
      <c r="S14" s="66">
        <v>4</v>
      </c>
      <c r="U14" s="7"/>
    </row>
    <row r="15" spans="1:21" ht="15">
      <c r="A15" s="7"/>
      <c r="B15" s="16" t="s">
        <v>20</v>
      </c>
      <c r="C15" s="19">
        <f>SUM(D15:I15)+SUM(M15:S15)</f>
        <v>2075</v>
      </c>
      <c r="D15" s="106">
        <v>1735</v>
      </c>
      <c r="E15" s="106">
        <v>30</v>
      </c>
      <c r="F15" s="106">
        <v>0</v>
      </c>
      <c r="G15" s="111">
        <v>5</v>
      </c>
      <c r="H15" s="106">
        <v>0</v>
      </c>
      <c r="I15" s="107">
        <v>15</v>
      </c>
      <c r="K15" s="7"/>
      <c r="L15" s="16" t="s">
        <v>20</v>
      </c>
      <c r="M15" s="70">
        <v>0</v>
      </c>
      <c r="N15" s="65">
        <v>0</v>
      </c>
      <c r="O15" s="65">
        <v>0</v>
      </c>
      <c r="P15" s="65">
        <v>0</v>
      </c>
      <c r="Q15" s="65">
        <v>270</v>
      </c>
      <c r="R15" s="65">
        <v>5</v>
      </c>
      <c r="S15" s="66">
        <v>15</v>
      </c>
      <c r="U15" s="7"/>
    </row>
    <row r="16" spans="1:21" ht="15">
      <c r="A16" s="7"/>
      <c r="B16" s="16" t="s">
        <v>21</v>
      </c>
      <c r="C16" s="19">
        <f t="shared" si="2"/>
        <v>1386</v>
      </c>
      <c r="D16" s="106">
        <v>1056</v>
      </c>
      <c r="E16" s="106">
        <v>30</v>
      </c>
      <c r="F16" s="106">
        <v>0</v>
      </c>
      <c r="G16" s="111">
        <v>12</v>
      </c>
      <c r="H16" s="106">
        <v>18</v>
      </c>
      <c r="I16" s="107">
        <v>0</v>
      </c>
      <c r="K16" s="7"/>
      <c r="L16" s="16" t="s">
        <v>21</v>
      </c>
      <c r="M16" s="70">
        <v>0</v>
      </c>
      <c r="N16" s="65">
        <v>0</v>
      </c>
      <c r="O16" s="65">
        <v>0</v>
      </c>
      <c r="P16" s="65">
        <v>0</v>
      </c>
      <c r="Q16" s="65">
        <v>258</v>
      </c>
      <c r="R16" s="65">
        <v>0</v>
      </c>
      <c r="S16" s="66">
        <v>12</v>
      </c>
      <c r="U16" s="7"/>
    </row>
    <row r="17" spans="1:21" ht="15">
      <c r="A17" s="7"/>
      <c r="B17" s="16" t="s">
        <v>22</v>
      </c>
      <c r="C17" s="19">
        <f t="shared" si="2"/>
        <v>1085</v>
      </c>
      <c r="D17" s="106">
        <v>581</v>
      </c>
      <c r="E17" s="106">
        <v>49</v>
      </c>
      <c r="F17" s="106">
        <v>7</v>
      </c>
      <c r="G17" s="111">
        <v>0</v>
      </c>
      <c r="H17" s="106">
        <v>0</v>
      </c>
      <c r="I17" s="107">
        <v>14</v>
      </c>
      <c r="K17" s="7"/>
      <c r="L17" s="16" t="s">
        <v>22</v>
      </c>
      <c r="M17" s="70">
        <v>0</v>
      </c>
      <c r="N17" s="65">
        <v>0</v>
      </c>
      <c r="O17" s="65">
        <v>0</v>
      </c>
      <c r="P17" s="65">
        <v>0</v>
      </c>
      <c r="Q17" s="65">
        <v>420</v>
      </c>
      <c r="R17" s="65">
        <v>14</v>
      </c>
      <c r="S17" s="66">
        <v>0</v>
      </c>
      <c r="U17" s="7"/>
    </row>
    <row r="18" spans="1:21" ht="15">
      <c r="A18" s="7"/>
      <c r="B18" s="16" t="s">
        <v>23</v>
      </c>
      <c r="C18" s="19">
        <f t="shared" si="2"/>
        <v>856</v>
      </c>
      <c r="D18" s="106">
        <v>480</v>
      </c>
      <c r="E18" s="106">
        <v>72</v>
      </c>
      <c r="F18" s="106">
        <v>0</v>
      </c>
      <c r="G18" s="111">
        <v>0</v>
      </c>
      <c r="H18" s="106">
        <v>0</v>
      </c>
      <c r="I18" s="107">
        <v>24</v>
      </c>
      <c r="K18" s="7"/>
      <c r="L18" s="16" t="s">
        <v>23</v>
      </c>
      <c r="M18" s="70">
        <v>0</v>
      </c>
      <c r="N18" s="65">
        <v>0</v>
      </c>
      <c r="O18" s="65">
        <v>0</v>
      </c>
      <c r="P18" s="65">
        <v>0</v>
      </c>
      <c r="Q18" s="65">
        <v>280</v>
      </c>
      <c r="R18" s="65">
        <v>0</v>
      </c>
      <c r="S18" s="66">
        <v>0</v>
      </c>
      <c r="U18" s="7"/>
    </row>
    <row r="19" spans="1:21" ht="15">
      <c r="A19" s="7"/>
      <c r="B19" s="16" t="s">
        <v>24</v>
      </c>
      <c r="C19" s="19">
        <f t="shared" si="2"/>
        <v>648</v>
      </c>
      <c r="D19" s="106">
        <v>342</v>
      </c>
      <c r="E19" s="106">
        <v>27</v>
      </c>
      <c r="F19" s="106">
        <v>0</v>
      </c>
      <c r="G19" s="111">
        <v>0</v>
      </c>
      <c r="H19" s="106">
        <v>9</v>
      </c>
      <c r="I19" s="107">
        <v>0</v>
      </c>
      <c r="K19" s="7"/>
      <c r="L19" s="16" t="s">
        <v>24</v>
      </c>
      <c r="M19" s="70">
        <v>0</v>
      </c>
      <c r="N19" s="65">
        <v>0</v>
      </c>
      <c r="O19" s="65">
        <v>0</v>
      </c>
      <c r="P19" s="65">
        <v>0</v>
      </c>
      <c r="Q19" s="65">
        <v>270</v>
      </c>
      <c r="R19" s="65">
        <v>0</v>
      </c>
      <c r="S19" s="66">
        <v>0</v>
      </c>
      <c r="U19" s="7"/>
    </row>
    <row r="20" spans="1:21" ht="15">
      <c r="A20" s="7"/>
      <c r="B20" s="16" t="s">
        <v>0</v>
      </c>
      <c r="C20" s="19">
        <f t="shared" si="2"/>
        <v>3408.0000000000005</v>
      </c>
      <c r="D20" s="106">
        <v>1656.0000000000005</v>
      </c>
      <c r="E20" s="106">
        <v>332</v>
      </c>
      <c r="F20" s="106">
        <v>0</v>
      </c>
      <c r="G20" s="111">
        <v>25</v>
      </c>
      <c r="H20" s="106">
        <v>61</v>
      </c>
      <c r="I20" s="107">
        <v>111.99999999999999</v>
      </c>
      <c r="K20" s="7"/>
      <c r="L20" s="16" t="s">
        <v>0</v>
      </c>
      <c r="M20" s="70">
        <v>0</v>
      </c>
      <c r="N20" s="65">
        <v>0</v>
      </c>
      <c r="O20" s="65">
        <v>0</v>
      </c>
      <c r="P20" s="65">
        <v>0</v>
      </c>
      <c r="Q20" s="65">
        <v>1198</v>
      </c>
      <c r="R20" s="65">
        <v>24</v>
      </c>
      <c r="S20" s="66">
        <v>0</v>
      </c>
      <c r="U20" s="7"/>
    </row>
    <row r="21" spans="1:21" ht="15">
      <c r="A21" s="7"/>
      <c r="B21" s="16" t="s">
        <v>1</v>
      </c>
      <c r="C21" s="19">
        <f t="shared" si="2"/>
        <v>3130</v>
      </c>
      <c r="D21" s="106">
        <v>1329</v>
      </c>
      <c r="E21" s="106">
        <v>439.99999999999994</v>
      </c>
      <c r="F21" s="106">
        <v>38</v>
      </c>
      <c r="G21" s="111">
        <v>43</v>
      </c>
      <c r="H21" s="106">
        <v>75</v>
      </c>
      <c r="I21" s="107">
        <v>23</v>
      </c>
      <c r="K21" s="7"/>
      <c r="L21" s="16" t="s">
        <v>1</v>
      </c>
      <c r="M21" s="70">
        <v>0</v>
      </c>
      <c r="N21" s="65">
        <v>0</v>
      </c>
      <c r="O21" s="65">
        <v>0</v>
      </c>
      <c r="P21" s="65">
        <v>0</v>
      </c>
      <c r="Q21" s="65">
        <v>1136</v>
      </c>
      <c r="R21" s="65">
        <v>20</v>
      </c>
      <c r="S21" s="66">
        <v>26</v>
      </c>
      <c r="U21" s="7"/>
    </row>
    <row r="22" spans="1:21" ht="15">
      <c r="A22" s="7"/>
      <c r="B22" s="16" t="s">
        <v>2</v>
      </c>
      <c r="C22" s="19">
        <f t="shared" si="2"/>
        <v>1191</v>
      </c>
      <c r="D22" s="106">
        <v>339</v>
      </c>
      <c r="E22" s="106">
        <v>97</v>
      </c>
      <c r="F22" s="106">
        <v>0</v>
      </c>
      <c r="G22" s="111">
        <v>151</v>
      </c>
      <c r="H22" s="106">
        <v>67</v>
      </c>
      <c r="I22" s="107">
        <v>199</v>
      </c>
      <c r="K22" s="7"/>
      <c r="L22" s="16" t="s">
        <v>2</v>
      </c>
      <c r="M22" s="70">
        <v>0</v>
      </c>
      <c r="N22" s="65">
        <v>0</v>
      </c>
      <c r="O22" s="65">
        <v>0</v>
      </c>
      <c r="P22" s="65">
        <v>0</v>
      </c>
      <c r="Q22" s="65">
        <v>338</v>
      </c>
      <c r="R22" s="65">
        <v>0</v>
      </c>
      <c r="S22" s="66">
        <v>0</v>
      </c>
      <c r="U22" s="7"/>
    </row>
    <row r="23" spans="1:21" ht="15">
      <c r="A23" s="7"/>
      <c r="B23" s="16" t="s">
        <v>3</v>
      </c>
      <c r="C23" s="19">
        <f t="shared" si="2"/>
        <v>2484</v>
      </c>
      <c r="D23" s="106">
        <v>1219</v>
      </c>
      <c r="E23" s="106">
        <v>355</v>
      </c>
      <c r="F23" s="106">
        <v>0</v>
      </c>
      <c r="G23" s="111">
        <v>0</v>
      </c>
      <c r="H23" s="106">
        <v>679</v>
      </c>
      <c r="I23" s="107">
        <v>0</v>
      </c>
      <c r="K23" s="7"/>
      <c r="L23" s="16" t="s">
        <v>3</v>
      </c>
      <c r="M23" s="70">
        <v>0</v>
      </c>
      <c r="N23" s="65">
        <v>0</v>
      </c>
      <c r="O23" s="65">
        <v>0</v>
      </c>
      <c r="P23" s="65">
        <v>0</v>
      </c>
      <c r="Q23" s="65">
        <v>231</v>
      </c>
      <c r="R23" s="65">
        <v>0</v>
      </c>
      <c r="S23" s="66">
        <v>0</v>
      </c>
      <c r="U23" s="7"/>
    </row>
    <row r="24" spans="1:21" ht="15">
      <c r="A24" s="7"/>
      <c r="B24" s="16" t="s">
        <v>4</v>
      </c>
      <c r="C24" s="19">
        <f t="shared" si="2"/>
        <v>2626</v>
      </c>
      <c r="D24" s="106">
        <v>621</v>
      </c>
      <c r="E24" s="106">
        <v>1455</v>
      </c>
      <c r="F24" s="106">
        <v>550</v>
      </c>
      <c r="G24" s="111">
        <v>0</v>
      </c>
      <c r="H24" s="106">
        <v>0</v>
      </c>
      <c r="I24" s="107">
        <v>0</v>
      </c>
      <c r="K24" s="7"/>
      <c r="L24" s="16" t="s">
        <v>4</v>
      </c>
      <c r="M24" s="70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6">
        <v>0</v>
      </c>
      <c r="U24" s="7"/>
    </row>
    <row r="25" spans="1:21" ht="15">
      <c r="A25" s="7"/>
      <c r="B25" s="16" t="s">
        <v>18</v>
      </c>
      <c r="C25" s="19">
        <f t="shared" si="2"/>
        <v>5690</v>
      </c>
      <c r="D25" s="106">
        <v>0</v>
      </c>
      <c r="E25" s="106">
        <v>0</v>
      </c>
      <c r="F25" s="106">
        <v>0</v>
      </c>
      <c r="G25" s="111">
        <v>5690</v>
      </c>
      <c r="H25" s="106">
        <v>0</v>
      </c>
      <c r="I25" s="107">
        <v>0</v>
      </c>
      <c r="K25" s="7"/>
      <c r="L25" s="16" t="s">
        <v>18</v>
      </c>
      <c r="M25" s="70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6">
        <v>0</v>
      </c>
      <c r="U25" s="7"/>
    </row>
    <row r="26" spans="1:21" ht="6.75" customHeight="1">
      <c r="A26" s="7"/>
      <c r="B26" s="16"/>
      <c r="C26" s="19"/>
      <c r="D26" s="106"/>
      <c r="E26" s="106"/>
      <c r="F26" s="108"/>
      <c r="G26" s="109"/>
      <c r="H26" s="109"/>
      <c r="I26" s="110"/>
      <c r="K26" s="7"/>
      <c r="L26" s="16"/>
      <c r="M26" s="70"/>
      <c r="N26" s="65"/>
      <c r="O26" s="65"/>
      <c r="P26" s="67"/>
      <c r="Q26" s="68"/>
      <c r="R26" s="68"/>
      <c r="S26" s="69"/>
      <c r="U26" s="7"/>
    </row>
    <row r="27" spans="1:21" ht="16.5" customHeight="1">
      <c r="A27" s="7"/>
      <c r="B27" s="41" t="s">
        <v>10</v>
      </c>
      <c r="C27" s="19">
        <f aca="true" t="shared" si="3" ref="C27:I27">SUM(C15:C25)</f>
        <v>24579</v>
      </c>
      <c r="D27" s="106">
        <f t="shared" si="3"/>
        <v>9358</v>
      </c>
      <c r="E27" s="106">
        <f t="shared" si="3"/>
        <v>2887</v>
      </c>
      <c r="F27" s="106">
        <f t="shared" si="3"/>
        <v>595</v>
      </c>
      <c r="G27" s="106">
        <f t="shared" si="3"/>
        <v>5926</v>
      </c>
      <c r="H27" s="106">
        <f t="shared" si="3"/>
        <v>909</v>
      </c>
      <c r="I27" s="107">
        <f t="shared" si="3"/>
        <v>387</v>
      </c>
      <c r="K27" s="7"/>
      <c r="L27" s="41" t="s">
        <v>10</v>
      </c>
      <c r="M27" s="70">
        <f aca="true" t="shared" si="4" ref="M27:S27">SUM(M15:M25)</f>
        <v>0</v>
      </c>
      <c r="N27" s="65">
        <f t="shared" si="4"/>
        <v>0</v>
      </c>
      <c r="O27" s="65">
        <f t="shared" si="4"/>
        <v>0</v>
      </c>
      <c r="P27" s="65">
        <f t="shared" si="4"/>
        <v>0</v>
      </c>
      <c r="Q27" s="65">
        <f t="shared" si="4"/>
        <v>4401</v>
      </c>
      <c r="R27" s="65">
        <f t="shared" si="4"/>
        <v>63</v>
      </c>
      <c r="S27" s="66">
        <f t="shared" si="4"/>
        <v>53</v>
      </c>
      <c r="U27" s="7"/>
    </row>
    <row r="28" spans="1:21" ht="16.5" customHeight="1">
      <c r="A28" s="7"/>
      <c r="B28" s="16" t="s">
        <v>11</v>
      </c>
      <c r="C28" s="19">
        <f aca="true" t="shared" si="5" ref="C28:I28">SUM(C20:C25)</f>
        <v>18529</v>
      </c>
      <c r="D28" s="106">
        <f t="shared" si="5"/>
        <v>5164</v>
      </c>
      <c r="E28" s="106">
        <f t="shared" si="5"/>
        <v>2679</v>
      </c>
      <c r="F28" s="106">
        <f t="shared" si="5"/>
        <v>588</v>
      </c>
      <c r="G28" s="106">
        <f t="shared" si="5"/>
        <v>5909</v>
      </c>
      <c r="H28" s="106">
        <f t="shared" si="5"/>
        <v>882</v>
      </c>
      <c r="I28" s="107">
        <f t="shared" si="5"/>
        <v>334</v>
      </c>
      <c r="K28" s="7"/>
      <c r="L28" s="16" t="s">
        <v>11</v>
      </c>
      <c r="M28" s="70">
        <f aca="true" t="shared" si="6" ref="M28:S28">SUM(M20:M25)</f>
        <v>0</v>
      </c>
      <c r="N28" s="65">
        <f t="shared" si="6"/>
        <v>0</v>
      </c>
      <c r="O28" s="65">
        <f t="shared" si="6"/>
        <v>0</v>
      </c>
      <c r="P28" s="65">
        <f t="shared" si="6"/>
        <v>0</v>
      </c>
      <c r="Q28" s="65">
        <f t="shared" si="6"/>
        <v>2903</v>
      </c>
      <c r="R28" s="65">
        <f t="shared" si="6"/>
        <v>44</v>
      </c>
      <c r="S28" s="66">
        <f t="shared" si="6"/>
        <v>26</v>
      </c>
      <c r="U28" s="7"/>
    </row>
    <row r="29" spans="1:21" ht="16.5" customHeight="1">
      <c r="A29" s="7"/>
      <c r="B29" s="16" t="s">
        <v>12</v>
      </c>
      <c r="C29" s="19">
        <f aca="true" t="shared" si="7" ref="C29:I29">SUM(C21:C25)</f>
        <v>15121</v>
      </c>
      <c r="D29" s="106">
        <f t="shared" si="7"/>
        <v>3508</v>
      </c>
      <c r="E29" s="106">
        <f t="shared" si="7"/>
        <v>2347</v>
      </c>
      <c r="F29" s="106">
        <f t="shared" si="7"/>
        <v>588</v>
      </c>
      <c r="G29" s="106">
        <f t="shared" si="7"/>
        <v>5884</v>
      </c>
      <c r="H29" s="106">
        <f t="shared" si="7"/>
        <v>821</v>
      </c>
      <c r="I29" s="107">
        <f t="shared" si="7"/>
        <v>222</v>
      </c>
      <c r="K29" s="7"/>
      <c r="L29" s="16" t="s">
        <v>12</v>
      </c>
      <c r="M29" s="70">
        <f aca="true" t="shared" si="8" ref="M29:S29">SUM(M21:M25)</f>
        <v>0</v>
      </c>
      <c r="N29" s="65">
        <f t="shared" si="8"/>
        <v>0</v>
      </c>
      <c r="O29" s="65">
        <f t="shared" si="8"/>
        <v>0</v>
      </c>
      <c r="P29" s="65">
        <f t="shared" si="8"/>
        <v>0</v>
      </c>
      <c r="Q29" s="65">
        <f t="shared" si="8"/>
        <v>1705</v>
      </c>
      <c r="R29" s="65">
        <f t="shared" si="8"/>
        <v>20</v>
      </c>
      <c r="S29" s="66">
        <f t="shared" si="8"/>
        <v>26</v>
      </c>
      <c r="U29" s="7"/>
    </row>
    <row r="30" spans="1:21" ht="16.5" customHeight="1">
      <c r="A30" s="7"/>
      <c r="B30" s="16" t="s">
        <v>13</v>
      </c>
      <c r="C30" s="19">
        <f aca="true" t="shared" si="9" ref="C30:I30">SUM(C22:C25)</f>
        <v>11991</v>
      </c>
      <c r="D30" s="106">
        <f t="shared" si="9"/>
        <v>2179</v>
      </c>
      <c r="E30" s="106">
        <f t="shared" si="9"/>
        <v>1907</v>
      </c>
      <c r="F30" s="106">
        <f t="shared" si="9"/>
        <v>550</v>
      </c>
      <c r="G30" s="106">
        <f t="shared" si="9"/>
        <v>5841</v>
      </c>
      <c r="H30" s="106">
        <f t="shared" si="9"/>
        <v>746</v>
      </c>
      <c r="I30" s="107">
        <f t="shared" si="9"/>
        <v>199</v>
      </c>
      <c r="K30" s="7"/>
      <c r="L30" s="16" t="s">
        <v>13</v>
      </c>
      <c r="M30" s="70">
        <f aca="true" t="shared" si="10" ref="M30:S30">SUM(M22:M25)</f>
        <v>0</v>
      </c>
      <c r="N30" s="65">
        <f t="shared" si="10"/>
        <v>0</v>
      </c>
      <c r="O30" s="65">
        <f t="shared" si="10"/>
        <v>0</v>
      </c>
      <c r="P30" s="65">
        <f t="shared" si="10"/>
        <v>0</v>
      </c>
      <c r="Q30" s="65">
        <f t="shared" si="10"/>
        <v>569</v>
      </c>
      <c r="R30" s="65">
        <f t="shared" si="10"/>
        <v>0</v>
      </c>
      <c r="S30" s="66">
        <f t="shared" si="10"/>
        <v>0</v>
      </c>
      <c r="U30" s="7"/>
    </row>
    <row r="31" spans="1:21" ht="16.5" customHeight="1">
      <c r="A31" s="7"/>
      <c r="B31" s="16" t="s">
        <v>14</v>
      </c>
      <c r="C31" s="19">
        <f aca="true" t="shared" si="11" ref="C31:I31">SUM(C23:C25)</f>
        <v>10800</v>
      </c>
      <c r="D31" s="106">
        <f t="shared" si="11"/>
        <v>1840</v>
      </c>
      <c r="E31" s="106">
        <f t="shared" si="11"/>
        <v>1810</v>
      </c>
      <c r="F31" s="106">
        <f t="shared" si="11"/>
        <v>550</v>
      </c>
      <c r="G31" s="106">
        <f t="shared" si="11"/>
        <v>5690</v>
      </c>
      <c r="H31" s="106">
        <f t="shared" si="11"/>
        <v>679</v>
      </c>
      <c r="I31" s="107">
        <f t="shared" si="11"/>
        <v>0</v>
      </c>
      <c r="K31" s="7"/>
      <c r="L31" s="16" t="s">
        <v>14</v>
      </c>
      <c r="M31" s="70">
        <f aca="true" t="shared" si="12" ref="M31:S31">SUM(M23:M25)</f>
        <v>0</v>
      </c>
      <c r="N31" s="65">
        <f t="shared" si="12"/>
        <v>0</v>
      </c>
      <c r="O31" s="65">
        <f t="shared" si="12"/>
        <v>0</v>
      </c>
      <c r="P31" s="65">
        <f t="shared" si="12"/>
        <v>0</v>
      </c>
      <c r="Q31" s="65">
        <f t="shared" si="12"/>
        <v>231</v>
      </c>
      <c r="R31" s="65">
        <f t="shared" si="12"/>
        <v>0</v>
      </c>
      <c r="S31" s="66">
        <f t="shared" si="12"/>
        <v>0</v>
      </c>
      <c r="U31" s="7"/>
    </row>
    <row r="32" spans="1:21" ht="16.5" customHeight="1">
      <c r="A32" s="7"/>
      <c r="B32" s="16" t="s">
        <v>15</v>
      </c>
      <c r="C32" s="19">
        <f aca="true" t="shared" si="13" ref="C32:I32">SUM(C24:C25)</f>
        <v>8316</v>
      </c>
      <c r="D32" s="106">
        <f t="shared" si="13"/>
        <v>621</v>
      </c>
      <c r="E32" s="106">
        <f t="shared" si="13"/>
        <v>1455</v>
      </c>
      <c r="F32" s="106">
        <f t="shared" si="13"/>
        <v>550</v>
      </c>
      <c r="G32" s="106">
        <f t="shared" si="13"/>
        <v>5690</v>
      </c>
      <c r="H32" s="106">
        <f t="shared" si="13"/>
        <v>0</v>
      </c>
      <c r="I32" s="107">
        <f t="shared" si="13"/>
        <v>0</v>
      </c>
      <c r="K32" s="7"/>
      <c r="L32" s="16" t="s">
        <v>15</v>
      </c>
      <c r="M32" s="70">
        <f aca="true" t="shared" si="14" ref="M32:S32">SUM(M24:M25)</f>
        <v>0</v>
      </c>
      <c r="N32" s="65">
        <f t="shared" si="14"/>
        <v>0</v>
      </c>
      <c r="O32" s="65">
        <f t="shared" si="14"/>
        <v>0</v>
      </c>
      <c r="P32" s="65">
        <f t="shared" si="14"/>
        <v>0</v>
      </c>
      <c r="Q32" s="65">
        <f t="shared" si="14"/>
        <v>0</v>
      </c>
      <c r="R32" s="65">
        <f t="shared" si="14"/>
        <v>0</v>
      </c>
      <c r="S32" s="66">
        <f t="shared" si="14"/>
        <v>0</v>
      </c>
      <c r="U32" s="7"/>
    </row>
    <row r="33" spans="1:21" ht="6.75" customHeight="1">
      <c r="A33" s="7"/>
      <c r="B33" s="16"/>
      <c r="C33" s="19"/>
      <c r="D33" s="106"/>
      <c r="E33" s="106"/>
      <c r="F33" s="108"/>
      <c r="G33" s="109"/>
      <c r="H33" s="109"/>
      <c r="I33" s="110"/>
      <c r="K33" s="7"/>
      <c r="L33" s="16"/>
      <c r="M33" s="70"/>
      <c r="N33" s="65"/>
      <c r="O33" s="65"/>
      <c r="P33" s="67"/>
      <c r="Q33" s="68"/>
      <c r="R33" s="68"/>
      <c r="S33" s="69"/>
      <c r="U33" s="7"/>
    </row>
    <row r="34" spans="1:21" ht="15" customHeight="1">
      <c r="A34" s="7"/>
      <c r="B34" s="42" t="s">
        <v>25</v>
      </c>
      <c r="C34" s="19">
        <f>SUM(D34:I34)+SUM(M34:S34)</f>
        <v>46562.99999999993</v>
      </c>
      <c r="D34" s="112">
        <v>43259.99999999993</v>
      </c>
      <c r="E34" s="112">
        <v>528.9999999999999</v>
      </c>
      <c r="F34" s="112">
        <v>7</v>
      </c>
      <c r="G34" s="112">
        <v>27</v>
      </c>
      <c r="H34" s="112">
        <v>234.99999999999991</v>
      </c>
      <c r="I34" s="113">
        <v>55.00000000000001</v>
      </c>
      <c r="K34" s="7"/>
      <c r="L34" s="42" t="s">
        <v>25</v>
      </c>
      <c r="M34" s="70">
        <v>0</v>
      </c>
      <c r="N34" s="65">
        <v>0</v>
      </c>
      <c r="O34" s="65">
        <v>0</v>
      </c>
      <c r="P34" s="67">
        <v>0</v>
      </c>
      <c r="Q34" s="67">
        <v>2028.0000000000023</v>
      </c>
      <c r="R34" s="67">
        <v>53</v>
      </c>
      <c r="S34" s="95">
        <v>368.99999999999994</v>
      </c>
      <c r="U34" s="7"/>
    </row>
    <row r="35" spans="1:21" ht="15">
      <c r="A35" s="7"/>
      <c r="B35" s="16" t="s">
        <v>26</v>
      </c>
      <c r="C35" s="19">
        <f>SUM(D35:I35)+SUM(M35:S35)</f>
        <v>5998</v>
      </c>
      <c r="D35" s="106">
        <v>2715</v>
      </c>
      <c r="E35" s="106">
        <v>732</v>
      </c>
      <c r="F35" s="108">
        <v>38</v>
      </c>
      <c r="G35" s="108">
        <v>58</v>
      </c>
      <c r="H35" s="108">
        <v>126</v>
      </c>
      <c r="I35" s="113">
        <v>135</v>
      </c>
      <c r="K35" s="7"/>
      <c r="L35" s="16" t="s">
        <v>26</v>
      </c>
      <c r="M35" s="70">
        <v>0</v>
      </c>
      <c r="N35" s="65">
        <v>0</v>
      </c>
      <c r="O35" s="65">
        <v>0</v>
      </c>
      <c r="P35" s="67">
        <v>0</v>
      </c>
      <c r="Q35" s="67">
        <v>2123.9999999999995</v>
      </c>
      <c r="R35" s="67">
        <v>44</v>
      </c>
      <c r="S35" s="95">
        <v>26</v>
      </c>
      <c r="U35" s="7"/>
    </row>
    <row r="36" spans="1:21" ht="15">
      <c r="A36" s="7"/>
      <c r="B36" s="16" t="s">
        <v>27</v>
      </c>
      <c r="C36" s="19">
        <f>SUM(D36:I36)+SUM(M36:S36)</f>
        <v>1191</v>
      </c>
      <c r="D36" s="106">
        <v>339</v>
      </c>
      <c r="E36" s="106">
        <v>97</v>
      </c>
      <c r="F36" s="108">
        <v>0</v>
      </c>
      <c r="G36" s="108">
        <v>151</v>
      </c>
      <c r="H36" s="108">
        <v>67</v>
      </c>
      <c r="I36" s="113">
        <v>199</v>
      </c>
      <c r="K36" s="7"/>
      <c r="L36" s="16" t="s">
        <v>27</v>
      </c>
      <c r="M36" s="70">
        <v>0</v>
      </c>
      <c r="N36" s="65">
        <v>0</v>
      </c>
      <c r="O36" s="65">
        <v>0</v>
      </c>
      <c r="P36" s="67">
        <v>0</v>
      </c>
      <c r="Q36" s="67">
        <v>338</v>
      </c>
      <c r="R36" s="67">
        <v>0</v>
      </c>
      <c r="S36" s="95">
        <v>0</v>
      </c>
      <c r="U36" s="7"/>
    </row>
    <row r="37" spans="2:19" ht="15">
      <c r="B37" s="17" t="s">
        <v>28</v>
      </c>
      <c r="C37" s="18">
        <f>SUM(D37:I37)+SUM(M37:S37)</f>
        <v>10800</v>
      </c>
      <c r="D37" s="114">
        <v>1840</v>
      </c>
      <c r="E37" s="114">
        <v>1810</v>
      </c>
      <c r="F37" s="115">
        <v>550</v>
      </c>
      <c r="G37" s="115">
        <v>5690</v>
      </c>
      <c r="H37" s="115">
        <v>679</v>
      </c>
      <c r="I37" s="116">
        <v>0</v>
      </c>
      <c r="L37" s="17" t="s">
        <v>28</v>
      </c>
      <c r="M37" s="82">
        <v>0</v>
      </c>
      <c r="N37" s="99">
        <v>0</v>
      </c>
      <c r="O37" s="99">
        <v>0</v>
      </c>
      <c r="P37" s="100">
        <v>0</v>
      </c>
      <c r="Q37" s="101">
        <v>231</v>
      </c>
      <c r="R37" s="101">
        <v>0</v>
      </c>
      <c r="S37" s="102">
        <v>0</v>
      </c>
    </row>
    <row r="38" spans="13:19" ht="6.75" customHeight="1">
      <c r="M38" s="74"/>
      <c r="N38" s="74"/>
      <c r="O38" s="74"/>
      <c r="P38" s="74"/>
      <c r="Q38" s="74"/>
      <c r="R38" s="74"/>
      <c r="S38" s="74"/>
    </row>
    <row r="39" spans="2:12" ht="12" customHeight="1">
      <c r="B39" s="31"/>
      <c r="L39" s="53" t="s">
        <v>78</v>
      </c>
    </row>
    <row r="40" spans="2:12" ht="12" customHeight="1">
      <c r="B40" s="31"/>
      <c r="L40" s="53" t="s">
        <v>96</v>
      </c>
    </row>
  </sheetData>
  <sheetProtection/>
  <mergeCells count="4">
    <mergeCell ref="C5:I5"/>
    <mergeCell ref="M5:S5"/>
    <mergeCell ref="C7:I7"/>
    <mergeCell ref="M7:S7"/>
  </mergeCells>
  <printOptions/>
  <pageMargins left="0.5905511811023622" right="0.3937007874015748" top="0.7874015748031497" bottom="0.7874015748031497" header="0.3937007874015748" footer="0.3937007874015748"/>
  <pageSetup firstPageNumber="8" useFirstPageNumber="1" horizontalDpi="600" verticalDpi="600" orientation="portrait" paperSize="9" r:id="rId1"/>
  <headerFooter>
    <oddFooter>&amp;CIV-1-&amp;P</oddFooter>
  </headerFooter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M40"/>
  <sheetViews>
    <sheetView showGridLines="0" workbookViewId="0" topLeftCell="U1">
      <selection activeCell="U1" sqref="U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11.140625" style="1" customWidth="1"/>
    <col min="4" max="9" width="9.7109375" style="1" customWidth="1"/>
    <col min="10" max="10" width="1.8515625" style="1" customWidth="1"/>
    <col min="11" max="11" width="1.7109375" style="1" customWidth="1"/>
    <col min="12" max="12" width="15.7109375" style="1" customWidth="1"/>
    <col min="13" max="19" width="9.7109375" style="1" customWidth="1"/>
    <col min="20" max="20" width="1.8515625" style="1" customWidth="1"/>
    <col min="21" max="21" width="1.7109375" style="1" customWidth="1"/>
    <col min="22" max="22" width="15.7109375" style="1" customWidth="1"/>
    <col min="23" max="29" width="9.7109375" style="1" customWidth="1"/>
    <col min="30" max="30" width="1.8515625" style="1" customWidth="1"/>
    <col min="31" max="31" width="1.7109375" style="1" customWidth="1"/>
    <col min="32" max="32" width="15.7109375" style="1" customWidth="1"/>
    <col min="33" max="39" width="9.7109375" style="1" customWidth="1"/>
    <col min="40" max="40" width="1.8515625" style="1" customWidth="1"/>
    <col min="41" max="16384" width="9.140625" style="1" customWidth="1"/>
  </cols>
  <sheetData>
    <row r="1" spans="1:39" ht="15" customHeight="1">
      <c r="A1" s="7"/>
      <c r="B1" s="7"/>
      <c r="C1" s="7"/>
      <c r="D1" s="7"/>
      <c r="E1" s="7"/>
      <c r="F1" s="7"/>
      <c r="I1" s="44" t="s">
        <v>110</v>
      </c>
      <c r="K1" s="7"/>
      <c r="L1" s="7"/>
      <c r="M1" s="7"/>
      <c r="N1" s="7"/>
      <c r="O1" s="7"/>
      <c r="P1" s="7"/>
      <c r="S1" s="45" t="s">
        <v>111</v>
      </c>
      <c r="U1" s="7"/>
      <c r="V1" s="7"/>
      <c r="W1" s="7"/>
      <c r="X1" s="7"/>
      <c r="Y1" s="7"/>
      <c r="Z1" s="7"/>
      <c r="AC1" s="44" t="s">
        <v>110</v>
      </c>
      <c r="AE1" s="7"/>
      <c r="AF1" s="7"/>
      <c r="AG1" s="7"/>
      <c r="AH1" s="7"/>
      <c r="AI1" s="7"/>
      <c r="AJ1" s="7"/>
      <c r="AM1" s="45" t="s">
        <v>111</v>
      </c>
    </row>
    <row r="2" spans="1:36" ht="15" customHeight="1">
      <c r="A2" s="7"/>
      <c r="B2" s="46" t="s">
        <v>112</v>
      </c>
      <c r="C2" s="46"/>
      <c r="D2" s="46"/>
      <c r="E2" s="46"/>
      <c r="F2" s="46"/>
      <c r="K2" s="7"/>
      <c r="L2" s="46" t="s">
        <v>112</v>
      </c>
      <c r="M2" s="46"/>
      <c r="N2" s="46"/>
      <c r="O2" s="46"/>
      <c r="P2" s="46"/>
      <c r="U2" s="7"/>
      <c r="V2" s="46" t="s">
        <v>113</v>
      </c>
      <c r="W2" s="46"/>
      <c r="X2" s="46"/>
      <c r="Y2" s="46"/>
      <c r="Z2" s="46"/>
      <c r="AE2" s="7"/>
      <c r="AF2" s="46" t="s">
        <v>113</v>
      </c>
      <c r="AG2" s="46"/>
      <c r="AH2" s="46"/>
      <c r="AI2" s="46"/>
      <c r="AJ2" s="46"/>
    </row>
    <row r="3" spans="1:36" ht="15" customHeight="1">
      <c r="A3" s="7"/>
      <c r="B3" s="46" t="s">
        <v>165</v>
      </c>
      <c r="C3" s="46"/>
      <c r="D3" s="46"/>
      <c r="E3" s="46"/>
      <c r="F3" s="46"/>
      <c r="K3" s="7"/>
      <c r="L3" s="46" t="s">
        <v>165</v>
      </c>
      <c r="M3" s="46"/>
      <c r="N3" s="46"/>
      <c r="O3" s="46"/>
      <c r="P3" s="46"/>
      <c r="U3" s="7"/>
      <c r="V3" s="46" t="s">
        <v>165</v>
      </c>
      <c r="W3" s="46"/>
      <c r="X3" s="46"/>
      <c r="Y3" s="46"/>
      <c r="Z3" s="46"/>
      <c r="AE3" s="7"/>
      <c r="AF3" s="46" t="s">
        <v>165</v>
      </c>
      <c r="AG3" s="46"/>
      <c r="AH3" s="46"/>
      <c r="AI3" s="46"/>
      <c r="AJ3" s="46"/>
    </row>
    <row r="4" spans="1:36" ht="15" customHeight="1">
      <c r="A4" s="7"/>
      <c r="B4" s="46"/>
      <c r="C4" s="46"/>
      <c r="D4" s="46"/>
      <c r="E4" s="46"/>
      <c r="F4" s="46"/>
      <c r="K4" s="7"/>
      <c r="L4" s="46"/>
      <c r="M4" s="46"/>
      <c r="N4" s="46"/>
      <c r="O4" s="46"/>
      <c r="P4" s="46"/>
      <c r="U4" s="7"/>
      <c r="V4" s="46"/>
      <c r="W4" s="46"/>
      <c r="X4" s="46"/>
      <c r="Y4" s="46"/>
      <c r="Z4" s="46"/>
      <c r="AE4" s="7"/>
      <c r="AF4" s="46"/>
      <c r="AG4" s="46"/>
      <c r="AH4" s="46"/>
      <c r="AI4" s="46"/>
      <c r="AJ4" s="46"/>
    </row>
    <row r="5" spans="1:39" ht="15" customHeight="1">
      <c r="A5" s="7"/>
      <c r="B5" s="22"/>
      <c r="C5" s="120" t="s">
        <v>114</v>
      </c>
      <c r="D5" s="121"/>
      <c r="E5" s="121"/>
      <c r="F5" s="121"/>
      <c r="G5" s="121"/>
      <c r="H5" s="121"/>
      <c r="I5" s="122"/>
      <c r="K5" s="7"/>
      <c r="L5" s="22"/>
      <c r="M5" s="120" t="s">
        <v>114</v>
      </c>
      <c r="N5" s="121"/>
      <c r="O5" s="121"/>
      <c r="P5" s="121"/>
      <c r="Q5" s="121"/>
      <c r="R5" s="121"/>
      <c r="S5" s="122"/>
      <c r="U5" s="7"/>
      <c r="V5" s="22"/>
      <c r="W5" s="120" t="s">
        <v>114</v>
      </c>
      <c r="X5" s="121"/>
      <c r="Y5" s="121"/>
      <c r="Z5" s="121"/>
      <c r="AA5" s="121"/>
      <c r="AB5" s="121"/>
      <c r="AC5" s="122"/>
      <c r="AE5" s="7"/>
      <c r="AF5" s="22"/>
      <c r="AG5" s="120" t="s">
        <v>114</v>
      </c>
      <c r="AH5" s="121"/>
      <c r="AI5" s="121"/>
      <c r="AJ5" s="121"/>
      <c r="AK5" s="121"/>
      <c r="AL5" s="121"/>
      <c r="AM5" s="122"/>
    </row>
    <row r="6" spans="1:39" ht="62.25" customHeight="1">
      <c r="A6" s="7"/>
      <c r="B6" s="20" t="s">
        <v>115</v>
      </c>
      <c r="C6" s="47" t="s">
        <v>116</v>
      </c>
      <c r="D6" s="48" t="s">
        <v>117</v>
      </c>
      <c r="E6" s="49" t="s">
        <v>118</v>
      </c>
      <c r="F6" s="30" t="s">
        <v>119</v>
      </c>
      <c r="G6" s="50" t="s">
        <v>120</v>
      </c>
      <c r="H6" s="50" t="s">
        <v>121</v>
      </c>
      <c r="I6" s="51" t="s">
        <v>122</v>
      </c>
      <c r="K6" s="7"/>
      <c r="L6" s="20" t="s">
        <v>115</v>
      </c>
      <c r="M6" s="47" t="s">
        <v>123</v>
      </c>
      <c r="N6" s="48" t="s">
        <v>124</v>
      </c>
      <c r="O6" s="49" t="s">
        <v>125</v>
      </c>
      <c r="P6" s="30" t="s">
        <v>126</v>
      </c>
      <c r="Q6" s="50" t="s">
        <v>127</v>
      </c>
      <c r="R6" s="50" t="s">
        <v>128</v>
      </c>
      <c r="S6" s="51" t="s">
        <v>129</v>
      </c>
      <c r="U6" s="7"/>
      <c r="V6" s="20" t="s">
        <v>115</v>
      </c>
      <c r="W6" s="47" t="s">
        <v>116</v>
      </c>
      <c r="X6" s="48" t="s">
        <v>117</v>
      </c>
      <c r="Y6" s="49" t="s">
        <v>118</v>
      </c>
      <c r="Z6" s="30" t="s">
        <v>119</v>
      </c>
      <c r="AA6" s="50" t="s">
        <v>120</v>
      </c>
      <c r="AB6" s="50" t="s">
        <v>121</v>
      </c>
      <c r="AC6" s="51" t="s">
        <v>122</v>
      </c>
      <c r="AE6" s="7"/>
      <c r="AF6" s="20" t="s">
        <v>115</v>
      </c>
      <c r="AG6" s="47" t="s">
        <v>123</v>
      </c>
      <c r="AH6" s="48" t="s">
        <v>124</v>
      </c>
      <c r="AI6" s="49" t="s">
        <v>130</v>
      </c>
      <c r="AJ6" s="30" t="s">
        <v>126</v>
      </c>
      <c r="AK6" s="50" t="s">
        <v>131</v>
      </c>
      <c r="AL6" s="50" t="s">
        <v>128</v>
      </c>
      <c r="AM6" s="51" t="s">
        <v>129</v>
      </c>
    </row>
    <row r="7" spans="1:39" ht="15" customHeight="1">
      <c r="A7" s="7"/>
      <c r="B7" s="21"/>
      <c r="C7" s="123" t="s">
        <v>83</v>
      </c>
      <c r="D7" s="124"/>
      <c r="E7" s="124"/>
      <c r="F7" s="124"/>
      <c r="G7" s="124"/>
      <c r="H7" s="124"/>
      <c r="I7" s="125"/>
      <c r="K7" s="7"/>
      <c r="L7" s="21"/>
      <c r="M7" s="123" t="s">
        <v>83</v>
      </c>
      <c r="N7" s="124"/>
      <c r="O7" s="124"/>
      <c r="P7" s="124"/>
      <c r="Q7" s="124"/>
      <c r="R7" s="124"/>
      <c r="S7" s="125"/>
      <c r="U7" s="7"/>
      <c r="V7" s="21"/>
      <c r="W7" s="123" t="s">
        <v>132</v>
      </c>
      <c r="X7" s="124"/>
      <c r="Y7" s="124"/>
      <c r="Z7" s="124"/>
      <c r="AA7" s="124"/>
      <c r="AB7" s="124"/>
      <c r="AC7" s="125"/>
      <c r="AE7" s="7"/>
      <c r="AF7" s="21"/>
      <c r="AG7" s="123" t="s">
        <v>132</v>
      </c>
      <c r="AH7" s="124"/>
      <c r="AI7" s="124"/>
      <c r="AJ7" s="124"/>
      <c r="AK7" s="124"/>
      <c r="AL7" s="124"/>
      <c r="AM7" s="125"/>
    </row>
    <row r="8" spans="1:39" ht="6.75" customHeight="1">
      <c r="A8" s="7"/>
      <c r="B8" s="16"/>
      <c r="C8" s="19"/>
      <c r="D8" s="6"/>
      <c r="E8" s="6"/>
      <c r="F8" s="25"/>
      <c r="G8" s="26"/>
      <c r="H8" s="26"/>
      <c r="I8" s="27"/>
      <c r="K8" s="7"/>
      <c r="L8" s="16"/>
      <c r="M8" s="19"/>
      <c r="N8" s="6"/>
      <c r="O8" s="6"/>
      <c r="P8" s="25"/>
      <c r="Q8" s="26"/>
      <c r="R8" s="26"/>
      <c r="S8" s="27"/>
      <c r="U8" s="7"/>
      <c r="V8" s="16"/>
      <c r="W8" s="19"/>
      <c r="X8" s="6"/>
      <c r="Y8" s="6"/>
      <c r="Z8" s="25"/>
      <c r="AA8" s="26"/>
      <c r="AB8" s="26"/>
      <c r="AC8" s="27"/>
      <c r="AE8" s="7"/>
      <c r="AF8" s="16"/>
      <c r="AG8" s="19"/>
      <c r="AH8" s="6"/>
      <c r="AI8" s="6"/>
      <c r="AJ8" s="25"/>
      <c r="AK8" s="26"/>
      <c r="AL8" s="26"/>
      <c r="AM8" s="27"/>
    </row>
    <row r="9" spans="1:39" ht="15">
      <c r="A9" s="7"/>
      <c r="B9" s="16" t="s">
        <v>116</v>
      </c>
      <c r="C9" s="19">
        <f aca="true" t="shared" si="0" ref="C9:I9">SUM(C11:C25)</f>
        <v>64552</v>
      </c>
      <c r="D9" s="75">
        <f t="shared" si="0"/>
        <v>48154</v>
      </c>
      <c r="E9" s="75">
        <f t="shared" si="0"/>
        <v>3168</v>
      </c>
      <c r="F9" s="75">
        <f t="shared" si="0"/>
        <v>595</v>
      </c>
      <c r="G9" s="75">
        <f t="shared" si="0"/>
        <v>5926</v>
      </c>
      <c r="H9" s="75">
        <f t="shared" si="0"/>
        <v>1107</v>
      </c>
      <c r="I9" s="76">
        <f t="shared" si="0"/>
        <v>389</v>
      </c>
      <c r="K9" s="7"/>
      <c r="L9" s="16" t="s">
        <v>116</v>
      </c>
      <c r="M9" s="70">
        <f aca="true" t="shared" si="1" ref="M9:S9">SUM(M11:M25)</f>
        <v>0</v>
      </c>
      <c r="N9" s="65">
        <f t="shared" si="1"/>
        <v>0</v>
      </c>
      <c r="O9" s="65">
        <f t="shared" si="1"/>
        <v>0</v>
      </c>
      <c r="P9" s="65">
        <f t="shared" si="1"/>
        <v>0</v>
      </c>
      <c r="Q9" s="65">
        <f t="shared" si="1"/>
        <v>4721</v>
      </c>
      <c r="R9" s="65">
        <f t="shared" si="1"/>
        <v>97</v>
      </c>
      <c r="S9" s="66">
        <f t="shared" si="1"/>
        <v>395</v>
      </c>
      <c r="U9" s="7"/>
      <c r="V9" s="52" t="s">
        <v>116</v>
      </c>
      <c r="W9" s="37">
        <f>C9/$C$9*100</f>
        <v>100</v>
      </c>
      <c r="X9" s="35">
        <f aca="true" t="shared" si="2" ref="X9:AC9">D9/$C$9*100</f>
        <v>74.59722394348742</v>
      </c>
      <c r="Y9" s="35">
        <f t="shared" si="2"/>
        <v>4.907671334737886</v>
      </c>
      <c r="Z9" s="35">
        <f t="shared" si="2"/>
        <v>0.921737513942248</v>
      </c>
      <c r="AA9" s="35">
        <f t="shared" si="2"/>
        <v>9.180195811129012</v>
      </c>
      <c r="AB9" s="35">
        <f t="shared" si="2"/>
        <v>1.7148965175362498</v>
      </c>
      <c r="AC9" s="36">
        <f t="shared" si="2"/>
        <v>0.602614946089974</v>
      </c>
      <c r="AE9" s="7"/>
      <c r="AF9" s="16" t="s">
        <v>116</v>
      </c>
      <c r="AG9" s="37">
        <f aca="true" t="shared" si="3" ref="AG9:AM9">M9/$C$9*100</f>
        <v>0</v>
      </c>
      <c r="AH9" s="35">
        <f t="shared" si="3"/>
        <v>0</v>
      </c>
      <c r="AI9" s="35">
        <f t="shared" si="3"/>
        <v>0</v>
      </c>
      <c r="AJ9" s="35">
        <f t="shared" si="3"/>
        <v>0</v>
      </c>
      <c r="AK9" s="35">
        <f t="shared" si="3"/>
        <v>7.313483703061098</v>
      </c>
      <c r="AL9" s="35">
        <f t="shared" si="3"/>
        <v>0.15026645185276985</v>
      </c>
      <c r="AM9" s="36">
        <f t="shared" si="3"/>
        <v>0.6119097781633412</v>
      </c>
    </row>
    <row r="10" spans="1:39" ht="6.75" customHeight="1">
      <c r="A10" s="7"/>
      <c r="B10" s="16"/>
      <c r="C10" s="19"/>
      <c r="D10" s="75"/>
      <c r="E10" s="75"/>
      <c r="F10" s="77"/>
      <c r="G10" s="78"/>
      <c r="H10" s="78"/>
      <c r="I10" s="79"/>
      <c r="K10" s="7"/>
      <c r="L10" s="16"/>
      <c r="M10" s="70"/>
      <c r="N10" s="65"/>
      <c r="O10" s="65"/>
      <c r="P10" s="67"/>
      <c r="Q10" s="68"/>
      <c r="R10" s="68"/>
      <c r="S10" s="69"/>
      <c r="U10" s="7"/>
      <c r="V10" s="16"/>
      <c r="W10" s="19"/>
      <c r="X10" s="6"/>
      <c r="Y10" s="6"/>
      <c r="Z10" s="23"/>
      <c r="AA10" s="24"/>
      <c r="AB10" s="24"/>
      <c r="AC10" s="29"/>
      <c r="AE10" s="7"/>
      <c r="AF10" s="16"/>
      <c r="AG10" s="19"/>
      <c r="AH10" s="6"/>
      <c r="AI10" s="6"/>
      <c r="AJ10" s="23"/>
      <c r="AK10" s="24"/>
      <c r="AL10" s="24"/>
      <c r="AM10" s="29"/>
    </row>
    <row r="11" spans="1:39" ht="15">
      <c r="A11" s="7"/>
      <c r="B11" s="16" t="s">
        <v>9</v>
      </c>
      <c r="C11" s="19">
        <f>SUM(D11:I11)+SUM(M11:S11)</f>
        <v>10451</v>
      </c>
      <c r="D11" s="75">
        <v>9955</v>
      </c>
      <c r="E11" s="75">
        <v>28</v>
      </c>
      <c r="F11" s="75">
        <v>0</v>
      </c>
      <c r="G11" s="92">
        <v>0</v>
      </c>
      <c r="H11" s="75">
        <v>123</v>
      </c>
      <c r="I11" s="76">
        <v>0</v>
      </c>
      <c r="K11" s="7"/>
      <c r="L11" s="16" t="s">
        <v>9</v>
      </c>
      <c r="M11" s="70">
        <v>0</v>
      </c>
      <c r="N11" s="65">
        <v>0</v>
      </c>
      <c r="O11" s="65">
        <v>0</v>
      </c>
      <c r="P11" s="65">
        <v>0</v>
      </c>
      <c r="Q11" s="65">
        <v>22</v>
      </c>
      <c r="R11" s="65">
        <v>17</v>
      </c>
      <c r="S11" s="66">
        <v>306</v>
      </c>
      <c r="U11" s="7"/>
      <c r="V11" s="16" t="s">
        <v>9</v>
      </c>
      <c r="W11" s="37">
        <f aca="true" t="shared" si="4" ref="W11:W25">C11/$C$9*100</f>
        <v>16.19004833312678</v>
      </c>
      <c r="X11" s="35">
        <f aca="true" t="shared" si="5" ref="X11:X25">D11/$C$9*100</f>
        <v>15.421675548395092</v>
      </c>
      <c r="Y11" s="35">
        <f aca="true" t="shared" si="6" ref="Y11:Y25">E11/$C$9*100</f>
        <v>0.04337588300904697</v>
      </c>
      <c r="Z11" s="35">
        <f aca="true" t="shared" si="7" ref="Z11:Z25">F11/$C$9*100</f>
        <v>0</v>
      </c>
      <c r="AA11" s="35">
        <f aca="true" t="shared" si="8" ref="AA11:AA25">G11/$C$9*100</f>
        <v>0</v>
      </c>
      <c r="AB11" s="35">
        <f aca="true" t="shared" si="9" ref="AB11:AB25">H11/$C$9*100</f>
        <v>0.19054405750402775</v>
      </c>
      <c r="AC11" s="36">
        <f aca="true" t="shared" si="10" ref="AC11:AC25">I11/$C$9*100</f>
        <v>0</v>
      </c>
      <c r="AE11" s="7"/>
      <c r="AF11" s="16" t="s">
        <v>9</v>
      </c>
      <c r="AG11" s="37">
        <f aca="true" t="shared" si="11" ref="AG11:AG25">M11/$C$9*100</f>
        <v>0</v>
      </c>
      <c r="AH11" s="35">
        <f aca="true" t="shared" si="12" ref="AH11:AH25">N11/$C$9*100</f>
        <v>0</v>
      </c>
      <c r="AI11" s="35">
        <f aca="true" t="shared" si="13" ref="AI11:AI25">O11/$C$9*100</f>
        <v>0</v>
      </c>
      <c r="AJ11" s="35">
        <f aca="true" t="shared" si="14" ref="AJ11:AJ25">P11/$C$9*100</f>
        <v>0</v>
      </c>
      <c r="AK11" s="35">
        <f aca="true" t="shared" si="15" ref="AK11:AK25">Q11/$C$9*100</f>
        <v>0.03408105093567976</v>
      </c>
      <c r="AL11" s="35">
        <f aca="true" t="shared" si="16" ref="AL11:AL25">R11/$C$9*100</f>
        <v>0.02633535754120709</v>
      </c>
      <c r="AM11" s="36">
        <f aca="true" t="shared" si="17" ref="AM11:AM25">S11/$C$9*100</f>
        <v>0.4740364357417276</v>
      </c>
    </row>
    <row r="12" spans="1:39" ht="15">
      <c r="A12" s="7"/>
      <c r="B12" s="16">
        <v>2</v>
      </c>
      <c r="C12" s="19">
        <f aca="true" t="shared" si="18" ref="C12:C25">SUM(D12:I12)+SUM(M12:S12)</f>
        <v>18852</v>
      </c>
      <c r="D12" s="75">
        <v>18586</v>
      </c>
      <c r="E12" s="75">
        <v>110</v>
      </c>
      <c r="F12" s="75">
        <v>0</v>
      </c>
      <c r="G12" s="92">
        <v>0</v>
      </c>
      <c r="H12" s="75">
        <v>62</v>
      </c>
      <c r="I12" s="76">
        <v>2</v>
      </c>
      <c r="K12" s="7"/>
      <c r="L12" s="16">
        <v>2</v>
      </c>
      <c r="M12" s="70">
        <v>0</v>
      </c>
      <c r="N12" s="65">
        <v>0</v>
      </c>
      <c r="O12" s="65">
        <v>0</v>
      </c>
      <c r="P12" s="65">
        <v>0</v>
      </c>
      <c r="Q12" s="65">
        <v>66</v>
      </c>
      <c r="R12" s="65">
        <v>6</v>
      </c>
      <c r="S12" s="66">
        <v>20</v>
      </c>
      <c r="U12" s="7"/>
      <c r="V12" s="16">
        <v>2</v>
      </c>
      <c r="W12" s="37">
        <f t="shared" si="4"/>
        <v>29.204362374519764</v>
      </c>
      <c r="X12" s="35">
        <f t="shared" si="5"/>
        <v>28.79229148593382</v>
      </c>
      <c r="Y12" s="35">
        <f t="shared" si="6"/>
        <v>0.17040525467839882</v>
      </c>
      <c r="Z12" s="35">
        <f t="shared" si="7"/>
        <v>0</v>
      </c>
      <c r="AA12" s="35">
        <f t="shared" si="8"/>
        <v>0</v>
      </c>
      <c r="AB12" s="35">
        <f t="shared" si="9"/>
        <v>0.09604659809146114</v>
      </c>
      <c r="AC12" s="36">
        <f t="shared" si="10"/>
        <v>0.003098277357789069</v>
      </c>
      <c r="AE12" s="7"/>
      <c r="AF12" s="16">
        <v>2</v>
      </c>
      <c r="AG12" s="37">
        <f t="shared" si="11"/>
        <v>0</v>
      </c>
      <c r="AH12" s="35">
        <f t="shared" si="12"/>
        <v>0</v>
      </c>
      <c r="AI12" s="35">
        <f t="shared" si="13"/>
        <v>0</v>
      </c>
      <c r="AJ12" s="35">
        <f t="shared" si="14"/>
        <v>0</v>
      </c>
      <c r="AK12" s="35">
        <f t="shared" si="15"/>
        <v>0.10224315280703929</v>
      </c>
      <c r="AL12" s="35">
        <f t="shared" si="16"/>
        <v>0.009294832073367208</v>
      </c>
      <c r="AM12" s="36">
        <f t="shared" si="17"/>
        <v>0.030982773577890692</v>
      </c>
    </row>
    <row r="13" spans="1:39" ht="15">
      <c r="A13" s="7"/>
      <c r="B13" s="16">
        <v>3</v>
      </c>
      <c r="C13" s="19">
        <f t="shared" si="18"/>
        <v>7038</v>
      </c>
      <c r="D13" s="75">
        <v>6831</v>
      </c>
      <c r="E13" s="75">
        <v>75</v>
      </c>
      <c r="F13" s="75">
        <v>0</v>
      </c>
      <c r="G13" s="92">
        <v>0</v>
      </c>
      <c r="H13" s="75">
        <v>9</v>
      </c>
      <c r="I13" s="76">
        <v>0</v>
      </c>
      <c r="K13" s="7"/>
      <c r="L13" s="16">
        <v>3</v>
      </c>
      <c r="M13" s="70">
        <v>0</v>
      </c>
      <c r="N13" s="65">
        <v>0</v>
      </c>
      <c r="O13" s="65">
        <v>0</v>
      </c>
      <c r="P13" s="65">
        <v>0</v>
      </c>
      <c r="Q13" s="65">
        <v>108</v>
      </c>
      <c r="R13" s="65">
        <v>3</v>
      </c>
      <c r="S13" s="66">
        <v>12</v>
      </c>
      <c r="U13" s="7"/>
      <c r="V13" s="16">
        <v>3</v>
      </c>
      <c r="W13" s="37">
        <f t="shared" si="4"/>
        <v>10.902838022059736</v>
      </c>
      <c r="X13" s="35">
        <f t="shared" si="5"/>
        <v>10.582166315528566</v>
      </c>
      <c r="Y13" s="35">
        <f t="shared" si="6"/>
        <v>0.11618540091709009</v>
      </c>
      <c r="Z13" s="35">
        <f t="shared" si="7"/>
        <v>0</v>
      </c>
      <c r="AA13" s="35">
        <f t="shared" si="8"/>
        <v>0</v>
      </c>
      <c r="AB13" s="35">
        <f t="shared" si="9"/>
        <v>0.013942248110050811</v>
      </c>
      <c r="AC13" s="36">
        <f t="shared" si="10"/>
        <v>0</v>
      </c>
      <c r="AE13" s="7"/>
      <c r="AF13" s="16">
        <v>3</v>
      </c>
      <c r="AG13" s="37">
        <f t="shared" si="11"/>
        <v>0</v>
      </c>
      <c r="AH13" s="35">
        <f t="shared" si="12"/>
        <v>0</v>
      </c>
      <c r="AI13" s="35">
        <f t="shared" si="13"/>
        <v>0</v>
      </c>
      <c r="AJ13" s="35">
        <f t="shared" si="14"/>
        <v>0</v>
      </c>
      <c r="AK13" s="35">
        <f t="shared" si="15"/>
        <v>0.16730697732060973</v>
      </c>
      <c r="AL13" s="35">
        <f t="shared" si="16"/>
        <v>0.004647416036683604</v>
      </c>
      <c r="AM13" s="36">
        <f t="shared" si="17"/>
        <v>0.018589664146734415</v>
      </c>
    </row>
    <row r="14" spans="1:39" ht="15">
      <c r="A14" s="7"/>
      <c r="B14" s="16">
        <v>4</v>
      </c>
      <c r="C14" s="19">
        <f t="shared" si="18"/>
        <v>3632</v>
      </c>
      <c r="D14" s="75">
        <v>3424</v>
      </c>
      <c r="E14" s="75">
        <v>68</v>
      </c>
      <c r="F14" s="75">
        <v>0</v>
      </c>
      <c r="G14" s="92">
        <v>0</v>
      </c>
      <c r="H14" s="75">
        <v>4</v>
      </c>
      <c r="I14" s="76">
        <v>0</v>
      </c>
      <c r="K14" s="7"/>
      <c r="L14" s="16">
        <v>4</v>
      </c>
      <c r="M14" s="70">
        <v>0</v>
      </c>
      <c r="N14" s="65">
        <v>0</v>
      </c>
      <c r="O14" s="65">
        <v>0</v>
      </c>
      <c r="P14" s="65">
        <v>0</v>
      </c>
      <c r="Q14" s="65">
        <v>124</v>
      </c>
      <c r="R14" s="65">
        <v>8</v>
      </c>
      <c r="S14" s="66">
        <v>4</v>
      </c>
      <c r="U14" s="7"/>
      <c r="V14" s="16">
        <v>4</v>
      </c>
      <c r="W14" s="37">
        <f t="shared" si="4"/>
        <v>5.62647168174495</v>
      </c>
      <c r="X14" s="35">
        <f t="shared" si="5"/>
        <v>5.304250836534886</v>
      </c>
      <c r="Y14" s="35">
        <f t="shared" si="6"/>
        <v>0.10534143016482836</v>
      </c>
      <c r="Z14" s="35">
        <f t="shared" si="7"/>
        <v>0</v>
      </c>
      <c r="AA14" s="35">
        <f t="shared" si="8"/>
        <v>0</v>
      </c>
      <c r="AB14" s="35">
        <f t="shared" si="9"/>
        <v>0.006196554715578138</v>
      </c>
      <c r="AC14" s="36">
        <f t="shared" si="10"/>
        <v>0</v>
      </c>
      <c r="AE14" s="7"/>
      <c r="AF14" s="16">
        <v>4</v>
      </c>
      <c r="AG14" s="37">
        <f t="shared" si="11"/>
        <v>0</v>
      </c>
      <c r="AH14" s="35">
        <f t="shared" si="12"/>
        <v>0</v>
      </c>
      <c r="AI14" s="35">
        <f t="shared" si="13"/>
        <v>0</v>
      </c>
      <c r="AJ14" s="35">
        <f t="shared" si="14"/>
        <v>0</v>
      </c>
      <c r="AK14" s="35">
        <f t="shared" si="15"/>
        <v>0.19209319618292228</v>
      </c>
      <c r="AL14" s="35">
        <f t="shared" si="16"/>
        <v>0.012393109431156277</v>
      </c>
      <c r="AM14" s="36">
        <f t="shared" si="17"/>
        <v>0.006196554715578138</v>
      </c>
    </row>
    <row r="15" spans="1:39" ht="15">
      <c r="A15" s="7"/>
      <c r="B15" s="16" t="s">
        <v>133</v>
      </c>
      <c r="C15" s="19">
        <f>SUM(D15:I15)+SUM(M15:S15)</f>
        <v>2075</v>
      </c>
      <c r="D15" s="75">
        <v>1735</v>
      </c>
      <c r="E15" s="75">
        <v>30</v>
      </c>
      <c r="F15" s="75">
        <v>0</v>
      </c>
      <c r="G15" s="92">
        <v>5</v>
      </c>
      <c r="H15" s="75">
        <v>0</v>
      </c>
      <c r="I15" s="76">
        <v>15</v>
      </c>
      <c r="K15" s="7"/>
      <c r="L15" s="16" t="s">
        <v>133</v>
      </c>
      <c r="M15" s="70">
        <v>0</v>
      </c>
      <c r="N15" s="65">
        <v>0</v>
      </c>
      <c r="O15" s="65">
        <v>0</v>
      </c>
      <c r="P15" s="65">
        <v>0</v>
      </c>
      <c r="Q15" s="65">
        <v>270</v>
      </c>
      <c r="R15" s="65">
        <v>5</v>
      </c>
      <c r="S15" s="66">
        <v>15</v>
      </c>
      <c r="U15" s="7"/>
      <c r="V15" s="16" t="s">
        <v>133</v>
      </c>
      <c r="W15" s="37">
        <f t="shared" si="4"/>
        <v>3.2144627587061594</v>
      </c>
      <c r="X15" s="35">
        <f t="shared" si="5"/>
        <v>2.6877556078820177</v>
      </c>
      <c r="Y15" s="35">
        <f t="shared" si="6"/>
        <v>0.046474160366836034</v>
      </c>
      <c r="Z15" s="35">
        <f t="shared" si="7"/>
        <v>0</v>
      </c>
      <c r="AA15" s="35">
        <f t="shared" si="8"/>
        <v>0.007745693394472673</v>
      </c>
      <c r="AB15" s="35">
        <f t="shared" si="9"/>
        <v>0</v>
      </c>
      <c r="AC15" s="36">
        <f t="shared" si="10"/>
        <v>0.023237080183418017</v>
      </c>
      <c r="AE15" s="7"/>
      <c r="AF15" s="16" t="s">
        <v>133</v>
      </c>
      <c r="AG15" s="37">
        <f t="shared" si="11"/>
        <v>0</v>
      </c>
      <c r="AH15" s="35">
        <f t="shared" si="12"/>
        <v>0</v>
      </c>
      <c r="AI15" s="35">
        <f t="shared" si="13"/>
        <v>0</v>
      </c>
      <c r="AJ15" s="35">
        <f t="shared" si="14"/>
        <v>0</v>
      </c>
      <c r="AK15" s="35">
        <f t="shared" si="15"/>
        <v>0.4182674433015243</v>
      </c>
      <c r="AL15" s="35">
        <f t="shared" si="16"/>
        <v>0.007745693394472673</v>
      </c>
      <c r="AM15" s="36">
        <f t="shared" si="17"/>
        <v>0.023237080183418017</v>
      </c>
    </row>
    <row r="16" spans="1:39" ht="15">
      <c r="A16" s="7"/>
      <c r="B16" s="16" t="s">
        <v>134</v>
      </c>
      <c r="C16" s="19">
        <f t="shared" si="18"/>
        <v>1386</v>
      </c>
      <c r="D16" s="75">
        <v>1056</v>
      </c>
      <c r="E16" s="75">
        <v>30</v>
      </c>
      <c r="F16" s="75">
        <v>0</v>
      </c>
      <c r="G16" s="92">
        <v>12</v>
      </c>
      <c r="H16" s="75">
        <v>18</v>
      </c>
      <c r="I16" s="76">
        <v>0</v>
      </c>
      <c r="K16" s="7"/>
      <c r="L16" s="16" t="s">
        <v>134</v>
      </c>
      <c r="M16" s="70">
        <v>0</v>
      </c>
      <c r="N16" s="65">
        <v>0</v>
      </c>
      <c r="O16" s="65">
        <v>0</v>
      </c>
      <c r="P16" s="65">
        <v>0</v>
      </c>
      <c r="Q16" s="65">
        <v>258</v>
      </c>
      <c r="R16" s="65">
        <v>0</v>
      </c>
      <c r="S16" s="66">
        <v>12</v>
      </c>
      <c r="U16" s="7"/>
      <c r="V16" s="16" t="s">
        <v>134</v>
      </c>
      <c r="W16" s="37">
        <f t="shared" si="4"/>
        <v>2.1471062089478252</v>
      </c>
      <c r="X16" s="35">
        <f t="shared" si="5"/>
        <v>1.6358904449126286</v>
      </c>
      <c r="Y16" s="35">
        <f t="shared" si="6"/>
        <v>0.046474160366836034</v>
      </c>
      <c r="Z16" s="35">
        <f t="shared" si="7"/>
        <v>0</v>
      </c>
      <c r="AA16" s="35">
        <f t="shared" si="8"/>
        <v>0.018589664146734415</v>
      </c>
      <c r="AB16" s="35">
        <f t="shared" si="9"/>
        <v>0.027884496220101623</v>
      </c>
      <c r="AC16" s="36">
        <f t="shared" si="10"/>
        <v>0</v>
      </c>
      <c r="AE16" s="7"/>
      <c r="AF16" s="16" t="s">
        <v>134</v>
      </c>
      <c r="AG16" s="37">
        <f t="shared" si="11"/>
        <v>0</v>
      </c>
      <c r="AH16" s="35">
        <f t="shared" si="12"/>
        <v>0</v>
      </c>
      <c r="AI16" s="35">
        <f t="shared" si="13"/>
        <v>0</v>
      </c>
      <c r="AJ16" s="35">
        <f t="shared" si="14"/>
        <v>0</v>
      </c>
      <c r="AK16" s="35">
        <f t="shared" si="15"/>
        <v>0.3996777791547899</v>
      </c>
      <c r="AL16" s="35">
        <f t="shared" si="16"/>
        <v>0</v>
      </c>
      <c r="AM16" s="36">
        <f t="shared" si="17"/>
        <v>0.018589664146734415</v>
      </c>
    </row>
    <row r="17" spans="1:39" ht="15">
      <c r="A17" s="7"/>
      <c r="B17" s="16" t="s">
        <v>135</v>
      </c>
      <c r="C17" s="19">
        <f t="shared" si="18"/>
        <v>1085</v>
      </c>
      <c r="D17" s="75">
        <v>581</v>
      </c>
      <c r="E17" s="75">
        <v>49</v>
      </c>
      <c r="F17" s="75">
        <v>7</v>
      </c>
      <c r="G17" s="92">
        <v>0</v>
      </c>
      <c r="H17" s="75">
        <v>0</v>
      </c>
      <c r="I17" s="76">
        <v>14</v>
      </c>
      <c r="K17" s="7"/>
      <c r="L17" s="16" t="s">
        <v>135</v>
      </c>
      <c r="M17" s="70">
        <v>0</v>
      </c>
      <c r="N17" s="65">
        <v>0</v>
      </c>
      <c r="O17" s="65">
        <v>0</v>
      </c>
      <c r="P17" s="65">
        <v>0</v>
      </c>
      <c r="Q17" s="65">
        <v>420</v>
      </c>
      <c r="R17" s="65">
        <v>14</v>
      </c>
      <c r="S17" s="66">
        <v>0</v>
      </c>
      <c r="U17" s="7"/>
      <c r="V17" s="16" t="s">
        <v>135</v>
      </c>
      <c r="W17" s="37">
        <f t="shared" si="4"/>
        <v>1.6808154666005701</v>
      </c>
      <c r="X17" s="35">
        <f t="shared" si="5"/>
        <v>0.9000495724377247</v>
      </c>
      <c r="Y17" s="35">
        <f t="shared" si="6"/>
        <v>0.07590779526583219</v>
      </c>
      <c r="Z17" s="35">
        <f t="shared" si="7"/>
        <v>0.010843970752261742</v>
      </c>
      <c r="AA17" s="35">
        <f t="shared" si="8"/>
        <v>0</v>
      </c>
      <c r="AB17" s="35">
        <f t="shared" si="9"/>
        <v>0</v>
      </c>
      <c r="AC17" s="36">
        <f t="shared" si="10"/>
        <v>0.021687941504523484</v>
      </c>
      <c r="AE17" s="7"/>
      <c r="AF17" s="16" t="s">
        <v>135</v>
      </c>
      <c r="AG17" s="37">
        <f t="shared" si="11"/>
        <v>0</v>
      </c>
      <c r="AH17" s="35">
        <f t="shared" si="12"/>
        <v>0</v>
      </c>
      <c r="AI17" s="35">
        <f t="shared" si="13"/>
        <v>0</v>
      </c>
      <c r="AJ17" s="35">
        <f t="shared" si="14"/>
        <v>0</v>
      </c>
      <c r="AK17" s="35">
        <f t="shared" si="15"/>
        <v>0.6506382451357046</v>
      </c>
      <c r="AL17" s="35">
        <f t="shared" si="16"/>
        <v>0.021687941504523484</v>
      </c>
      <c r="AM17" s="36">
        <f t="shared" si="17"/>
        <v>0</v>
      </c>
    </row>
    <row r="18" spans="1:39" ht="15">
      <c r="A18" s="7"/>
      <c r="B18" s="16" t="s">
        <v>136</v>
      </c>
      <c r="C18" s="19">
        <f t="shared" si="18"/>
        <v>856</v>
      </c>
      <c r="D18" s="75">
        <v>480</v>
      </c>
      <c r="E18" s="75">
        <v>72</v>
      </c>
      <c r="F18" s="75">
        <v>0</v>
      </c>
      <c r="G18" s="92">
        <v>0</v>
      </c>
      <c r="H18" s="75">
        <v>0</v>
      </c>
      <c r="I18" s="76">
        <v>24</v>
      </c>
      <c r="K18" s="7"/>
      <c r="L18" s="16" t="s">
        <v>136</v>
      </c>
      <c r="M18" s="70">
        <v>0</v>
      </c>
      <c r="N18" s="65">
        <v>0</v>
      </c>
      <c r="O18" s="65">
        <v>0</v>
      </c>
      <c r="P18" s="65">
        <v>0</v>
      </c>
      <c r="Q18" s="65">
        <v>280</v>
      </c>
      <c r="R18" s="65">
        <v>0</v>
      </c>
      <c r="S18" s="66">
        <v>0</v>
      </c>
      <c r="U18" s="7"/>
      <c r="V18" s="16" t="s">
        <v>136</v>
      </c>
      <c r="W18" s="37">
        <f t="shared" si="4"/>
        <v>1.3260627091337216</v>
      </c>
      <c r="X18" s="35">
        <f t="shared" si="5"/>
        <v>0.7435865658693765</v>
      </c>
      <c r="Y18" s="35">
        <f t="shared" si="6"/>
        <v>0.11153798488040649</v>
      </c>
      <c r="Z18" s="35">
        <f t="shared" si="7"/>
        <v>0</v>
      </c>
      <c r="AA18" s="35">
        <f t="shared" si="8"/>
        <v>0</v>
      </c>
      <c r="AB18" s="35">
        <f t="shared" si="9"/>
        <v>0</v>
      </c>
      <c r="AC18" s="36">
        <f t="shared" si="10"/>
        <v>0.03717932829346883</v>
      </c>
      <c r="AE18" s="7"/>
      <c r="AF18" s="16" t="s">
        <v>136</v>
      </c>
      <c r="AG18" s="37">
        <f t="shared" si="11"/>
        <v>0</v>
      </c>
      <c r="AH18" s="35">
        <f t="shared" si="12"/>
        <v>0</v>
      </c>
      <c r="AI18" s="35">
        <f t="shared" si="13"/>
        <v>0</v>
      </c>
      <c r="AJ18" s="35">
        <f t="shared" si="14"/>
        <v>0</v>
      </c>
      <c r="AK18" s="35">
        <f t="shared" si="15"/>
        <v>0.43375883009046967</v>
      </c>
      <c r="AL18" s="35">
        <f t="shared" si="16"/>
        <v>0</v>
      </c>
      <c r="AM18" s="36">
        <f t="shared" si="17"/>
        <v>0</v>
      </c>
    </row>
    <row r="19" spans="1:39" ht="15">
      <c r="A19" s="7"/>
      <c r="B19" s="16" t="s">
        <v>137</v>
      </c>
      <c r="C19" s="19">
        <f t="shared" si="18"/>
        <v>648</v>
      </c>
      <c r="D19" s="75">
        <v>342</v>
      </c>
      <c r="E19" s="75">
        <v>27</v>
      </c>
      <c r="F19" s="75">
        <v>0</v>
      </c>
      <c r="G19" s="92">
        <v>0</v>
      </c>
      <c r="H19" s="75">
        <v>9</v>
      </c>
      <c r="I19" s="76">
        <v>0</v>
      </c>
      <c r="K19" s="7"/>
      <c r="L19" s="16" t="s">
        <v>137</v>
      </c>
      <c r="M19" s="70">
        <v>0</v>
      </c>
      <c r="N19" s="65">
        <v>0</v>
      </c>
      <c r="O19" s="65">
        <v>0</v>
      </c>
      <c r="P19" s="65">
        <v>0</v>
      </c>
      <c r="Q19" s="65">
        <v>270</v>
      </c>
      <c r="R19" s="65">
        <v>0</v>
      </c>
      <c r="S19" s="66">
        <v>0</v>
      </c>
      <c r="U19" s="7"/>
      <c r="V19" s="16" t="s">
        <v>137</v>
      </c>
      <c r="W19" s="37">
        <f t="shared" si="4"/>
        <v>1.0038418639236584</v>
      </c>
      <c r="X19" s="35">
        <f t="shared" si="5"/>
        <v>0.5298054281819309</v>
      </c>
      <c r="Y19" s="35">
        <f t="shared" si="6"/>
        <v>0.04182674433015243</v>
      </c>
      <c r="Z19" s="35">
        <f t="shared" si="7"/>
        <v>0</v>
      </c>
      <c r="AA19" s="35">
        <f t="shared" si="8"/>
        <v>0</v>
      </c>
      <c r="AB19" s="35">
        <f t="shared" si="9"/>
        <v>0.013942248110050811</v>
      </c>
      <c r="AC19" s="36">
        <f t="shared" si="10"/>
        <v>0</v>
      </c>
      <c r="AE19" s="7"/>
      <c r="AF19" s="16" t="s">
        <v>137</v>
      </c>
      <c r="AG19" s="37">
        <f t="shared" si="11"/>
        <v>0</v>
      </c>
      <c r="AH19" s="35">
        <f t="shared" si="12"/>
        <v>0</v>
      </c>
      <c r="AI19" s="35">
        <f t="shared" si="13"/>
        <v>0</v>
      </c>
      <c r="AJ19" s="35">
        <f t="shared" si="14"/>
        <v>0</v>
      </c>
      <c r="AK19" s="35">
        <f t="shared" si="15"/>
        <v>0.4182674433015243</v>
      </c>
      <c r="AL19" s="35">
        <f t="shared" si="16"/>
        <v>0</v>
      </c>
      <c r="AM19" s="36">
        <f t="shared" si="17"/>
        <v>0</v>
      </c>
    </row>
    <row r="20" spans="1:39" ht="15">
      <c r="A20" s="7"/>
      <c r="B20" s="16" t="s">
        <v>0</v>
      </c>
      <c r="C20" s="19">
        <f t="shared" si="18"/>
        <v>3408.0000000000005</v>
      </c>
      <c r="D20" s="75">
        <v>1656.0000000000005</v>
      </c>
      <c r="E20" s="75">
        <v>332</v>
      </c>
      <c r="F20" s="75">
        <v>0</v>
      </c>
      <c r="G20" s="92">
        <v>25</v>
      </c>
      <c r="H20" s="75">
        <v>61</v>
      </c>
      <c r="I20" s="76">
        <v>111.99999999999999</v>
      </c>
      <c r="K20" s="7"/>
      <c r="L20" s="16" t="s">
        <v>0</v>
      </c>
      <c r="M20" s="70">
        <v>0</v>
      </c>
      <c r="N20" s="65">
        <v>0</v>
      </c>
      <c r="O20" s="65">
        <v>0</v>
      </c>
      <c r="P20" s="65">
        <v>0</v>
      </c>
      <c r="Q20" s="65">
        <v>1198</v>
      </c>
      <c r="R20" s="65">
        <v>24</v>
      </c>
      <c r="S20" s="66">
        <v>0</v>
      </c>
      <c r="U20" s="7"/>
      <c r="V20" s="16" t="s">
        <v>0</v>
      </c>
      <c r="W20" s="37">
        <f t="shared" si="4"/>
        <v>5.279464617672574</v>
      </c>
      <c r="X20" s="35">
        <f t="shared" si="5"/>
        <v>2.5653736522493498</v>
      </c>
      <c r="Y20" s="35">
        <f t="shared" si="6"/>
        <v>0.5143140413929855</v>
      </c>
      <c r="Z20" s="35">
        <f t="shared" si="7"/>
        <v>0</v>
      </c>
      <c r="AA20" s="35">
        <f t="shared" si="8"/>
        <v>0.038728466972363366</v>
      </c>
      <c r="AB20" s="35">
        <f t="shared" si="9"/>
        <v>0.09449745941256661</v>
      </c>
      <c r="AC20" s="36">
        <f t="shared" si="10"/>
        <v>0.17350353203618785</v>
      </c>
      <c r="AE20" s="7"/>
      <c r="AF20" s="16" t="s">
        <v>0</v>
      </c>
      <c r="AG20" s="37">
        <f t="shared" si="11"/>
        <v>0</v>
      </c>
      <c r="AH20" s="35">
        <f t="shared" si="12"/>
        <v>0</v>
      </c>
      <c r="AI20" s="35">
        <f t="shared" si="13"/>
        <v>0</v>
      </c>
      <c r="AJ20" s="35">
        <f t="shared" si="14"/>
        <v>0</v>
      </c>
      <c r="AK20" s="35">
        <f t="shared" si="15"/>
        <v>1.8558681373156523</v>
      </c>
      <c r="AL20" s="35">
        <f t="shared" si="16"/>
        <v>0.03717932829346883</v>
      </c>
      <c r="AM20" s="36">
        <f t="shared" si="17"/>
        <v>0</v>
      </c>
    </row>
    <row r="21" spans="1:39" ht="15">
      <c r="A21" s="7"/>
      <c r="B21" s="16" t="s">
        <v>1</v>
      </c>
      <c r="C21" s="19">
        <f t="shared" si="18"/>
        <v>3130</v>
      </c>
      <c r="D21" s="75">
        <v>1329</v>
      </c>
      <c r="E21" s="75">
        <v>439.99999999999994</v>
      </c>
      <c r="F21" s="75">
        <v>38</v>
      </c>
      <c r="G21" s="92">
        <v>43</v>
      </c>
      <c r="H21" s="75">
        <v>75</v>
      </c>
      <c r="I21" s="76">
        <v>23</v>
      </c>
      <c r="K21" s="7"/>
      <c r="L21" s="16" t="s">
        <v>1</v>
      </c>
      <c r="M21" s="70">
        <v>0</v>
      </c>
      <c r="N21" s="65">
        <v>0</v>
      </c>
      <c r="O21" s="65">
        <v>0</v>
      </c>
      <c r="P21" s="65">
        <v>0</v>
      </c>
      <c r="Q21" s="65">
        <v>1136</v>
      </c>
      <c r="R21" s="65">
        <v>20</v>
      </c>
      <c r="S21" s="66">
        <v>26</v>
      </c>
      <c r="U21" s="7"/>
      <c r="V21" s="16" t="s">
        <v>1</v>
      </c>
      <c r="W21" s="37">
        <f t="shared" si="4"/>
        <v>4.848804064939893</v>
      </c>
      <c r="X21" s="35">
        <f t="shared" si="5"/>
        <v>2.0588053042508365</v>
      </c>
      <c r="Y21" s="35">
        <f t="shared" si="6"/>
        <v>0.6816210187135952</v>
      </c>
      <c r="Z21" s="35">
        <f t="shared" si="7"/>
        <v>0.05886726979799231</v>
      </c>
      <c r="AA21" s="35">
        <f t="shared" si="8"/>
        <v>0.06661296319246499</v>
      </c>
      <c r="AB21" s="35">
        <f t="shared" si="9"/>
        <v>0.11618540091709009</v>
      </c>
      <c r="AC21" s="36">
        <f t="shared" si="10"/>
        <v>0.035630189614574294</v>
      </c>
      <c r="AE21" s="7"/>
      <c r="AF21" s="16" t="s">
        <v>1</v>
      </c>
      <c r="AG21" s="37">
        <f t="shared" si="11"/>
        <v>0</v>
      </c>
      <c r="AH21" s="35">
        <f t="shared" si="12"/>
        <v>0</v>
      </c>
      <c r="AI21" s="35">
        <f t="shared" si="13"/>
        <v>0</v>
      </c>
      <c r="AJ21" s="35">
        <f t="shared" si="14"/>
        <v>0</v>
      </c>
      <c r="AK21" s="35">
        <f t="shared" si="15"/>
        <v>1.7598215392241914</v>
      </c>
      <c r="AL21" s="35">
        <f t="shared" si="16"/>
        <v>0.030982773577890692</v>
      </c>
      <c r="AM21" s="36">
        <f t="shared" si="17"/>
        <v>0.0402776056512579</v>
      </c>
    </row>
    <row r="22" spans="1:39" ht="15">
      <c r="A22" s="7"/>
      <c r="B22" s="16" t="s">
        <v>2</v>
      </c>
      <c r="C22" s="19">
        <f t="shared" si="18"/>
        <v>1191</v>
      </c>
      <c r="D22" s="75">
        <v>339</v>
      </c>
      <c r="E22" s="75">
        <v>97</v>
      </c>
      <c r="F22" s="75">
        <v>0</v>
      </c>
      <c r="G22" s="92">
        <v>151</v>
      </c>
      <c r="H22" s="75">
        <v>67</v>
      </c>
      <c r="I22" s="76">
        <v>199</v>
      </c>
      <c r="K22" s="7"/>
      <c r="L22" s="16" t="s">
        <v>2</v>
      </c>
      <c r="M22" s="70">
        <v>0</v>
      </c>
      <c r="N22" s="65">
        <v>0</v>
      </c>
      <c r="O22" s="65">
        <v>0</v>
      </c>
      <c r="P22" s="65">
        <v>0</v>
      </c>
      <c r="Q22" s="65">
        <v>338</v>
      </c>
      <c r="R22" s="65">
        <v>0</v>
      </c>
      <c r="S22" s="66">
        <v>0</v>
      </c>
      <c r="U22" s="7"/>
      <c r="V22" s="16" t="s">
        <v>2</v>
      </c>
      <c r="W22" s="37">
        <f t="shared" si="4"/>
        <v>1.8450241665633909</v>
      </c>
      <c r="X22" s="35">
        <f t="shared" si="5"/>
        <v>0.5251580121452473</v>
      </c>
      <c r="Y22" s="35">
        <f t="shared" si="6"/>
        <v>0.15026645185276985</v>
      </c>
      <c r="Z22" s="35">
        <f t="shared" si="7"/>
        <v>0</v>
      </c>
      <c r="AA22" s="35">
        <f t="shared" si="8"/>
        <v>0.23391994051307471</v>
      </c>
      <c r="AB22" s="35">
        <f t="shared" si="9"/>
        <v>0.10379229148593382</v>
      </c>
      <c r="AC22" s="36">
        <f t="shared" si="10"/>
        <v>0.3082785971000124</v>
      </c>
      <c r="AE22" s="7"/>
      <c r="AF22" s="16" t="s">
        <v>2</v>
      </c>
      <c r="AG22" s="37">
        <f t="shared" si="11"/>
        <v>0</v>
      </c>
      <c r="AH22" s="35">
        <f t="shared" si="12"/>
        <v>0</v>
      </c>
      <c r="AI22" s="35">
        <f t="shared" si="13"/>
        <v>0</v>
      </c>
      <c r="AJ22" s="35">
        <f t="shared" si="14"/>
        <v>0</v>
      </c>
      <c r="AK22" s="35">
        <f t="shared" si="15"/>
        <v>0.5236088734663527</v>
      </c>
      <c r="AL22" s="35">
        <f t="shared" si="16"/>
        <v>0</v>
      </c>
      <c r="AM22" s="36">
        <f t="shared" si="17"/>
        <v>0</v>
      </c>
    </row>
    <row r="23" spans="1:39" ht="15">
      <c r="A23" s="7"/>
      <c r="B23" s="16" t="s">
        <v>3</v>
      </c>
      <c r="C23" s="19">
        <f t="shared" si="18"/>
        <v>2484</v>
      </c>
      <c r="D23" s="75">
        <v>1219</v>
      </c>
      <c r="E23" s="75">
        <v>355</v>
      </c>
      <c r="F23" s="75">
        <v>0</v>
      </c>
      <c r="G23" s="92">
        <v>0</v>
      </c>
      <c r="H23" s="75">
        <v>679</v>
      </c>
      <c r="I23" s="76">
        <v>0</v>
      </c>
      <c r="K23" s="7"/>
      <c r="L23" s="16" t="s">
        <v>3</v>
      </c>
      <c r="M23" s="70">
        <v>0</v>
      </c>
      <c r="N23" s="65">
        <v>0</v>
      </c>
      <c r="O23" s="65">
        <v>0</v>
      </c>
      <c r="P23" s="65">
        <v>0</v>
      </c>
      <c r="Q23" s="65">
        <v>231</v>
      </c>
      <c r="R23" s="65">
        <v>0</v>
      </c>
      <c r="S23" s="66">
        <v>0</v>
      </c>
      <c r="U23" s="7"/>
      <c r="V23" s="16" t="s">
        <v>3</v>
      </c>
      <c r="W23" s="37">
        <f t="shared" si="4"/>
        <v>3.848060478374024</v>
      </c>
      <c r="X23" s="35">
        <f t="shared" si="5"/>
        <v>1.8884000495724376</v>
      </c>
      <c r="Y23" s="35">
        <f t="shared" si="6"/>
        <v>0.5499442310075598</v>
      </c>
      <c r="Z23" s="35">
        <f t="shared" si="7"/>
        <v>0</v>
      </c>
      <c r="AA23" s="35">
        <f t="shared" si="8"/>
        <v>0</v>
      </c>
      <c r="AB23" s="35">
        <f t="shared" si="9"/>
        <v>1.051865162969389</v>
      </c>
      <c r="AC23" s="36">
        <f t="shared" si="10"/>
        <v>0</v>
      </c>
      <c r="AE23" s="7"/>
      <c r="AF23" s="16" t="s">
        <v>3</v>
      </c>
      <c r="AG23" s="37">
        <f t="shared" si="11"/>
        <v>0</v>
      </c>
      <c r="AH23" s="35">
        <f t="shared" si="12"/>
        <v>0</v>
      </c>
      <c r="AI23" s="35">
        <f t="shared" si="13"/>
        <v>0</v>
      </c>
      <c r="AJ23" s="35">
        <f t="shared" si="14"/>
        <v>0</v>
      </c>
      <c r="AK23" s="35">
        <f t="shared" si="15"/>
        <v>0.3578510348246375</v>
      </c>
      <c r="AL23" s="35">
        <f t="shared" si="16"/>
        <v>0</v>
      </c>
      <c r="AM23" s="36">
        <f t="shared" si="17"/>
        <v>0</v>
      </c>
    </row>
    <row r="24" spans="1:39" ht="15">
      <c r="A24" s="7"/>
      <c r="B24" s="16" t="s">
        <v>4</v>
      </c>
      <c r="C24" s="19">
        <f t="shared" si="18"/>
        <v>2626</v>
      </c>
      <c r="D24" s="75">
        <v>621</v>
      </c>
      <c r="E24" s="75">
        <v>1455</v>
      </c>
      <c r="F24" s="75">
        <v>550</v>
      </c>
      <c r="G24" s="92">
        <v>0</v>
      </c>
      <c r="H24" s="75">
        <v>0</v>
      </c>
      <c r="I24" s="76">
        <v>0</v>
      </c>
      <c r="K24" s="7"/>
      <c r="L24" s="16" t="s">
        <v>4</v>
      </c>
      <c r="M24" s="70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6">
        <v>0</v>
      </c>
      <c r="U24" s="7"/>
      <c r="V24" s="16" t="s">
        <v>4</v>
      </c>
      <c r="W24" s="37">
        <f t="shared" si="4"/>
        <v>4.068038170777048</v>
      </c>
      <c r="X24" s="35">
        <f t="shared" si="5"/>
        <v>0.962015119593506</v>
      </c>
      <c r="Y24" s="35">
        <f t="shared" si="6"/>
        <v>2.253996777791548</v>
      </c>
      <c r="Z24" s="35">
        <f t="shared" si="7"/>
        <v>0.8520262733919941</v>
      </c>
      <c r="AA24" s="35">
        <f t="shared" si="8"/>
        <v>0</v>
      </c>
      <c r="AB24" s="35">
        <f t="shared" si="9"/>
        <v>0</v>
      </c>
      <c r="AC24" s="36">
        <f t="shared" si="10"/>
        <v>0</v>
      </c>
      <c r="AE24" s="7"/>
      <c r="AF24" s="16" t="s">
        <v>4</v>
      </c>
      <c r="AG24" s="37">
        <f t="shared" si="11"/>
        <v>0</v>
      </c>
      <c r="AH24" s="35">
        <f t="shared" si="12"/>
        <v>0</v>
      </c>
      <c r="AI24" s="35">
        <f t="shared" si="13"/>
        <v>0</v>
      </c>
      <c r="AJ24" s="35">
        <f t="shared" si="14"/>
        <v>0</v>
      </c>
      <c r="AK24" s="35">
        <f t="shared" si="15"/>
        <v>0</v>
      </c>
      <c r="AL24" s="35">
        <f t="shared" si="16"/>
        <v>0</v>
      </c>
      <c r="AM24" s="36">
        <f t="shared" si="17"/>
        <v>0</v>
      </c>
    </row>
    <row r="25" spans="1:39" ht="15">
      <c r="A25" s="7"/>
      <c r="B25" s="16" t="s">
        <v>138</v>
      </c>
      <c r="C25" s="19">
        <f t="shared" si="18"/>
        <v>5690</v>
      </c>
      <c r="D25" s="75">
        <v>0</v>
      </c>
      <c r="E25" s="75">
        <v>0</v>
      </c>
      <c r="F25" s="75">
        <v>0</v>
      </c>
      <c r="G25" s="92">
        <v>5690</v>
      </c>
      <c r="H25" s="75">
        <v>0</v>
      </c>
      <c r="I25" s="76">
        <v>0</v>
      </c>
      <c r="K25" s="7"/>
      <c r="L25" s="16" t="s">
        <v>138</v>
      </c>
      <c r="M25" s="70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6">
        <v>0</v>
      </c>
      <c r="U25" s="7"/>
      <c r="V25" s="16" t="s">
        <v>138</v>
      </c>
      <c r="W25" s="37">
        <f t="shared" si="4"/>
        <v>8.814599082909902</v>
      </c>
      <c r="X25" s="35">
        <f t="shared" si="5"/>
        <v>0</v>
      </c>
      <c r="Y25" s="35">
        <f t="shared" si="6"/>
        <v>0</v>
      </c>
      <c r="Z25" s="35">
        <f t="shared" si="7"/>
        <v>0</v>
      </c>
      <c r="AA25" s="35">
        <f t="shared" si="8"/>
        <v>8.814599082909902</v>
      </c>
      <c r="AB25" s="35">
        <f t="shared" si="9"/>
        <v>0</v>
      </c>
      <c r="AC25" s="36">
        <f t="shared" si="10"/>
        <v>0</v>
      </c>
      <c r="AE25" s="7"/>
      <c r="AF25" s="16" t="s">
        <v>138</v>
      </c>
      <c r="AG25" s="37">
        <f t="shared" si="11"/>
        <v>0</v>
      </c>
      <c r="AH25" s="35">
        <f t="shared" si="12"/>
        <v>0</v>
      </c>
      <c r="AI25" s="35">
        <f t="shared" si="13"/>
        <v>0</v>
      </c>
      <c r="AJ25" s="35">
        <f t="shared" si="14"/>
        <v>0</v>
      </c>
      <c r="AK25" s="35">
        <f t="shared" si="15"/>
        <v>0</v>
      </c>
      <c r="AL25" s="35">
        <f t="shared" si="16"/>
        <v>0</v>
      </c>
      <c r="AM25" s="36">
        <f t="shared" si="17"/>
        <v>0</v>
      </c>
    </row>
    <row r="26" spans="1:39" ht="6.75" customHeight="1">
      <c r="A26" s="7"/>
      <c r="B26" s="16"/>
      <c r="C26" s="19"/>
      <c r="D26" s="75"/>
      <c r="E26" s="75"/>
      <c r="F26" s="77"/>
      <c r="G26" s="78"/>
      <c r="H26" s="78"/>
      <c r="I26" s="79"/>
      <c r="K26" s="7"/>
      <c r="L26" s="16"/>
      <c r="M26" s="70"/>
      <c r="N26" s="65"/>
      <c r="O26" s="65"/>
      <c r="P26" s="67"/>
      <c r="Q26" s="68"/>
      <c r="R26" s="68"/>
      <c r="S26" s="69"/>
      <c r="U26" s="7"/>
      <c r="V26" s="16"/>
      <c r="W26" s="19"/>
      <c r="X26" s="6"/>
      <c r="Y26" s="6"/>
      <c r="Z26" s="23"/>
      <c r="AA26" s="24"/>
      <c r="AB26" s="24"/>
      <c r="AC26" s="29"/>
      <c r="AE26" s="7"/>
      <c r="AF26" s="16"/>
      <c r="AG26" s="19"/>
      <c r="AH26" s="6"/>
      <c r="AI26" s="6"/>
      <c r="AJ26" s="23"/>
      <c r="AK26" s="24"/>
      <c r="AL26" s="24"/>
      <c r="AM26" s="29"/>
    </row>
    <row r="27" spans="1:39" ht="16.5" customHeight="1">
      <c r="A27" s="7"/>
      <c r="B27" s="41" t="s">
        <v>10</v>
      </c>
      <c r="C27" s="19">
        <f aca="true" t="shared" si="19" ref="C27:I27">SUM(C15:C25)</f>
        <v>24579</v>
      </c>
      <c r="D27" s="75">
        <f t="shared" si="19"/>
        <v>9358</v>
      </c>
      <c r="E27" s="75">
        <f t="shared" si="19"/>
        <v>2887</v>
      </c>
      <c r="F27" s="75">
        <f t="shared" si="19"/>
        <v>595</v>
      </c>
      <c r="G27" s="75">
        <f t="shared" si="19"/>
        <v>5926</v>
      </c>
      <c r="H27" s="75">
        <f t="shared" si="19"/>
        <v>909</v>
      </c>
      <c r="I27" s="76">
        <f t="shared" si="19"/>
        <v>387</v>
      </c>
      <c r="K27" s="7"/>
      <c r="L27" s="41" t="s">
        <v>10</v>
      </c>
      <c r="M27" s="70">
        <f aca="true" t="shared" si="20" ref="M27:S27">SUM(M15:M25)</f>
        <v>0</v>
      </c>
      <c r="N27" s="65">
        <f t="shared" si="20"/>
        <v>0</v>
      </c>
      <c r="O27" s="65">
        <f t="shared" si="20"/>
        <v>0</v>
      </c>
      <c r="P27" s="65">
        <f t="shared" si="20"/>
        <v>0</v>
      </c>
      <c r="Q27" s="65">
        <f t="shared" si="20"/>
        <v>4401</v>
      </c>
      <c r="R27" s="65">
        <f t="shared" si="20"/>
        <v>63</v>
      </c>
      <c r="S27" s="66">
        <f t="shared" si="20"/>
        <v>53</v>
      </c>
      <c r="U27" s="7"/>
      <c r="V27" s="41" t="s">
        <v>10</v>
      </c>
      <c r="W27" s="37">
        <f aca="true" t="shared" si="21" ref="W27:W32">C27/$C$9*100</f>
        <v>38.076279588548765</v>
      </c>
      <c r="X27" s="35">
        <f aca="true" t="shared" si="22" ref="X27:X32">D27/$C$9*100</f>
        <v>14.496839757095056</v>
      </c>
      <c r="Y27" s="35">
        <f aca="true" t="shared" si="23" ref="Y27:Y32">E27/$C$9*100</f>
        <v>4.472363365968522</v>
      </c>
      <c r="Z27" s="35">
        <f aca="true" t="shared" si="24" ref="Z27:Z32">F27/$C$9*100</f>
        <v>0.921737513942248</v>
      </c>
      <c r="AA27" s="35">
        <f aca="true" t="shared" si="25" ref="AA27:AA32">G27/$C$9*100</f>
        <v>9.180195811129012</v>
      </c>
      <c r="AB27" s="35">
        <f aca="true" t="shared" si="26" ref="AB27:AB32">H27/$C$9*100</f>
        <v>1.408167059115132</v>
      </c>
      <c r="AC27" s="36">
        <f aca="true" t="shared" si="27" ref="AC27:AC32">I27/$C$9*100</f>
        <v>0.5995166687321849</v>
      </c>
      <c r="AE27" s="7"/>
      <c r="AF27" s="41" t="s">
        <v>10</v>
      </c>
      <c r="AG27" s="37">
        <f aca="true" t="shared" si="28" ref="AG27:AG32">M27/$C$9*100</f>
        <v>0</v>
      </c>
      <c r="AH27" s="35">
        <f aca="true" t="shared" si="29" ref="AH27:AH32">N27/$C$9*100</f>
        <v>0</v>
      </c>
      <c r="AI27" s="35">
        <f aca="true" t="shared" si="30" ref="AI27:AI32">O27/$C$9*100</f>
        <v>0</v>
      </c>
      <c r="AJ27" s="35">
        <f aca="true" t="shared" si="31" ref="AJ27:AJ32">P27/$C$9*100</f>
        <v>0</v>
      </c>
      <c r="AK27" s="35">
        <f aca="true" t="shared" si="32" ref="AK27:AK32">Q27/$C$9*100</f>
        <v>6.817759325814847</v>
      </c>
      <c r="AL27" s="35">
        <f aca="true" t="shared" si="33" ref="AL27:AL32">R27/$C$9*100</f>
        <v>0.09759573677035568</v>
      </c>
      <c r="AM27" s="36">
        <f aca="true" t="shared" si="34" ref="AM27:AM32">S27/$C$9*100</f>
        <v>0.08210434998141034</v>
      </c>
    </row>
    <row r="28" spans="1:39" ht="16.5" customHeight="1">
      <c r="A28" s="7"/>
      <c r="B28" s="16" t="s">
        <v>11</v>
      </c>
      <c r="C28" s="19">
        <f aca="true" t="shared" si="35" ref="C28:I28">SUM(C20:C25)</f>
        <v>18529</v>
      </c>
      <c r="D28" s="75">
        <f t="shared" si="35"/>
        <v>5164</v>
      </c>
      <c r="E28" s="75">
        <f t="shared" si="35"/>
        <v>2679</v>
      </c>
      <c r="F28" s="75">
        <f t="shared" si="35"/>
        <v>588</v>
      </c>
      <c r="G28" s="75">
        <f t="shared" si="35"/>
        <v>5909</v>
      </c>
      <c r="H28" s="75">
        <f t="shared" si="35"/>
        <v>882</v>
      </c>
      <c r="I28" s="76">
        <f t="shared" si="35"/>
        <v>334</v>
      </c>
      <c r="K28" s="7"/>
      <c r="L28" s="16" t="s">
        <v>11</v>
      </c>
      <c r="M28" s="70">
        <f aca="true" t="shared" si="36" ref="M28:S28">SUM(M20:M25)</f>
        <v>0</v>
      </c>
      <c r="N28" s="65">
        <f t="shared" si="36"/>
        <v>0</v>
      </c>
      <c r="O28" s="65">
        <f t="shared" si="36"/>
        <v>0</v>
      </c>
      <c r="P28" s="65">
        <f t="shared" si="36"/>
        <v>0</v>
      </c>
      <c r="Q28" s="65">
        <f t="shared" si="36"/>
        <v>2903</v>
      </c>
      <c r="R28" s="65">
        <f t="shared" si="36"/>
        <v>44</v>
      </c>
      <c r="S28" s="66">
        <f t="shared" si="36"/>
        <v>26</v>
      </c>
      <c r="U28" s="7"/>
      <c r="V28" s="16" t="s">
        <v>11</v>
      </c>
      <c r="W28" s="37">
        <f t="shared" si="21"/>
        <v>28.703990581236834</v>
      </c>
      <c r="X28" s="35">
        <f t="shared" si="22"/>
        <v>7.9997521378113765</v>
      </c>
      <c r="Y28" s="35">
        <f t="shared" si="23"/>
        <v>4.150142520758458</v>
      </c>
      <c r="Z28" s="35">
        <f t="shared" si="24"/>
        <v>0.9108935431899864</v>
      </c>
      <c r="AA28" s="35">
        <f t="shared" si="25"/>
        <v>9.153860453587805</v>
      </c>
      <c r="AB28" s="35">
        <f t="shared" si="26"/>
        <v>1.3663403147849795</v>
      </c>
      <c r="AC28" s="36">
        <f t="shared" si="27"/>
        <v>0.5174123187507745</v>
      </c>
      <c r="AE28" s="7"/>
      <c r="AF28" s="16" t="s">
        <v>11</v>
      </c>
      <c r="AG28" s="37">
        <f t="shared" si="28"/>
        <v>0</v>
      </c>
      <c r="AH28" s="35">
        <f t="shared" si="29"/>
        <v>0</v>
      </c>
      <c r="AI28" s="35">
        <f t="shared" si="30"/>
        <v>0</v>
      </c>
      <c r="AJ28" s="35">
        <f t="shared" si="31"/>
        <v>0</v>
      </c>
      <c r="AK28" s="35">
        <f t="shared" si="32"/>
        <v>4.497149584830834</v>
      </c>
      <c r="AL28" s="35">
        <f t="shared" si="33"/>
        <v>0.06816210187135952</v>
      </c>
      <c r="AM28" s="36">
        <f t="shared" si="34"/>
        <v>0.0402776056512579</v>
      </c>
    </row>
    <row r="29" spans="1:39" ht="16.5" customHeight="1">
      <c r="A29" s="7"/>
      <c r="B29" s="16" t="s">
        <v>12</v>
      </c>
      <c r="C29" s="19">
        <f aca="true" t="shared" si="37" ref="C29:I29">SUM(C21:C25)</f>
        <v>15121</v>
      </c>
      <c r="D29" s="75">
        <f t="shared" si="37"/>
        <v>3508</v>
      </c>
      <c r="E29" s="75">
        <f t="shared" si="37"/>
        <v>2347</v>
      </c>
      <c r="F29" s="75">
        <f t="shared" si="37"/>
        <v>588</v>
      </c>
      <c r="G29" s="75">
        <f t="shared" si="37"/>
        <v>5884</v>
      </c>
      <c r="H29" s="75">
        <f t="shared" si="37"/>
        <v>821</v>
      </c>
      <c r="I29" s="76">
        <f t="shared" si="37"/>
        <v>222</v>
      </c>
      <c r="K29" s="7"/>
      <c r="L29" s="16" t="s">
        <v>12</v>
      </c>
      <c r="M29" s="70">
        <f aca="true" t="shared" si="38" ref="M29:S29">SUM(M21:M25)</f>
        <v>0</v>
      </c>
      <c r="N29" s="65">
        <f t="shared" si="38"/>
        <v>0</v>
      </c>
      <c r="O29" s="65">
        <f t="shared" si="38"/>
        <v>0</v>
      </c>
      <c r="P29" s="65">
        <f t="shared" si="38"/>
        <v>0</v>
      </c>
      <c r="Q29" s="65">
        <f t="shared" si="38"/>
        <v>1705</v>
      </c>
      <c r="R29" s="65">
        <f t="shared" si="38"/>
        <v>20</v>
      </c>
      <c r="S29" s="66">
        <f t="shared" si="38"/>
        <v>26</v>
      </c>
      <c r="U29" s="7"/>
      <c r="V29" s="16" t="s">
        <v>12</v>
      </c>
      <c r="W29" s="37">
        <f t="shared" si="21"/>
        <v>23.424525963564257</v>
      </c>
      <c r="X29" s="35">
        <f t="shared" si="22"/>
        <v>5.434378485562028</v>
      </c>
      <c r="Y29" s="35">
        <f t="shared" si="23"/>
        <v>3.635828479365473</v>
      </c>
      <c r="Z29" s="35">
        <f t="shared" si="24"/>
        <v>0.9108935431899864</v>
      </c>
      <c r="AA29" s="35">
        <f t="shared" si="25"/>
        <v>9.115131986615442</v>
      </c>
      <c r="AB29" s="35">
        <f t="shared" si="26"/>
        <v>1.271842855372413</v>
      </c>
      <c r="AC29" s="36">
        <f t="shared" si="27"/>
        <v>0.3439087867145867</v>
      </c>
      <c r="AE29" s="7"/>
      <c r="AF29" s="16" t="s">
        <v>12</v>
      </c>
      <c r="AG29" s="37">
        <f t="shared" si="28"/>
        <v>0</v>
      </c>
      <c r="AH29" s="35">
        <f t="shared" si="29"/>
        <v>0</v>
      </c>
      <c r="AI29" s="35">
        <f t="shared" si="30"/>
        <v>0</v>
      </c>
      <c r="AJ29" s="35">
        <f t="shared" si="31"/>
        <v>0</v>
      </c>
      <c r="AK29" s="35">
        <f t="shared" si="32"/>
        <v>2.6412814475151816</v>
      </c>
      <c r="AL29" s="35">
        <f t="shared" si="33"/>
        <v>0.030982773577890692</v>
      </c>
      <c r="AM29" s="36">
        <f t="shared" si="34"/>
        <v>0.0402776056512579</v>
      </c>
    </row>
    <row r="30" spans="1:39" ht="16.5" customHeight="1">
      <c r="A30" s="7"/>
      <c r="B30" s="16" t="s">
        <v>13</v>
      </c>
      <c r="C30" s="19">
        <f aca="true" t="shared" si="39" ref="C30:I30">SUM(C22:C25)</f>
        <v>11991</v>
      </c>
      <c r="D30" s="75">
        <f t="shared" si="39"/>
        <v>2179</v>
      </c>
      <c r="E30" s="75">
        <f t="shared" si="39"/>
        <v>1907</v>
      </c>
      <c r="F30" s="75">
        <f t="shared" si="39"/>
        <v>550</v>
      </c>
      <c r="G30" s="75">
        <f t="shared" si="39"/>
        <v>5841</v>
      </c>
      <c r="H30" s="75">
        <f t="shared" si="39"/>
        <v>746</v>
      </c>
      <c r="I30" s="76">
        <f t="shared" si="39"/>
        <v>199</v>
      </c>
      <c r="K30" s="7"/>
      <c r="L30" s="16" t="s">
        <v>13</v>
      </c>
      <c r="M30" s="70">
        <f aca="true" t="shared" si="40" ref="M30:S30">SUM(M22:M25)</f>
        <v>0</v>
      </c>
      <c r="N30" s="65">
        <f t="shared" si="40"/>
        <v>0</v>
      </c>
      <c r="O30" s="65">
        <f t="shared" si="40"/>
        <v>0</v>
      </c>
      <c r="P30" s="65">
        <f t="shared" si="40"/>
        <v>0</v>
      </c>
      <c r="Q30" s="65">
        <f t="shared" si="40"/>
        <v>569</v>
      </c>
      <c r="R30" s="65">
        <f t="shared" si="40"/>
        <v>0</v>
      </c>
      <c r="S30" s="66">
        <f t="shared" si="40"/>
        <v>0</v>
      </c>
      <c r="U30" s="7"/>
      <c r="V30" s="16" t="s">
        <v>13</v>
      </c>
      <c r="W30" s="37">
        <f t="shared" si="21"/>
        <v>18.575721898624366</v>
      </c>
      <c r="X30" s="35">
        <f t="shared" si="22"/>
        <v>3.3755731813111907</v>
      </c>
      <c r="Y30" s="35">
        <f t="shared" si="23"/>
        <v>2.9542074606518773</v>
      </c>
      <c r="Z30" s="35">
        <f t="shared" si="24"/>
        <v>0.8520262733919941</v>
      </c>
      <c r="AA30" s="35">
        <f t="shared" si="25"/>
        <v>9.048519023422976</v>
      </c>
      <c r="AB30" s="35">
        <f t="shared" si="26"/>
        <v>1.1556574544553229</v>
      </c>
      <c r="AC30" s="36">
        <f t="shared" si="27"/>
        <v>0.3082785971000124</v>
      </c>
      <c r="AE30" s="7"/>
      <c r="AF30" s="16" t="s">
        <v>13</v>
      </c>
      <c r="AG30" s="37">
        <f t="shared" si="28"/>
        <v>0</v>
      </c>
      <c r="AH30" s="35">
        <f t="shared" si="29"/>
        <v>0</v>
      </c>
      <c r="AI30" s="35">
        <f t="shared" si="30"/>
        <v>0</v>
      </c>
      <c r="AJ30" s="35">
        <f t="shared" si="31"/>
        <v>0</v>
      </c>
      <c r="AK30" s="35">
        <f t="shared" si="32"/>
        <v>0.8814599082909902</v>
      </c>
      <c r="AL30" s="35">
        <f t="shared" si="33"/>
        <v>0</v>
      </c>
      <c r="AM30" s="36">
        <f t="shared" si="34"/>
        <v>0</v>
      </c>
    </row>
    <row r="31" spans="1:39" ht="16.5" customHeight="1">
      <c r="A31" s="7"/>
      <c r="B31" s="16" t="s">
        <v>14</v>
      </c>
      <c r="C31" s="19">
        <f aca="true" t="shared" si="41" ref="C31:I31">SUM(C23:C25)</f>
        <v>10800</v>
      </c>
      <c r="D31" s="75">
        <f t="shared" si="41"/>
        <v>1840</v>
      </c>
      <c r="E31" s="75">
        <f t="shared" si="41"/>
        <v>1810</v>
      </c>
      <c r="F31" s="75">
        <f t="shared" si="41"/>
        <v>550</v>
      </c>
      <c r="G31" s="75">
        <f t="shared" si="41"/>
        <v>5690</v>
      </c>
      <c r="H31" s="75">
        <f t="shared" si="41"/>
        <v>679</v>
      </c>
      <c r="I31" s="76">
        <f t="shared" si="41"/>
        <v>0</v>
      </c>
      <c r="K31" s="7"/>
      <c r="L31" s="16" t="s">
        <v>14</v>
      </c>
      <c r="M31" s="70">
        <f aca="true" t="shared" si="42" ref="M31:S31">SUM(M23:M25)</f>
        <v>0</v>
      </c>
      <c r="N31" s="65">
        <f t="shared" si="42"/>
        <v>0</v>
      </c>
      <c r="O31" s="65">
        <f t="shared" si="42"/>
        <v>0</v>
      </c>
      <c r="P31" s="65">
        <f t="shared" si="42"/>
        <v>0</v>
      </c>
      <c r="Q31" s="65">
        <f t="shared" si="42"/>
        <v>231</v>
      </c>
      <c r="R31" s="65">
        <f t="shared" si="42"/>
        <v>0</v>
      </c>
      <c r="S31" s="66">
        <f t="shared" si="42"/>
        <v>0</v>
      </c>
      <c r="U31" s="7"/>
      <c r="V31" s="16" t="s">
        <v>14</v>
      </c>
      <c r="W31" s="37">
        <f t="shared" si="21"/>
        <v>16.730697732060975</v>
      </c>
      <c r="X31" s="35">
        <f t="shared" si="22"/>
        <v>2.850415169165944</v>
      </c>
      <c r="Y31" s="35">
        <f t="shared" si="23"/>
        <v>2.8039410087991077</v>
      </c>
      <c r="Z31" s="35">
        <f t="shared" si="24"/>
        <v>0.8520262733919941</v>
      </c>
      <c r="AA31" s="35">
        <f t="shared" si="25"/>
        <v>8.814599082909902</v>
      </c>
      <c r="AB31" s="35">
        <f t="shared" si="26"/>
        <v>1.051865162969389</v>
      </c>
      <c r="AC31" s="36">
        <f t="shared" si="27"/>
        <v>0</v>
      </c>
      <c r="AE31" s="7"/>
      <c r="AF31" s="16" t="s">
        <v>14</v>
      </c>
      <c r="AG31" s="37">
        <f t="shared" si="28"/>
        <v>0</v>
      </c>
      <c r="AH31" s="35">
        <f t="shared" si="29"/>
        <v>0</v>
      </c>
      <c r="AI31" s="35">
        <f t="shared" si="30"/>
        <v>0</v>
      </c>
      <c r="AJ31" s="35">
        <f t="shared" si="31"/>
        <v>0</v>
      </c>
      <c r="AK31" s="35">
        <f t="shared" si="32"/>
        <v>0.3578510348246375</v>
      </c>
      <c r="AL31" s="35">
        <f t="shared" si="33"/>
        <v>0</v>
      </c>
      <c r="AM31" s="36">
        <f t="shared" si="34"/>
        <v>0</v>
      </c>
    </row>
    <row r="32" spans="1:39" ht="16.5" customHeight="1">
      <c r="A32" s="7"/>
      <c r="B32" s="16" t="s">
        <v>15</v>
      </c>
      <c r="C32" s="19">
        <f aca="true" t="shared" si="43" ref="C32:I32">SUM(C24:C25)</f>
        <v>8316</v>
      </c>
      <c r="D32" s="75">
        <f t="shared" si="43"/>
        <v>621</v>
      </c>
      <c r="E32" s="75">
        <f t="shared" si="43"/>
        <v>1455</v>
      </c>
      <c r="F32" s="75">
        <f t="shared" si="43"/>
        <v>550</v>
      </c>
      <c r="G32" s="75">
        <f t="shared" si="43"/>
        <v>5690</v>
      </c>
      <c r="H32" s="75">
        <f t="shared" si="43"/>
        <v>0</v>
      </c>
      <c r="I32" s="76">
        <f t="shared" si="43"/>
        <v>0</v>
      </c>
      <c r="K32" s="7"/>
      <c r="L32" s="16" t="s">
        <v>15</v>
      </c>
      <c r="M32" s="70">
        <f aca="true" t="shared" si="44" ref="M32:S32">SUM(M24:M25)</f>
        <v>0</v>
      </c>
      <c r="N32" s="65">
        <f t="shared" si="44"/>
        <v>0</v>
      </c>
      <c r="O32" s="65">
        <f t="shared" si="44"/>
        <v>0</v>
      </c>
      <c r="P32" s="65">
        <f t="shared" si="44"/>
        <v>0</v>
      </c>
      <c r="Q32" s="65">
        <f t="shared" si="44"/>
        <v>0</v>
      </c>
      <c r="R32" s="65">
        <f t="shared" si="44"/>
        <v>0</v>
      </c>
      <c r="S32" s="66">
        <f t="shared" si="44"/>
        <v>0</v>
      </c>
      <c r="U32" s="7"/>
      <c r="V32" s="16" t="s">
        <v>15</v>
      </c>
      <c r="W32" s="37">
        <f t="shared" si="21"/>
        <v>12.88263725368695</v>
      </c>
      <c r="X32" s="35">
        <f t="shared" si="22"/>
        <v>0.962015119593506</v>
      </c>
      <c r="Y32" s="35">
        <f t="shared" si="23"/>
        <v>2.253996777791548</v>
      </c>
      <c r="Z32" s="35">
        <f t="shared" si="24"/>
        <v>0.8520262733919941</v>
      </c>
      <c r="AA32" s="35">
        <f t="shared" si="25"/>
        <v>8.814599082909902</v>
      </c>
      <c r="AB32" s="35">
        <f t="shared" si="26"/>
        <v>0</v>
      </c>
      <c r="AC32" s="36">
        <f t="shared" si="27"/>
        <v>0</v>
      </c>
      <c r="AE32" s="7"/>
      <c r="AF32" s="16" t="s">
        <v>15</v>
      </c>
      <c r="AG32" s="37">
        <f t="shared" si="28"/>
        <v>0</v>
      </c>
      <c r="AH32" s="35">
        <f t="shared" si="29"/>
        <v>0</v>
      </c>
      <c r="AI32" s="35">
        <f t="shared" si="30"/>
        <v>0</v>
      </c>
      <c r="AJ32" s="35">
        <f t="shared" si="31"/>
        <v>0</v>
      </c>
      <c r="AK32" s="35">
        <f t="shared" si="32"/>
        <v>0</v>
      </c>
      <c r="AL32" s="35">
        <f t="shared" si="33"/>
        <v>0</v>
      </c>
      <c r="AM32" s="36">
        <f t="shared" si="34"/>
        <v>0</v>
      </c>
    </row>
    <row r="33" spans="1:39" ht="6.75" customHeight="1">
      <c r="A33" s="7"/>
      <c r="B33" s="16"/>
      <c r="C33" s="19"/>
      <c r="D33" s="75"/>
      <c r="E33" s="75"/>
      <c r="F33" s="77"/>
      <c r="G33" s="78"/>
      <c r="H33" s="78"/>
      <c r="I33" s="79"/>
      <c r="K33" s="7"/>
      <c r="L33" s="16"/>
      <c r="M33" s="70"/>
      <c r="N33" s="65"/>
      <c r="O33" s="65"/>
      <c r="P33" s="67"/>
      <c r="Q33" s="68"/>
      <c r="R33" s="68"/>
      <c r="S33" s="69"/>
      <c r="U33" s="7"/>
      <c r="V33" s="16"/>
      <c r="W33" s="19"/>
      <c r="X33" s="6"/>
      <c r="Y33" s="6"/>
      <c r="Z33" s="23"/>
      <c r="AA33" s="24"/>
      <c r="AB33" s="24"/>
      <c r="AC33" s="29"/>
      <c r="AE33" s="7"/>
      <c r="AF33" s="16"/>
      <c r="AG33" s="19"/>
      <c r="AH33" s="6"/>
      <c r="AI33" s="6"/>
      <c r="AJ33" s="23"/>
      <c r="AK33" s="24"/>
      <c r="AL33" s="24"/>
      <c r="AM33" s="29"/>
    </row>
    <row r="34" spans="1:39" ht="15" customHeight="1">
      <c r="A34" s="7"/>
      <c r="B34" s="42" t="s">
        <v>139</v>
      </c>
      <c r="C34" s="19">
        <f>SUM(D34:I34)+SUM(M34:S34)</f>
        <v>46562.99999999993</v>
      </c>
      <c r="D34" s="93">
        <v>43259.99999999993</v>
      </c>
      <c r="E34" s="93">
        <v>528.9999999999999</v>
      </c>
      <c r="F34" s="93">
        <v>7</v>
      </c>
      <c r="G34" s="93">
        <v>27</v>
      </c>
      <c r="H34" s="93">
        <v>234.99999999999991</v>
      </c>
      <c r="I34" s="94">
        <v>55.00000000000001</v>
      </c>
      <c r="K34" s="7"/>
      <c r="L34" s="42" t="s">
        <v>139</v>
      </c>
      <c r="M34" s="70">
        <v>0</v>
      </c>
      <c r="N34" s="65">
        <v>0</v>
      </c>
      <c r="O34" s="65">
        <v>0</v>
      </c>
      <c r="P34" s="67">
        <v>0</v>
      </c>
      <c r="Q34" s="67">
        <v>2028.0000000000023</v>
      </c>
      <c r="R34" s="67">
        <v>53</v>
      </c>
      <c r="S34" s="95">
        <v>368.99999999999994</v>
      </c>
      <c r="U34" s="7"/>
      <c r="V34" s="42" t="s">
        <v>139</v>
      </c>
      <c r="W34" s="37">
        <f aca="true" t="shared" si="45" ref="W34:AC37">C34/$C$9*100</f>
        <v>72.13254430536611</v>
      </c>
      <c r="X34" s="35">
        <f t="shared" si="45"/>
        <v>67.01573924897745</v>
      </c>
      <c r="Y34" s="35">
        <f t="shared" si="45"/>
        <v>0.8194943611352087</v>
      </c>
      <c r="Z34" s="35">
        <f t="shared" si="45"/>
        <v>0.010843970752261742</v>
      </c>
      <c r="AA34" s="35">
        <f t="shared" si="45"/>
        <v>0.04182674433015243</v>
      </c>
      <c r="AB34" s="35">
        <f t="shared" si="45"/>
        <v>0.3640475895402155</v>
      </c>
      <c r="AC34" s="36">
        <f t="shared" si="45"/>
        <v>0.08520262733919941</v>
      </c>
      <c r="AE34" s="7"/>
      <c r="AF34" s="42" t="s">
        <v>139</v>
      </c>
      <c r="AG34" s="37">
        <f aca="true" t="shared" si="46" ref="AG34:AM37">M34/$C$9*100</f>
        <v>0</v>
      </c>
      <c r="AH34" s="35">
        <f t="shared" si="46"/>
        <v>0</v>
      </c>
      <c r="AI34" s="35">
        <f t="shared" si="46"/>
        <v>0</v>
      </c>
      <c r="AJ34" s="35">
        <f t="shared" si="46"/>
        <v>0</v>
      </c>
      <c r="AK34" s="35">
        <f t="shared" si="46"/>
        <v>3.1416532407981195</v>
      </c>
      <c r="AL34" s="35">
        <f t="shared" si="46"/>
        <v>0.08210434998141034</v>
      </c>
      <c r="AM34" s="36">
        <f t="shared" si="46"/>
        <v>0.5716321725120832</v>
      </c>
    </row>
    <row r="35" spans="1:39" ht="15">
      <c r="A35" s="7"/>
      <c r="B35" s="16" t="s">
        <v>140</v>
      </c>
      <c r="C35" s="19">
        <f>SUM(D35:I35)+SUM(M35:S35)</f>
        <v>5998</v>
      </c>
      <c r="D35" s="75">
        <v>2715</v>
      </c>
      <c r="E35" s="75">
        <v>732</v>
      </c>
      <c r="F35" s="77">
        <v>38</v>
      </c>
      <c r="G35" s="77">
        <v>58</v>
      </c>
      <c r="H35" s="77">
        <v>126</v>
      </c>
      <c r="I35" s="94">
        <v>135</v>
      </c>
      <c r="K35" s="7"/>
      <c r="L35" s="16" t="s">
        <v>140</v>
      </c>
      <c r="M35" s="70">
        <v>0</v>
      </c>
      <c r="N35" s="65">
        <v>0</v>
      </c>
      <c r="O35" s="65">
        <v>0</v>
      </c>
      <c r="P35" s="67">
        <v>0</v>
      </c>
      <c r="Q35" s="67">
        <v>2123.9999999999995</v>
      </c>
      <c r="R35" s="67">
        <v>44</v>
      </c>
      <c r="S35" s="95">
        <v>26</v>
      </c>
      <c r="U35" s="7"/>
      <c r="V35" s="16" t="s">
        <v>140</v>
      </c>
      <c r="W35" s="37">
        <f t="shared" si="45"/>
        <v>9.291733796009419</v>
      </c>
      <c r="X35" s="35">
        <f t="shared" si="45"/>
        <v>4.205911513198662</v>
      </c>
      <c r="Y35" s="35">
        <f t="shared" si="45"/>
        <v>1.1339695129507994</v>
      </c>
      <c r="Z35" s="35">
        <f t="shared" si="45"/>
        <v>0.05886726979799231</v>
      </c>
      <c r="AA35" s="35">
        <f t="shared" si="45"/>
        <v>0.08985004337588301</v>
      </c>
      <c r="AB35" s="35">
        <f t="shared" si="45"/>
        <v>0.19519147354071137</v>
      </c>
      <c r="AC35" s="36">
        <f t="shared" si="45"/>
        <v>0.20913372165076216</v>
      </c>
      <c r="AE35" s="7"/>
      <c r="AF35" s="16" t="s">
        <v>140</v>
      </c>
      <c r="AG35" s="37">
        <f t="shared" si="46"/>
        <v>0</v>
      </c>
      <c r="AH35" s="35">
        <f t="shared" si="46"/>
        <v>0</v>
      </c>
      <c r="AI35" s="35">
        <f t="shared" si="46"/>
        <v>0</v>
      </c>
      <c r="AJ35" s="35">
        <f t="shared" si="46"/>
        <v>0</v>
      </c>
      <c r="AK35" s="35">
        <f t="shared" si="46"/>
        <v>3.2903705539719907</v>
      </c>
      <c r="AL35" s="35">
        <f t="shared" si="46"/>
        <v>0.06816210187135952</v>
      </c>
      <c r="AM35" s="36">
        <f t="shared" si="46"/>
        <v>0.0402776056512579</v>
      </c>
    </row>
    <row r="36" spans="1:39" ht="15">
      <c r="A36" s="7"/>
      <c r="B36" s="16" t="s">
        <v>141</v>
      </c>
      <c r="C36" s="19">
        <f>SUM(D36:I36)+SUM(M36:S36)</f>
        <v>1191</v>
      </c>
      <c r="D36" s="75">
        <v>339</v>
      </c>
      <c r="E36" s="75">
        <v>97</v>
      </c>
      <c r="F36" s="77">
        <v>0</v>
      </c>
      <c r="G36" s="77">
        <v>151</v>
      </c>
      <c r="H36" s="77">
        <v>67</v>
      </c>
      <c r="I36" s="94">
        <v>199</v>
      </c>
      <c r="K36" s="7"/>
      <c r="L36" s="16" t="s">
        <v>141</v>
      </c>
      <c r="M36" s="70">
        <v>0</v>
      </c>
      <c r="N36" s="65">
        <v>0</v>
      </c>
      <c r="O36" s="65">
        <v>0</v>
      </c>
      <c r="P36" s="67">
        <v>0</v>
      </c>
      <c r="Q36" s="67">
        <v>338</v>
      </c>
      <c r="R36" s="67">
        <v>0</v>
      </c>
      <c r="S36" s="95">
        <v>0</v>
      </c>
      <c r="U36" s="7"/>
      <c r="V36" s="16" t="s">
        <v>141</v>
      </c>
      <c r="W36" s="37">
        <f t="shared" si="45"/>
        <v>1.8450241665633909</v>
      </c>
      <c r="X36" s="35">
        <f t="shared" si="45"/>
        <v>0.5251580121452473</v>
      </c>
      <c r="Y36" s="35">
        <f t="shared" si="45"/>
        <v>0.15026645185276985</v>
      </c>
      <c r="Z36" s="35">
        <f t="shared" si="45"/>
        <v>0</v>
      </c>
      <c r="AA36" s="35">
        <f t="shared" si="45"/>
        <v>0.23391994051307471</v>
      </c>
      <c r="AB36" s="35">
        <f t="shared" si="45"/>
        <v>0.10379229148593382</v>
      </c>
      <c r="AC36" s="36">
        <f t="shared" si="45"/>
        <v>0.3082785971000124</v>
      </c>
      <c r="AE36" s="7"/>
      <c r="AF36" s="16" t="s">
        <v>141</v>
      </c>
      <c r="AG36" s="37">
        <f t="shared" si="46"/>
        <v>0</v>
      </c>
      <c r="AH36" s="35">
        <f t="shared" si="46"/>
        <v>0</v>
      </c>
      <c r="AI36" s="35">
        <f t="shared" si="46"/>
        <v>0</v>
      </c>
      <c r="AJ36" s="35">
        <f t="shared" si="46"/>
        <v>0</v>
      </c>
      <c r="AK36" s="35">
        <f t="shared" si="46"/>
        <v>0.5236088734663527</v>
      </c>
      <c r="AL36" s="35">
        <f t="shared" si="46"/>
        <v>0</v>
      </c>
      <c r="AM36" s="36">
        <f t="shared" si="46"/>
        <v>0</v>
      </c>
    </row>
    <row r="37" spans="2:39" ht="15">
      <c r="B37" s="17" t="s">
        <v>142</v>
      </c>
      <c r="C37" s="18">
        <f>SUM(D37:I37)+SUM(M37:S37)</f>
        <v>10800</v>
      </c>
      <c r="D37" s="96">
        <v>1840</v>
      </c>
      <c r="E37" s="96">
        <v>1810</v>
      </c>
      <c r="F37" s="97">
        <v>550</v>
      </c>
      <c r="G37" s="97">
        <v>5690</v>
      </c>
      <c r="H37" s="97">
        <v>679</v>
      </c>
      <c r="I37" s="98">
        <v>0</v>
      </c>
      <c r="L37" s="17" t="s">
        <v>142</v>
      </c>
      <c r="M37" s="82">
        <v>0</v>
      </c>
      <c r="N37" s="99">
        <v>0</v>
      </c>
      <c r="O37" s="99">
        <v>0</v>
      </c>
      <c r="P37" s="100">
        <v>0</v>
      </c>
      <c r="Q37" s="101">
        <v>231</v>
      </c>
      <c r="R37" s="101">
        <v>0</v>
      </c>
      <c r="S37" s="102">
        <v>0</v>
      </c>
      <c r="V37" s="17" t="s">
        <v>142</v>
      </c>
      <c r="W37" s="38">
        <f t="shared" si="45"/>
        <v>16.730697732060975</v>
      </c>
      <c r="X37" s="39">
        <f t="shared" si="45"/>
        <v>2.850415169165944</v>
      </c>
      <c r="Y37" s="39">
        <f t="shared" si="45"/>
        <v>2.8039410087991077</v>
      </c>
      <c r="Z37" s="39">
        <f t="shared" si="45"/>
        <v>0.8520262733919941</v>
      </c>
      <c r="AA37" s="39">
        <f t="shared" si="45"/>
        <v>8.814599082909902</v>
      </c>
      <c r="AB37" s="39">
        <f t="shared" si="45"/>
        <v>1.051865162969389</v>
      </c>
      <c r="AC37" s="40">
        <f t="shared" si="45"/>
        <v>0</v>
      </c>
      <c r="AF37" s="17" t="s">
        <v>142</v>
      </c>
      <c r="AG37" s="38">
        <f t="shared" si="46"/>
        <v>0</v>
      </c>
      <c r="AH37" s="39">
        <f t="shared" si="46"/>
        <v>0</v>
      </c>
      <c r="AI37" s="39">
        <f t="shared" si="46"/>
        <v>0</v>
      </c>
      <c r="AJ37" s="39">
        <f t="shared" si="46"/>
        <v>0</v>
      </c>
      <c r="AK37" s="39">
        <f t="shared" si="46"/>
        <v>0.3578510348246375</v>
      </c>
      <c r="AL37" s="39">
        <f t="shared" si="46"/>
        <v>0</v>
      </c>
      <c r="AM37" s="40">
        <f t="shared" si="46"/>
        <v>0</v>
      </c>
    </row>
    <row r="38" ht="6.75" customHeight="1"/>
    <row r="39" spans="2:32" ht="12" customHeight="1">
      <c r="B39" s="31"/>
      <c r="L39" s="53" t="s">
        <v>143</v>
      </c>
      <c r="V39" s="31"/>
      <c r="AF39" s="53" t="s">
        <v>143</v>
      </c>
    </row>
    <row r="40" spans="2:32" ht="12" customHeight="1">
      <c r="B40" s="31"/>
      <c r="L40" s="31"/>
      <c r="V40" s="31"/>
      <c r="AF40" s="53" t="s">
        <v>144</v>
      </c>
    </row>
  </sheetData>
  <sheetProtection/>
  <mergeCells count="8">
    <mergeCell ref="C5:I5"/>
    <mergeCell ref="M5:S5"/>
    <mergeCell ref="C7:I7"/>
    <mergeCell ref="M7:S7"/>
    <mergeCell ref="W5:AC5"/>
    <mergeCell ref="AG5:AM5"/>
    <mergeCell ref="W7:AC7"/>
    <mergeCell ref="AG7:AM7"/>
  </mergeCells>
  <printOptions/>
  <pageMargins left="0.5905511811023622" right="0.3937007874015748" top="0.7874015748031497" bottom="0.7874015748031497" header="0.3937007874015748" footer="0.3937007874015748"/>
  <pageSetup firstPageNumber="10" useFirstPageNumber="1" horizontalDpi="600" verticalDpi="600" orientation="portrait" paperSize="9" r:id="rId1"/>
  <headerFooter>
    <oddFooter>&amp;CIV-1-&amp;P</oddFooter>
  </headerFooter>
  <colBreaks count="1" manualBreakCount="1">
    <brk id="3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4" width="11.00390625" style="1" customWidth="1"/>
    <col min="5" max="10" width="8.7109375" style="1" customWidth="1"/>
    <col min="11" max="11" width="1.7109375" style="1" customWidth="1"/>
    <col min="12" max="16384" width="9.140625" style="1" customWidth="1"/>
  </cols>
  <sheetData>
    <row r="1" spans="1:10" ht="1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" customHeight="1">
      <c r="A2" s="7"/>
      <c r="B2" s="8" t="s">
        <v>153</v>
      </c>
      <c r="C2" s="8"/>
      <c r="D2" s="8"/>
      <c r="E2" s="8"/>
      <c r="F2" s="8"/>
      <c r="G2" s="8"/>
      <c r="H2" s="8"/>
      <c r="I2" s="8"/>
      <c r="J2" s="8"/>
    </row>
    <row r="3" spans="1:10" ht="15" customHeight="1">
      <c r="A3" s="7"/>
      <c r="B3" s="8" t="s">
        <v>166</v>
      </c>
      <c r="C3" s="8"/>
      <c r="D3" s="8"/>
      <c r="E3" s="8"/>
      <c r="F3" s="8"/>
      <c r="G3" s="8"/>
      <c r="H3" s="8"/>
      <c r="I3" s="8"/>
      <c r="J3" s="8"/>
    </row>
    <row r="4" spans="1:10" ht="15" customHeight="1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15" customHeight="1">
      <c r="A5" s="7"/>
      <c r="B5" s="117" t="s">
        <v>5</v>
      </c>
      <c r="C5" s="120" t="s">
        <v>44</v>
      </c>
      <c r="D5" s="121"/>
      <c r="E5" s="121"/>
      <c r="F5" s="121"/>
      <c r="G5" s="121"/>
      <c r="H5" s="121"/>
      <c r="I5" s="121"/>
      <c r="J5" s="122"/>
    </row>
    <row r="6" spans="1:10" ht="29.25" customHeight="1">
      <c r="A6" s="7"/>
      <c r="B6" s="118"/>
      <c r="C6" s="9" t="s">
        <v>19</v>
      </c>
      <c r="D6" s="32" t="s">
        <v>43</v>
      </c>
      <c r="E6" s="33" t="s">
        <v>41</v>
      </c>
      <c r="F6" s="34" t="s">
        <v>42</v>
      </c>
      <c r="G6" s="9" t="s">
        <v>19</v>
      </c>
      <c r="H6" s="32" t="s">
        <v>43</v>
      </c>
      <c r="I6" s="33" t="s">
        <v>41</v>
      </c>
      <c r="J6" s="34" t="s">
        <v>42</v>
      </c>
    </row>
    <row r="7" spans="1:10" ht="15" customHeight="1">
      <c r="A7" s="7"/>
      <c r="B7" s="119"/>
      <c r="C7" s="126" t="s">
        <v>83</v>
      </c>
      <c r="D7" s="127"/>
      <c r="E7" s="127"/>
      <c r="F7" s="128"/>
      <c r="G7" s="126" t="s">
        <v>8</v>
      </c>
      <c r="H7" s="127"/>
      <c r="I7" s="127"/>
      <c r="J7" s="128"/>
    </row>
    <row r="8" spans="1:10" ht="6.75" customHeight="1">
      <c r="A8" s="7"/>
      <c r="B8" s="16"/>
      <c r="C8" s="6"/>
      <c r="D8" s="6"/>
      <c r="E8" s="6"/>
      <c r="F8" s="6"/>
      <c r="G8" s="2"/>
      <c r="H8" s="2"/>
      <c r="I8" s="2"/>
      <c r="J8" s="3"/>
    </row>
    <row r="9" spans="1:10" ht="15">
      <c r="A9" s="7"/>
      <c r="B9" s="16" t="s">
        <v>97</v>
      </c>
      <c r="C9" s="6">
        <f>SUM(C11:C25)</f>
        <v>64552</v>
      </c>
      <c r="D9" s="71">
        <f>SUM(D11:D25)</f>
        <v>56330</v>
      </c>
      <c r="E9" s="71">
        <f>SUM(E11:E25)</f>
        <v>758</v>
      </c>
      <c r="F9" s="71">
        <f>SUM(F11:F25)</f>
        <v>7464</v>
      </c>
      <c r="G9" s="2">
        <f>C9/$C$9*100</f>
        <v>100</v>
      </c>
      <c r="H9" s="2">
        <f>D9/$C$9*100</f>
        <v>87.26298178212913</v>
      </c>
      <c r="I9" s="2">
        <f>E9/$C$9*100</f>
        <v>1.1742471186020573</v>
      </c>
      <c r="J9" s="3">
        <f>F9/$C$9*100</f>
        <v>11.562771099268806</v>
      </c>
    </row>
    <row r="10" spans="1:10" ht="6.75" customHeight="1">
      <c r="A10" s="7"/>
      <c r="B10" s="16"/>
      <c r="C10" s="6"/>
      <c r="D10" s="71"/>
      <c r="E10" s="71"/>
      <c r="F10" s="71"/>
      <c r="G10" s="2"/>
      <c r="H10" s="2"/>
      <c r="I10" s="2"/>
      <c r="J10" s="3"/>
    </row>
    <row r="11" spans="1:10" ht="15">
      <c r="A11" s="7"/>
      <c r="B11" s="16" t="s">
        <v>9</v>
      </c>
      <c r="C11" s="6">
        <f>D11+E11+F11</f>
        <v>10451</v>
      </c>
      <c r="D11" s="80">
        <v>10304</v>
      </c>
      <c r="E11" s="80">
        <v>0</v>
      </c>
      <c r="F11" s="80">
        <v>147</v>
      </c>
      <c r="G11" s="2">
        <f aca="true" t="shared" si="0" ref="G11:J25">C11/$C$9*100</f>
        <v>16.19004833312678</v>
      </c>
      <c r="H11" s="2">
        <f t="shared" si="0"/>
        <v>15.962324947329284</v>
      </c>
      <c r="I11" s="2">
        <f t="shared" si="0"/>
        <v>0</v>
      </c>
      <c r="J11" s="3">
        <f t="shared" si="0"/>
        <v>0.2277233857974966</v>
      </c>
    </row>
    <row r="12" spans="1:10" ht="15">
      <c r="A12" s="7"/>
      <c r="B12" s="16">
        <v>2</v>
      </c>
      <c r="C12" s="6">
        <f aca="true" t="shared" si="1" ref="C12:C25">D12+E12+F12</f>
        <v>18852</v>
      </c>
      <c r="D12" s="80">
        <v>18750</v>
      </c>
      <c r="E12" s="80">
        <v>0</v>
      </c>
      <c r="F12" s="80">
        <v>102</v>
      </c>
      <c r="G12" s="2">
        <f t="shared" si="0"/>
        <v>29.204362374519764</v>
      </c>
      <c r="H12" s="2">
        <f t="shared" si="0"/>
        <v>29.046350229272523</v>
      </c>
      <c r="I12" s="2">
        <f t="shared" si="0"/>
        <v>0</v>
      </c>
      <c r="J12" s="3">
        <f t="shared" si="0"/>
        <v>0.15801214524724252</v>
      </c>
    </row>
    <row r="13" spans="1:10" ht="15">
      <c r="A13" s="7"/>
      <c r="B13" s="16">
        <v>3</v>
      </c>
      <c r="C13" s="6">
        <f t="shared" si="1"/>
        <v>7038</v>
      </c>
      <c r="D13" s="80">
        <v>7014</v>
      </c>
      <c r="E13" s="80">
        <v>0</v>
      </c>
      <c r="F13" s="80">
        <v>24</v>
      </c>
      <c r="G13" s="2">
        <f t="shared" si="0"/>
        <v>10.902838022059736</v>
      </c>
      <c r="H13" s="2">
        <f t="shared" si="0"/>
        <v>10.865658693766266</v>
      </c>
      <c r="I13" s="2">
        <f t="shared" si="0"/>
        <v>0</v>
      </c>
      <c r="J13" s="3">
        <f t="shared" si="0"/>
        <v>0.03717932829346883</v>
      </c>
    </row>
    <row r="14" spans="1:10" ht="15">
      <c r="A14" s="7"/>
      <c r="B14" s="16">
        <v>4</v>
      </c>
      <c r="C14" s="6">
        <f t="shared" si="1"/>
        <v>3632</v>
      </c>
      <c r="D14" s="80">
        <v>3584</v>
      </c>
      <c r="E14" s="80">
        <v>0</v>
      </c>
      <c r="F14" s="80">
        <v>48</v>
      </c>
      <c r="G14" s="2">
        <f t="shared" si="0"/>
        <v>5.62647168174495</v>
      </c>
      <c r="H14" s="2">
        <f t="shared" si="0"/>
        <v>5.552113025158012</v>
      </c>
      <c r="I14" s="2">
        <f t="shared" si="0"/>
        <v>0</v>
      </c>
      <c r="J14" s="3">
        <f t="shared" si="0"/>
        <v>0.07435865658693766</v>
      </c>
    </row>
    <row r="15" spans="1:10" ht="15">
      <c r="A15" s="7"/>
      <c r="B15" s="16" t="s">
        <v>98</v>
      </c>
      <c r="C15" s="6">
        <f t="shared" si="1"/>
        <v>2075</v>
      </c>
      <c r="D15" s="80">
        <v>2025</v>
      </c>
      <c r="E15" s="80">
        <v>0</v>
      </c>
      <c r="F15" s="80">
        <v>50</v>
      </c>
      <c r="G15" s="2">
        <f t="shared" si="0"/>
        <v>3.2144627587061594</v>
      </c>
      <c r="H15" s="2">
        <f t="shared" si="0"/>
        <v>3.1370058247614323</v>
      </c>
      <c r="I15" s="2">
        <f t="shared" si="0"/>
        <v>0</v>
      </c>
      <c r="J15" s="3">
        <f t="shared" si="0"/>
        <v>0.07745693394472673</v>
      </c>
    </row>
    <row r="16" spans="1:10" ht="15">
      <c r="A16" s="7"/>
      <c r="B16" s="16" t="s">
        <v>99</v>
      </c>
      <c r="C16" s="6">
        <f t="shared" si="1"/>
        <v>1386</v>
      </c>
      <c r="D16" s="80">
        <v>1344</v>
      </c>
      <c r="E16" s="80">
        <v>0</v>
      </c>
      <c r="F16" s="80">
        <v>42</v>
      </c>
      <c r="G16" s="2">
        <f t="shared" si="0"/>
        <v>2.1471062089478252</v>
      </c>
      <c r="H16" s="2">
        <f t="shared" si="0"/>
        <v>2.0820423844342546</v>
      </c>
      <c r="I16" s="2">
        <f t="shared" si="0"/>
        <v>0</v>
      </c>
      <c r="J16" s="3">
        <f t="shared" si="0"/>
        <v>0.06506382451357046</v>
      </c>
    </row>
    <row r="17" spans="1:10" ht="15">
      <c r="A17" s="7"/>
      <c r="B17" s="16" t="s">
        <v>100</v>
      </c>
      <c r="C17" s="6">
        <f t="shared" si="1"/>
        <v>1085</v>
      </c>
      <c r="D17" s="80">
        <v>1001</v>
      </c>
      <c r="E17" s="80">
        <v>0</v>
      </c>
      <c r="F17" s="80">
        <v>84</v>
      </c>
      <c r="G17" s="2">
        <f t="shared" si="0"/>
        <v>1.6808154666005701</v>
      </c>
      <c r="H17" s="2">
        <f t="shared" si="0"/>
        <v>1.550687817573429</v>
      </c>
      <c r="I17" s="2">
        <f t="shared" si="0"/>
        <v>0</v>
      </c>
      <c r="J17" s="3">
        <f t="shared" si="0"/>
        <v>0.1301276490271409</v>
      </c>
    </row>
    <row r="18" spans="1:10" ht="15">
      <c r="A18" s="7"/>
      <c r="B18" s="16" t="s">
        <v>101</v>
      </c>
      <c r="C18" s="6">
        <f t="shared" si="1"/>
        <v>856</v>
      </c>
      <c r="D18" s="80">
        <v>800</v>
      </c>
      <c r="E18" s="80">
        <v>0</v>
      </c>
      <c r="F18" s="80">
        <v>56</v>
      </c>
      <c r="G18" s="2">
        <f t="shared" si="0"/>
        <v>1.3260627091337216</v>
      </c>
      <c r="H18" s="2">
        <f t="shared" si="0"/>
        <v>1.2393109431156277</v>
      </c>
      <c r="I18" s="2">
        <f t="shared" si="0"/>
        <v>0</v>
      </c>
      <c r="J18" s="3">
        <f t="shared" si="0"/>
        <v>0.08675176601809394</v>
      </c>
    </row>
    <row r="19" spans="1:10" ht="15">
      <c r="A19" s="7"/>
      <c r="B19" s="16" t="s">
        <v>102</v>
      </c>
      <c r="C19" s="6">
        <f t="shared" si="1"/>
        <v>648</v>
      </c>
      <c r="D19" s="80">
        <v>621</v>
      </c>
      <c r="E19" s="80">
        <v>0</v>
      </c>
      <c r="F19" s="80">
        <v>27</v>
      </c>
      <c r="G19" s="2">
        <f t="shared" si="0"/>
        <v>1.0038418639236584</v>
      </c>
      <c r="H19" s="2">
        <f t="shared" si="0"/>
        <v>0.962015119593506</v>
      </c>
      <c r="I19" s="2">
        <f t="shared" si="0"/>
        <v>0</v>
      </c>
      <c r="J19" s="3">
        <f t="shared" si="0"/>
        <v>0.04182674433015243</v>
      </c>
    </row>
    <row r="20" spans="1:10" ht="15">
      <c r="A20" s="7"/>
      <c r="B20" s="16" t="s">
        <v>0</v>
      </c>
      <c r="C20" s="6">
        <f t="shared" si="1"/>
        <v>3407.9999999999995</v>
      </c>
      <c r="D20" s="80">
        <v>3073.9999999999995</v>
      </c>
      <c r="E20" s="80">
        <v>0</v>
      </c>
      <c r="F20" s="80">
        <v>334</v>
      </c>
      <c r="G20" s="2">
        <f t="shared" si="0"/>
        <v>5.2794646176725735</v>
      </c>
      <c r="H20" s="2">
        <f t="shared" si="0"/>
        <v>4.762052298921799</v>
      </c>
      <c r="I20" s="2">
        <f t="shared" si="0"/>
        <v>0</v>
      </c>
      <c r="J20" s="3">
        <f t="shared" si="0"/>
        <v>0.5174123187507745</v>
      </c>
    </row>
    <row r="21" spans="1:10" ht="15">
      <c r="A21" s="7"/>
      <c r="B21" s="16" t="s">
        <v>1</v>
      </c>
      <c r="C21" s="6">
        <f t="shared" si="1"/>
        <v>3130</v>
      </c>
      <c r="D21" s="80">
        <v>2889</v>
      </c>
      <c r="E21" s="80">
        <v>0</v>
      </c>
      <c r="F21" s="80">
        <v>240.99999999999997</v>
      </c>
      <c r="G21" s="2">
        <f t="shared" si="0"/>
        <v>4.848804064939893</v>
      </c>
      <c r="H21" s="2">
        <f t="shared" si="0"/>
        <v>4.475461643326311</v>
      </c>
      <c r="I21" s="2">
        <f t="shared" si="0"/>
        <v>0</v>
      </c>
      <c r="J21" s="3">
        <f t="shared" si="0"/>
        <v>0.3733424216135828</v>
      </c>
    </row>
    <row r="22" spans="1:10" ht="15">
      <c r="A22" s="7"/>
      <c r="B22" s="16" t="s">
        <v>2</v>
      </c>
      <c r="C22" s="6">
        <f t="shared" si="1"/>
        <v>1191</v>
      </c>
      <c r="D22" s="80">
        <v>526</v>
      </c>
      <c r="E22" s="80">
        <v>79</v>
      </c>
      <c r="F22" s="80">
        <v>586</v>
      </c>
      <c r="G22" s="2">
        <f t="shared" si="0"/>
        <v>1.8450241665633909</v>
      </c>
      <c r="H22" s="2">
        <f t="shared" si="0"/>
        <v>0.8148469450985253</v>
      </c>
      <c r="I22" s="2">
        <f t="shared" si="0"/>
        <v>0.12238195563266824</v>
      </c>
      <c r="J22" s="3">
        <f t="shared" si="0"/>
        <v>0.9077952658321974</v>
      </c>
    </row>
    <row r="23" spans="1:10" ht="15">
      <c r="A23" s="7"/>
      <c r="B23" s="16" t="s">
        <v>3</v>
      </c>
      <c r="C23" s="6">
        <f t="shared" si="1"/>
        <v>2484</v>
      </c>
      <c r="D23" s="80">
        <v>1749</v>
      </c>
      <c r="E23" s="80">
        <v>129</v>
      </c>
      <c r="F23" s="80">
        <v>606</v>
      </c>
      <c r="G23" s="2">
        <f t="shared" si="0"/>
        <v>3.848060478374024</v>
      </c>
      <c r="H23" s="2">
        <f t="shared" si="0"/>
        <v>2.709443549386541</v>
      </c>
      <c r="I23" s="2">
        <f t="shared" si="0"/>
        <v>0.19983888957739496</v>
      </c>
      <c r="J23" s="3">
        <f t="shared" si="0"/>
        <v>0.9387780394100881</v>
      </c>
    </row>
    <row r="24" spans="1:10" ht="15">
      <c r="A24" s="7"/>
      <c r="B24" s="16" t="s">
        <v>4</v>
      </c>
      <c r="C24" s="6">
        <f t="shared" si="1"/>
        <v>2626</v>
      </c>
      <c r="D24" s="80">
        <v>1122</v>
      </c>
      <c r="E24" s="80">
        <v>550</v>
      </c>
      <c r="F24" s="80">
        <v>954</v>
      </c>
      <c r="G24" s="2">
        <f t="shared" si="0"/>
        <v>4.068038170777048</v>
      </c>
      <c r="H24" s="2">
        <f t="shared" si="0"/>
        <v>1.738133597719668</v>
      </c>
      <c r="I24" s="2">
        <f t="shared" si="0"/>
        <v>0.8520262733919941</v>
      </c>
      <c r="J24" s="3">
        <f t="shared" si="0"/>
        <v>1.477878299665386</v>
      </c>
    </row>
    <row r="25" spans="1:10" ht="15">
      <c r="A25" s="7"/>
      <c r="B25" s="16" t="s">
        <v>103</v>
      </c>
      <c r="C25" s="6">
        <f t="shared" si="1"/>
        <v>5690</v>
      </c>
      <c r="D25" s="80">
        <v>1527</v>
      </c>
      <c r="E25" s="80">
        <v>0</v>
      </c>
      <c r="F25" s="80">
        <v>4163</v>
      </c>
      <c r="G25" s="2">
        <f t="shared" si="0"/>
        <v>8.814599082909902</v>
      </c>
      <c r="H25" s="2">
        <f t="shared" si="0"/>
        <v>2.3655347626719543</v>
      </c>
      <c r="I25" s="2">
        <f t="shared" si="0"/>
        <v>0</v>
      </c>
      <c r="J25" s="3">
        <f t="shared" si="0"/>
        <v>6.449064320237947</v>
      </c>
    </row>
    <row r="26" spans="1:10" ht="6.75" customHeight="1">
      <c r="A26" s="7"/>
      <c r="B26" s="16"/>
      <c r="C26" s="6"/>
      <c r="D26" s="71"/>
      <c r="E26" s="71"/>
      <c r="F26" s="71"/>
      <c r="G26" s="2"/>
      <c r="H26" s="2"/>
      <c r="I26" s="2"/>
      <c r="J26" s="3"/>
    </row>
    <row r="27" spans="1:10" ht="16.5" customHeight="1">
      <c r="A27" s="7"/>
      <c r="B27" s="41" t="s">
        <v>10</v>
      </c>
      <c r="C27" s="6">
        <f>SUM(C15:C25)</f>
        <v>24579</v>
      </c>
      <c r="D27" s="71">
        <f>SUM(D15:D25)</f>
        <v>16678</v>
      </c>
      <c r="E27" s="71">
        <f>SUM(E15:E25)</f>
        <v>758</v>
      </c>
      <c r="F27" s="71">
        <f>SUM(F15:F25)</f>
        <v>7143</v>
      </c>
      <c r="G27" s="2">
        <f aca="true" t="shared" si="2" ref="G27:J32">C27/$C$9*100</f>
        <v>38.076279588548765</v>
      </c>
      <c r="H27" s="2">
        <f t="shared" si="2"/>
        <v>25.836534886603047</v>
      </c>
      <c r="I27" s="2">
        <f t="shared" si="2"/>
        <v>1.1742471186020573</v>
      </c>
      <c r="J27" s="3">
        <f t="shared" si="2"/>
        <v>11.065497583343662</v>
      </c>
    </row>
    <row r="28" spans="1:10" ht="16.5" customHeight="1">
      <c r="A28" s="7"/>
      <c r="B28" s="16" t="s">
        <v>11</v>
      </c>
      <c r="C28" s="6">
        <f>SUM(C20:C25)</f>
        <v>18529</v>
      </c>
      <c r="D28" s="71">
        <f>SUM(D20:D25)</f>
        <v>10887</v>
      </c>
      <c r="E28" s="71">
        <f>SUM(E20:E25)</f>
        <v>758</v>
      </c>
      <c r="F28" s="71">
        <f>SUM(F20:F25)</f>
        <v>6884</v>
      </c>
      <c r="G28" s="2">
        <f t="shared" si="2"/>
        <v>28.703990581236834</v>
      </c>
      <c r="H28" s="2">
        <f t="shared" si="2"/>
        <v>16.8654727971248</v>
      </c>
      <c r="I28" s="2">
        <f t="shared" si="2"/>
        <v>1.1742471186020573</v>
      </c>
      <c r="J28" s="3">
        <f t="shared" si="2"/>
        <v>10.664270665509976</v>
      </c>
    </row>
    <row r="29" spans="1:10" ht="16.5" customHeight="1">
      <c r="A29" s="7"/>
      <c r="B29" s="16" t="s">
        <v>12</v>
      </c>
      <c r="C29" s="6">
        <f>SUM(C21:C25)</f>
        <v>15121</v>
      </c>
      <c r="D29" s="71">
        <f>SUM(D21:D25)</f>
        <v>7813</v>
      </c>
      <c r="E29" s="71">
        <f>SUM(E21:E25)</f>
        <v>758</v>
      </c>
      <c r="F29" s="71">
        <f>SUM(F21:F25)</f>
        <v>6550</v>
      </c>
      <c r="G29" s="2">
        <f t="shared" si="2"/>
        <v>23.424525963564257</v>
      </c>
      <c r="H29" s="2">
        <f t="shared" si="2"/>
        <v>12.103420498202999</v>
      </c>
      <c r="I29" s="2">
        <f t="shared" si="2"/>
        <v>1.1742471186020573</v>
      </c>
      <c r="J29" s="3">
        <f t="shared" si="2"/>
        <v>10.146858346759203</v>
      </c>
    </row>
    <row r="30" spans="1:10" ht="16.5" customHeight="1">
      <c r="A30" s="7"/>
      <c r="B30" s="16" t="s">
        <v>13</v>
      </c>
      <c r="C30" s="6">
        <f>SUM(C22:C25)</f>
        <v>11991</v>
      </c>
      <c r="D30" s="71">
        <f>SUM(D22:D25)</f>
        <v>4924</v>
      </c>
      <c r="E30" s="71">
        <f>SUM(E22:E25)</f>
        <v>758</v>
      </c>
      <c r="F30" s="71">
        <f>SUM(F22:F25)</f>
        <v>6309</v>
      </c>
      <c r="G30" s="2">
        <f t="shared" si="2"/>
        <v>18.575721898624366</v>
      </c>
      <c r="H30" s="2">
        <f t="shared" si="2"/>
        <v>7.627958854876689</v>
      </c>
      <c r="I30" s="2">
        <f t="shared" si="2"/>
        <v>1.1742471186020573</v>
      </c>
      <c r="J30" s="3">
        <f t="shared" si="2"/>
        <v>9.773515925145619</v>
      </c>
    </row>
    <row r="31" spans="1:10" ht="16.5" customHeight="1">
      <c r="A31" s="7"/>
      <c r="B31" s="16" t="s">
        <v>14</v>
      </c>
      <c r="C31" s="6">
        <f>SUM(C23:C25)</f>
        <v>10800</v>
      </c>
      <c r="D31" s="71">
        <f>SUM(D23:D25)</f>
        <v>4398</v>
      </c>
      <c r="E31" s="71">
        <f>SUM(E23:E25)</f>
        <v>679</v>
      </c>
      <c r="F31" s="71">
        <f>SUM(F23:F25)</f>
        <v>5723</v>
      </c>
      <c r="G31" s="2">
        <f t="shared" si="2"/>
        <v>16.730697732060975</v>
      </c>
      <c r="H31" s="2">
        <f t="shared" si="2"/>
        <v>6.813111909778163</v>
      </c>
      <c r="I31" s="2">
        <f t="shared" si="2"/>
        <v>1.051865162969389</v>
      </c>
      <c r="J31" s="3">
        <f t="shared" si="2"/>
        <v>8.865720659313421</v>
      </c>
    </row>
    <row r="32" spans="1:10" ht="16.5" customHeight="1">
      <c r="A32" s="7"/>
      <c r="B32" s="16" t="s">
        <v>15</v>
      </c>
      <c r="C32" s="19">
        <f>SUM(C24:C25)</f>
        <v>8316</v>
      </c>
      <c r="D32" s="71">
        <f>SUM(D24:D25)</f>
        <v>2649</v>
      </c>
      <c r="E32" s="71">
        <f>SUM(E24:E25)</f>
        <v>550</v>
      </c>
      <c r="F32" s="71">
        <f>SUM(F24:F25)</f>
        <v>5117</v>
      </c>
      <c r="G32" s="2">
        <f t="shared" si="2"/>
        <v>12.88263725368695</v>
      </c>
      <c r="H32" s="2">
        <f t="shared" si="2"/>
        <v>4.103668360391622</v>
      </c>
      <c r="I32" s="2">
        <f t="shared" si="2"/>
        <v>0.8520262733919941</v>
      </c>
      <c r="J32" s="3">
        <f t="shared" si="2"/>
        <v>7.9269426199033335</v>
      </c>
    </row>
    <row r="33" spans="1:10" ht="6.75" customHeight="1">
      <c r="A33" s="7"/>
      <c r="B33" s="16"/>
      <c r="C33" s="6"/>
      <c r="D33" s="71"/>
      <c r="E33" s="71"/>
      <c r="F33" s="71"/>
      <c r="G33" s="2"/>
      <c r="H33" s="2"/>
      <c r="I33" s="2"/>
      <c r="J33" s="3"/>
    </row>
    <row r="34" spans="1:10" ht="15" customHeight="1">
      <c r="A34" s="7"/>
      <c r="B34" s="42" t="s">
        <v>104</v>
      </c>
      <c r="C34" s="6">
        <f>D34+E34+F34</f>
        <v>46563.000000000226</v>
      </c>
      <c r="D34" s="80">
        <v>45953.000000000226</v>
      </c>
      <c r="E34" s="80">
        <v>0</v>
      </c>
      <c r="F34" s="80">
        <v>609.9999999999997</v>
      </c>
      <c r="G34" s="2">
        <f aca="true" t="shared" si="3" ref="G34:J37">C34/$C$9*100</f>
        <v>72.13254430536657</v>
      </c>
      <c r="H34" s="2">
        <f t="shared" si="3"/>
        <v>71.1875697112409</v>
      </c>
      <c r="I34" s="2">
        <f t="shared" si="3"/>
        <v>0</v>
      </c>
      <c r="J34" s="3">
        <f t="shared" si="3"/>
        <v>0.9449745941256656</v>
      </c>
    </row>
    <row r="35" spans="1:10" ht="15">
      <c r="A35" s="7"/>
      <c r="B35" s="16" t="s">
        <v>105</v>
      </c>
      <c r="C35" s="6">
        <f>D35+E35+F35</f>
        <v>5997.999999999999</v>
      </c>
      <c r="D35" s="80">
        <v>5452.999999999999</v>
      </c>
      <c r="E35" s="80">
        <v>0</v>
      </c>
      <c r="F35" s="80">
        <v>544.9999999999998</v>
      </c>
      <c r="G35" s="2">
        <f t="shared" si="3"/>
        <v>9.291733796009417</v>
      </c>
      <c r="H35" s="2">
        <f t="shared" si="3"/>
        <v>8.447453216011896</v>
      </c>
      <c r="I35" s="2">
        <f t="shared" si="3"/>
        <v>0</v>
      </c>
      <c r="J35" s="3">
        <f t="shared" si="3"/>
        <v>0.844280579997521</v>
      </c>
    </row>
    <row r="36" spans="1:10" ht="15">
      <c r="A36" s="7"/>
      <c r="B36" s="16" t="s">
        <v>106</v>
      </c>
      <c r="C36" s="6">
        <f>D36+E36+F36</f>
        <v>1191</v>
      </c>
      <c r="D36" s="80">
        <v>526</v>
      </c>
      <c r="E36" s="80">
        <v>79</v>
      </c>
      <c r="F36" s="80">
        <v>586</v>
      </c>
      <c r="G36" s="2">
        <f t="shared" si="3"/>
        <v>1.8450241665633909</v>
      </c>
      <c r="H36" s="2">
        <f t="shared" si="3"/>
        <v>0.8148469450985253</v>
      </c>
      <c r="I36" s="2">
        <f t="shared" si="3"/>
        <v>0.12238195563266824</v>
      </c>
      <c r="J36" s="3">
        <f t="shared" si="3"/>
        <v>0.9077952658321974</v>
      </c>
    </row>
    <row r="37" spans="2:10" ht="15">
      <c r="B37" s="17" t="s">
        <v>107</v>
      </c>
      <c r="C37" s="18">
        <f>D37+E37+F37</f>
        <v>10800</v>
      </c>
      <c r="D37" s="90">
        <v>4398</v>
      </c>
      <c r="E37" s="90">
        <v>679</v>
      </c>
      <c r="F37" s="90">
        <v>5723</v>
      </c>
      <c r="G37" s="4">
        <f t="shared" si="3"/>
        <v>16.730697732060975</v>
      </c>
      <c r="H37" s="4">
        <f t="shared" si="3"/>
        <v>6.813111909778163</v>
      </c>
      <c r="I37" s="4">
        <f t="shared" si="3"/>
        <v>1.051865162969389</v>
      </c>
      <c r="J37" s="5">
        <f t="shared" si="3"/>
        <v>8.865720659313421</v>
      </c>
    </row>
  </sheetData>
  <sheetProtection/>
  <mergeCells count="4">
    <mergeCell ref="B5:B7"/>
    <mergeCell ref="C7:F7"/>
    <mergeCell ref="G7:J7"/>
    <mergeCell ref="C5:J5"/>
  </mergeCells>
  <printOptions/>
  <pageMargins left="0.5905511811023622" right="0.3937007874015748" top="0.7874015748031497" bottom="0.7874015748031497" header="0.3937007874015748" footer="0.3937007874015748"/>
  <pageSetup horizontalDpi="600" verticalDpi="600" orientation="portrait" paperSize="9" r:id="rId1"/>
  <headerFooter>
    <oddFooter>&amp;CIV-1-12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10.7109375" style="1" customWidth="1"/>
    <col min="4" max="4" width="11.00390625" style="1" customWidth="1"/>
    <col min="5" max="7" width="8.7109375" style="1" customWidth="1"/>
    <col min="8" max="8" width="8.00390625" style="1" customWidth="1"/>
    <col min="9" max="10" width="8.7109375" style="1" customWidth="1"/>
    <col min="11" max="11" width="1.7109375" style="1" customWidth="1"/>
    <col min="12" max="16384" width="9.140625" style="1" customWidth="1"/>
  </cols>
  <sheetData>
    <row r="1" spans="1:10" ht="1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" customHeight="1">
      <c r="A2" s="7"/>
      <c r="B2" s="8" t="s">
        <v>154</v>
      </c>
      <c r="C2" s="8"/>
      <c r="D2" s="8"/>
      <c r="E2" s="8"/>
      <c r="F2" s="8"/>
      <c r="G2" s="8"/>
      <c r="H2" s="8"/>
      <c r="I2" s="8"/>
      <c r="J2" s="8"/>
    </row>
    <row r="3" spans="1:10" ht="15" customHeight="1">
      <c r="A3" s="7"/>
      <c r="B3" s="8" t="s">
        <v>167</v>
      </c>
      <c r="C3" s="8"/>
      <c r="D3" s="8"/>
      <c r="E3" s="8"/>
      <c r="F3" s="8"/>
      <c r="G3" s="8"/>
      <c r="H3" s="8"/>
      <c r="I3" s="8"/>
      <c r="J3" s="8"/>
    </row>
    <row r="4" spans="1:10" ht="15" customHeight="1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15" customHeight="1">
      <c r="A5" s="7"/>
      <c r="B5" s="117" t="s">
        <v>5</v>
      </c>
      <c r="C5" s="120" t="s">
        <v>57</v>
      </c>
      <c r="D5" s="121"/>
      <c r="E5" s="121"/>
      <c r="F5" s="121"/>
      <c r="G5" s="121"/>
      <c r="H5" s="121"/>
      <c r="I5" s="121"/>
      <c r="J5" s="122"/>
    </row>
    <row r="6" spans="1:10" ht="29.25" customHeight="1">
      <c r="A6" s="7"/>
      <c r="B6" s="118"/>
      <c r="C6" s="9" t="s">
        <v>19</v>
      </c>
      <c r="D6" s="32" t="s">
        <v>58</v>
      </c>
      <c r="E6" s="33" t="s">
        <v>59</v>
      </c>
      <c r="F6" s="34" t="s">
        <v>35</v>
      </c>
      <c r="G6" s="9" t="s">
        <v>19</v>
      </c>
      <c r="H6" s="32" t="s">
        <v>58</v>
      </c>
      <c r="I6" s="33" t="s">
        <v>59</v>
      </c>
      <c r="J6" s="34" t="s">
        <v>35</v>
      </c>
    </row>
    <row r="7" spans="1:10" ht="15" customHeight="1">
      <c r="A7" s="7"/>
      <c r="B7" s="119"/>
      <c r="C7" s="126" t="s">
        <v>83</v>
      </c>
      <c r="D7" s="127"/>
      <c r="E7" s="127"/>
      <c r="F7" s="128"/>
      <c r="G7" s="126" t="s">
        <v>8</v>
      </c>
      <c r="H7" s="127"/>
      <c r="I7" s="127"/>
      <c r="J7" s="128"/>
    </row>
    <row r="8" spans="1:10" ht="6.75" customHeight="1">
      <c r="A8" s="7"/>
      <c r="B8" s="16"/>
      <c r="C8" s="6"/>
      <c r="D8" s="6"/>
      <c r="E8" s="6"/>
      <c r="F8" s="6"/>
      <c r="G8" s="2"/>
      <c r="H8" s="2"/>
      <c r="I8" s="2"/>
      <c r="J8" s="3"/>
    </row>
    <row r="9" spans="1:10" ht="15">
      <c r="A9" s="7"/>
      <c r="B9" s="16" t="s">
        <v>19</v>
      </c>
      <c r="C9" s="6">
        <f>SUM(C11:C25)</f>
        <v>64552</v>
      </c>
      <c r="D9" s="80">
        <f>SUM(D11:D25)</f>
        <v>50565</v>
      </c>
      <c r="E9" s="80">
        <f>SUM(E11:E25)</f>
        <v>11216</v>
      </c>
      <c r="F9" s="80">
        <f>SUM(F11:F25)</f>
        <v>2771</v>
      </c>
      <c r="G9" s="2">
        <f>C9/$C$9*100</f>
        <v>100</v>
      </c>
      <c r="H9" s="2">
        <f>D9/$C$9*100</f>
        <v>78.33219729830215</v>
      </c>
      <c r="I9" s="2">
        <f>E9/$C$9*100</f>
        <v>17.3751394224811</v>
      </c>
      <c r="J9" s="3">
        <f>F9/$C$9*100</f>
        <v>4.292663279216756</v>
      </c>
    </row>
    <row r="10" spans="1:10" ht="6.75" customHeight="1">
      <c r="A10" s="7"/>
      <c r="B10" s="16"/>
      <c r="C10" s="6"/>
      <c r="D10" s="80"/>
      <c r="E10" s="80"/>
      <c r="F10" s="80"/>
      <c r="G10" s="2"/>
      <c r="H10" s="2"/>
      <c r="I10" s="2"/>
      <c r="J10" s="3"/>
    </row>
    <row r="11" spans="1:10" ht="15">
      <c r="A11" s="7"/>
      <c r="B11" s="16" t="s">
        <v>9</v>
      </c>
      <c r="C11" s="6">
        <f>D11+E11+F11</f>
        <v>10451</v>
      </c>
      <c r="D11" s="80">
        <v>7140</v>
      </c>
      <c r="E11" s="80">
        <v>2387</v>
      </c>
      <c r="F11" s="80">
        <v>924</v>
      </c>
      <c r="G11" s="2">
        <f aca="true" t="shared" si="0" ref="G11:J25">C11/$C$9*100</f>
        <v>16.19004833312678</v>
      </c>
      <c r="H11" s="2">
        <f t="shared" si="0"/>
        <v>11.060850167306977</v>
      </c>
      <c r="I11" s="2">
        <f t="shared" si="0"/>
        <v>3.697794026521254</v>
      </c>
      <c r="J11" s="3">
        <f t="shared" si="0"/>
        <v>1.43140413929855</v>
      </c>
    </row>
    <row r="12" spans="1:10" ht="15">
      <c r="A12" s="7"/>
      <c r="B12" s="16">
        <v>2</v>
      </c>
      <c r="C12" s="6">
        <f aca="true" t="shared" si="1" ref="C12:C25">D12+E12+F12</f>
        <v>18852</v>
      </c>
      <c r="D12" s="80">
        <v>15222</v>
      </c>
      <c r="E12" s="80">
        <v>2706</v>
      </c>
      <c r="F12" s="80">
        <v>924</v>
      </c>
      <c r="G12" s="2">
        <f t="shared" si="0"/>
        <v>29.204362374519764</v>
      </c>
      <c r="H12" s="2">
        <f t="shared" si="0"/>
        <v>23.58098897013261</v>
      </c>
      <c r="I12" s="2">
        <f t="shared" si="0"/>
        <v>4.191969265088611</v>
      </c>
      <c r="J12" s="3">
        <f t="shared" si="0"/>
        <v>1.43140413929855</v>
      </c>
    </row>
    <row r="13" spans="1:10" ht="15">
      <c r="A13" s="7"/>
      <c r="B13" s="16">
        <v>3</v>
      </c>
      <c r="C13" s="6">
        <f t="shared" si="1"/>
        <v>7038</v>
      </c>
      <c r="D13" s="80">
        <v>6234</v>
      </c>
      <c r="E13" s="80">
        <v>624</v>
      </c>
      <c r="F13" s="80">
        <v>180</v>
      </c>
      <c r="G13" s="2">
        <f t="shared" si="0"/>
        <v>10.902838022059736</v>
      </c>
      <c r="H13" s="2">
        <f t="shared" si="0"/>
        <v>9.657330524228529</v>
      </c>
      <c r="I13" s="2">
        <f t="shared" si="0"/>
        <v>0.9666625356301896</v>
      </c>
      <c r="J13" s="3">
        <f t="shared" si="0"/>
        <v>0.27884496220101623</v>
      </c>
    </row>
    <row r="14" spans="1:10" ht="15">
      <c r="A14" s="7"/>
      <c r="B14" s="16">
        <v>4</v>
      </c>
      <c r="C14" s="6">
        <f t="shared" si="1"/>
        <v>3632</v>
      </c>
      <c r="D14" s="80">
        <v>3084</v>
      </c>
      <c r="E14" s="80">
        <v>472</v>
      </c>
      <c r="F14" s="80">
        <v>76</v>
      </c>
      <c r="G14" s="2">
        <f t="shared" si="0"/>
        <v>5.62647168174495</v>
      </c>
      <c r="H14" s="2">
        <f t="shared" si="0"/>
        <v>4.777543685710745</v>
      </c>
      <c r="I14" s="2">
        <f t="shared" si="0"/>
        <v>0.7311934564382203</v>
      </c>
      <c r="J14" s="3">
        <f t="shared" si="0"/>
        <v>0.11773453959598462</v>
      </c>
    </row>
    <row r="15" spans="1:10" ht="15">
      <c r="A15" s="7"/>
      <c r="B15" s="16" t="s">
        <v>20</v>
      </c>
      <c r="C15" s="6">
        <f t="shared" si="1"/>
        <v>2075</v>
      </c>
      <c r="D15" s="80">
        <v>1735</v>
      </c>
      <c r="E15" s="80">
        <v>275</v>
      </c>
      <c r="F15" s="80">
        <v>65</v>
      </c>
      <c r="G15" s="2">
        <f t="shared" si="0"/>
        <v>3.2144627587061594</v>
      </c>
      <c r="H15" s="2">
        <f t="shared" si="0"/>
        <v>2.6877556078820177</v>
      </c>
      <c r="I15" s="2">
        <f t="shared" si="0"/>
        <v>0.42601313669599705</v>
      </c>
      <c r="J15" s="3">
        <f t="shared" si="0"/>
        <v>0.10069401412814474</v>
      </c>
    </row>
    <row r="16" spans="1:10" ht="15">
      <c r="A16" s="7"/>
      <c r="B16" s="16" t="s">
        <v>21</v>
      </c>
      <c r="C16" s="6">
        <f t="shared" si="1"/>
        <v>1386</v>
      </c>
      <c r="D16" s="80">
        <v>1176</v>
      </c>
      <c r="E16" s="80">
        <v>138</v>
      </c>
      <c r="F16" s="80">
        <v>72</v>
      </c>
      <c r="G16" s="2">
        <f t="shared" si="0"/>
        <v>2.1471062089478252</v>
      </c>
      <c r="H16" s="2">
        <f t="shared" si="0"/>
        <v>1.8217870863799728</v>
      </c>
      <c r="I16" s="2">
        <f t="shared" si="0"/>
        <v>0.21378113768744578</v>
      </c>
      <c r="J16" s="3">
        <f t="shared" si="0"/>
        <v>0.11153798488040649</v>
      </c>
    </row>
    <row r="17" spans="1:10" ht="15">
      <c r="A17" s="7"/>
      <c r="B17" s="16" t="s">
        <v>22</v>
      </c>
      <c r="C17" s="6">
        <f t="shared" si="1"/>
        <v>1085</v>
      </c>
      <c r="D17" s="80">
        <v>917</v>
      </c>
      <c r="E17" s="80">
        <v>98</v>
      </c>
      <c r="F17" s="80">
        <v>70</v>
      </c>
      <c r="G17" s="2">
        <f t="shared" si="0"/>
        <v>1.6808154666005701</v>
      </c>
      <c r="H17" s="2">
        <f t="shared" si="0"/>
        <v>1.4205601685462883</v>
      </c>
      <c r="I17" s="2">
        <f t="shared" si="0"/>
        <v>0.15181559053166438</v>
      </c>
      <c r="J17" s="3">
        <f t="shared" si="0"/>
        <v>0.10843970752261742</v>
      </c>
    </row>
    <row r="18" spans="1:10" ht="15">
      <c r="A18" s="7"/>
      <c r="B18" s="16" t="s">
        <v>23</v>
      </c>
      <c r="C18" s="6">
        <f t="shared" si="1"/>
        <v>856</v>
      </c>
      <c r="D18" s="80">
        <v>688</v>
      </c>
      <c r="E18" s="80">
        <v>104</v>
      </c>
      <c r="F18" s="80">
        <v>64</v>
      </c>
      <c r="G18" s="2">
        <f t="shared" si="0"/>
        <v>1.3260627091337216</v>
      </c>
      <c r="H18" s="2">
        <f t="shared" si="0"/>
        <v>1.0658074110794398</v>
      </c>
      <c r="I18" s="2">
        <f t="shared" si="0"/>
        <v>0.1611104226050316</v>
      </c>
      <c r="J18" s="3">
        <f t="shared" si="0"/>
        <v>0.09914487544925021</v>
      </c>
    </row>
    <row r="19" spans="1:10" ht="15">
      <c r="A19" s="7"/>
      <c r="B19" s="16" t="s">
        <v>24</v>
      </c>
      <c r="C19" s="6">
        <f t="shared" si="1"/>
        <v>648</v>
      </c>
      <c r="D19" s="80">
        <v>558</v>
      </c>
      <c r="E19" s="80">
        <v>54</v>
      </c>
      <c r="F19" s="80">
        <v>36</v>
      </c>
      <c r="G19" s="2">
        <f t="shared" si="0"/>
        <v>1.0038418639236584</v>
      </c>
      <c r="H19" s="2">
        <f t="shared" si="0"/>
        <v>0.8644193828231503</v>
      </c>
      <c r="I19" s="2">
        <f t="shared" si="0"/>
        <v>0.08365348866030486</v>
      </c>
      <c r="J19" s="3">
        <f t="shared" si="0"/>
        <v>0.055768992440203245</v>
      </c>
    </row>
    <row r="20" spans="1:10" ht="15">
      <c r="A20" s="7"/>
      <c r="B20" s="16" t="s">
        <v>0</v>
      </c>
      <c r="C20" s="6">
        <f t="shared" si="1"/>
        <v>3407.9999999999995</v>
      </c>
      <c r="D20" s="80">
        <v>2752.9999999999995</v>
      </c>
      <c r="E20" s="80">
        <v>499.9999999999999</v>
      </c>
      <c r="F20" s="80">
        <v>155</v>
      </c>
      <c r="G20" s="2">
        <f t="shared" si="0"/>
        <v>5.2794646176725735</v>
      </c>
      <c r="H20" s="2">
        <f t="shared" si="0"/>
        <v>4.264778782996653</v>
      </c>
      <c r="I20" s="2">
        <f t="shared" si="0"/>
        <v>0.7745693394472671</v>
      </c>
      <c r="J20" s="3">
        <f t="shared" si="0"/>
        <v>0.24011649522865286</v>
      </c>
    </row>
    <row r="21" spans="1:10" ht="15">
      <c r="A21" s="7"/>
      <c r="B21" s="16" t="s">
        <v>1</v>
      </c>
      <c r="C21" s="6">
        <f t="shared" si="1"/>
        <v>3130.0000000000005</v>
      </c>
      <c r="D21" s="80">
        <v>2591.0000000000005</v>
      </c>
      <c r="E21" s="80">
        <v>334</v>
      </c>
      <c r="F21" s="80">
        <v>205.00000000000003</v>
      </c>
      <c r="G21" s="2">
        <f t="shared" si="0"/>
        <v>4.848804064939894</v>
      </c>
      <c r="H21" s="2">
        <f t="shared" si="0"/>
        <v>4.01381831701574</v>
      </c>
      <c r="I21" s="2">
        <f t="shared" si="0"/>
        <v>0.5174123187507745</v>
      </c>
      <c r="J21" s="3">
        <f t="shared" si="0"/>
        <v>0.3175734291733796</v>
      </c>
    </row>
    <row r="22" spans="1:10" ht="15">
      <c r="A22" s="7"/>
      <c r="B22" s="16" t="s">
        <v>2</v>
      </c>
      <c r="C22" s="6">
        <f t="shared" si="1"/>
        <v>1191</v>
      </c>
      <c r="D22" s="80">
        <v>891.0000000000001</v>
      </c>
      <c r="E22" s="80">
        <v>300</v>
      </c>
      <c r="F22" s="80">
        <v>0</v>
      </c>
      <c r="G22" s="2">
        <f t="shared" si="0"/>
        <v>1.8450241665633909</v>
      </c>
      <c r="H22" s="2">
        <f t="shared" si="0"/>
        <v>1.3802825628950306</v>
      </c>
      <c r="I22" s="2">
        <f t="shared" si="0"/>
        <v>0.46474160366836037</v>
      </c>
      <c r="J22" s="3">
        <f t="shared" si="0"/>
        <v>0</v>
      </c>
    </row>
    <row r="23" spans="1:10" ht="15">
      <c r="A23" s="7"/>
      <c r="B23" s="16" t="s">
        <v>3</v>
      </c>
      <c r="C23" s="6">
        <f t="shared" si="1"/>
        <v>2484</v>
      </c>
      <c r="D23" s="80">
        <v>1741</v>
      </c>
      <c r="E23" s="80">
        <v>743</v>
      </c>
      <c r="F23" s="80">
        <v>0</v>
      </c>
      <c r="G23" s="2">
        <f t="shared" si="0"/>
        <v>3.848060478374024</v>
      </c>
      <c r="H23" s="2">
        <f t="shared" si="0"/>
        <v>2.697050439955385</v>
      </c>
      <c r="I23" s="2">
        <f t="shared" si="0"/>
        <v>1.1510100384186392</v>
      </c>
      <c r="J23" s="3">
        <f t="shared" si="0"/>
        <v>0</v>
      </c>
    </row>
    <row r="24" spans="1:10" ht="15">
      <c r="A24" s="7"/>
      <c r="B24" s="16" t="s">
        <v>4</v>
      </c>
      <c r="C24" s="6">
        <f t="shared" si="1"/>
        <v>2626</v>
      </c>
      <c r="D24" s="80">
        <v>1672</v>
      </c>
      <c r="E24" s="80">
        <v>954</v>
      </c>
      <c r="F24" s="80">
        <v>0</v>
      </c>
      <c r="G24" s="2">
        <f t="shared" si="0"/>
        <v>4.068038170777048</v>
      </c>
      <c r="H24" s="2">
        <f t="shared" si="0"/>
        <v>2.590159871111662</v>
      </c>
      <c r="I24" s="2">
        <f t="shared" si="0"/>
        <v>1.477878299665386</v>
      </c>
      <c r="J24" s="3">
        <f t="shared" si="0"/>
        <v>0</v>
      </c>
    </row>
    <row r="25" spans="1:10" ht="15">
      <c r="A25" s="7"/>
      <c r="B25" s="16" t="s">
        <v>18</v>
      </c>
      <c r="C25" s="6">
        <f t="shared" si="1"/>
        <v>5690</v>
      </c>
      <c r="D25" s="80">
        <v>4163</v>
      </c>
      <c r="E25" s="80">
        <v>1527</v>
      </c>
      <c r="F25" s="80">
        <v>0</v>
      </c>
      <c r="G25" s="2">
        <f t="shared" si="0"/>
        <v>8.814599082909902</v>
      </c>
      <c r="H25" s="2">
        <f t="shared" si="0"/>
        <v>6.449064320237947</v>
      </c>
      <c r="I25" s="2">
        <f t="shared" si="0"/>
        <v>2.3655347626719543</v>
      </c>
      <c r="J25" s="3">
        <f t="shared" si="0"/>
        <v>0</v>
      </c>
    </row>
    <row r="26" spans="1:10" ht="6.75" customHeight="1">
      <c r="A26" s="7"/>
      <c r="B26" s="16"/>
      <c r="C26" s="6"/>
      <c r="D26" s="80"/>
      <c r="E26" s="80"/>
      <c r="F26" s="80"/>
      <c r="G26" s="2"/>
      <c r="H26" s="2"/>
      <c r="I26" s="2"/>
      <c r="J26" s="3"/>
    </row>
    <row r="27" spans="1:10" ht="16.5" customHeight="1">
      <c r="A27" s="7"/>
      <c r="B27" s="41" t="s">
        <v>10</v>
      </c>
      <c r="C27" s="6">
        <f>SUM(C15:C25)</f>
        <v>24579</v>
      </c>
      <c r="D27" s="80">
        <f>SUM(D15:D25)</f>
        <v>18885</v>
      </c>
      <c r="E27" s="80">
        <f>SUM(E15:E25)</f>
        <v>5027</v>
      </c>
      <c r="F27" s="80">
        <f>SUM(F15:F25)</f>
        <v>667</v>
      </c>
      <c r="G27" s="2">
        <f aca="true" t="shared" si="2" ref="G27:J32">C27/$C$9*100</f>
        <v>38.076279588548765</v>
      </c>
      <c r="H27" s="2">
        <f t="shared" si="2"/>
        <v>29.25548395092329</v>
      </c>
      <c r="I27" s="2">
        <f t="shared" si="2"/>
        <v>7.787520138802825</v>
      </c>
      <c r="J27" s="3">
        <f t="shared" si="2"/>
        <v>1.0332754988226545</v>
      </c>
    </row>
    <row r="28" spans="1:10" ht="16.5" customHeight="1">
      <c r="A28" s="7"/>
      <c r="B28" s="16" t="s">
        <v>11</v>
      </c>
      <c r="C28" s="6">
        <f>SUM(C20:C25)</f>
        <v>18529</v>
      </c>
      <c r="D28" s="80">
        <f>SUM(D20:D25)</f>
        <v>13811</v>
      </c>
      <c r="E28" s="80">
        <f>SUM(E20:E25)</f>
        <v>4358</v>
      </c>
      <c r="F28" s="80">
        <f>SUM(F20:F25)</f>
        <v>360</v>
      </c>
      <c r="G28" s="2">
        <f t="shared" si="2"/>
        <v>28.703990581236834</v>
      </c>
      <c r="H28" s="2">
        <f t="shared" si="2"/>
        <v>21.395154294212418</v>
      </c>
      <c r="I28" s="2">
        <f t="shared" si="2"/>
        <v>6.751146362622381</v>
      </c>
      <c r="J28" s="3">
        <f t="shared" si="2"/>
        <v>0.5576899244020325</v>
      </c>
    </row>
    <row r="29" spans="1:10" ht="16.5" customHeight="1">
      <c r="A29" s="7"/>
      <c r="B29" s="16" t="s">
        <v>12</v>
      </c>
      <c r="C29" s="6">
        <f>SUM(C21:C25)</f>
        <v>15121</v>
      </c>
      <c r="D29" s="80">
        <f>SUM(D21:D25)</f>
        <v>11058</v>
      </c>
      <c r="E29" s="80">
        <f>SUM(E21:E25)</f>
        <v>3858</v>
      </c>
      <c r="F29" s="80">
        <f>SUM(F21:F25)</f>
        <v>205.00000000000003</v>
      </c>
      <c r="G29" s="2">
        <f t="shared" si="2"/>
        <v>23.424525963564257</v>
      </c>
      <c r="H29" s="2">
        <f t="shared" si="2"/>
        <v>17.130375511215764</v>
      </c>
      <c r="I29" s="2">
        <f t="shared" si="2"/>
        <v>5.976577023175115</v>
      </c>
      <c r="J29" s="3">
        <f t="shared" si="2"/>
        <v>0.3175734291733796</v>
      </c>
    </row>
    <row r="30" spans="1:10" ht="16.5" customHeight="1">
      <c r="A30" s="7"/>
      <c r="B30" s="16" t="s">
        <v>13</v>
      </c>
      <c r="C30" s="6">
        <f>SUM(C22:C25)</f>
        <v>11991</v>
      </c>
      <c r="D30" s="80">
        <f>SUM(D22:D25)</f>
        <v>8467</v>
      </c>
      <c r="E30" s="80">
        <f>SUM(E22:E25)</f>
        <v>3524</v>
      </c>
      <c r="F30" s="80">
        <f>SUM(F22:F25)</f>
        <v>0</v>
      </c>
      <c r="G30" s="2">
        <f t="shared" si="2"/>
        <v>18.575721898624366</v>
      </c>
      <c r="H30" s="2">
        <f t="shared" si="2"/>
        <v>13.116557194200023</v>
      </c>
      <c r="I30" s="2">
        <f t="shared" si="2"/>
        <v>5.45916470442434</v>
      </c>
      <c r="J30" s="3">
        <f t="shared" si="2"/>
        <v>0</v>
      </c>
    </row>
    <row r="31" spans="1:10" ht="16.5" customHeight="1">
      <c r="A31" s="7"/>
      <c r="B31" s="16" t="s">
        <v>14</v>
      </c>
      <c r="C31" s="6">
        <f>SUM(C23:C25)</f>
        <v>10800</v>
      </c>
      <c r="D31" s="80">
        <f>SUM(D23:D25)</f>
        <v>7576</v>
      </c>
      <c r="E31" s="80">
        <f>SUM(E23:E25)</f>
        <v>3224</v>
      </c>
      <c r="F31" s="80">
        <f>SUM(F23:F25)</f>
        <v>0</v>
      </c>
      <c r="G31" s="2">
        <f t="shared" si="2"/>
        <v>16.730697732060975</v>
      </c>
      <c r="H31" s="2">
        <f t="shared" si="2"/>
        <v>11.736274631304996</v>
      </c>
      <c r="I31" s="2">
        <f t="shared" si="2"/>
        <v>4.99442310075598</v>
      </c>
      <c r="J31" s="3">
        <f t="shared" si="2"/>
        <v>0</v>
      </c>
    </row>
    <row r="32" spans="1:10" ht="16.5" customHeight="1">
      <c r="A32" s="7"/>
      <c r="B32" s="16" t="s">
        <v>15</v>
      </c>
      <c r="C32" s="19">
        <f>SUM(C24:C25)</f>
        <v>8316</v>
      </c>
      <c r="D32" s="80">
        <f>SUM(D24:D25)</f>
        <v>5835</v>
      </c>
      <c r="E32" s="80">
        <f>SUM(E24:E25)</f>
        <v>2481</v>
      </c>
      <c r="F32" s="80">
        <f>SUM(F24:F25)</f>
        <v>0</v>
      </c>
      <c r="G32" s="2">
        <f t="shared" si="2"/>
        <v>12.88263725368695</v>
      </c>
      <c r="H32" s="2">
        <f t="shared" si="2"/>
        <v>9.039224191349609</v>
      </c>
      <c r="I32" s="2">
        <f t="shared" si="2"/>
        <v>3.8434130623373406</v>
      </c>
      <c r="J32" s="3">
        <f t="shared" si="2"/>
        <v>0</v>
      </c>
    </row>
    <row r="33" spans="1:10" ht="6.75" customHeight="1">
      <c r="A33" s="7"/>
      <c r="B33" s="16"/>
      <c r="C33" s="6"/>
      <c r="D33" s="80"/>
      <c r="E33" s="80"/>
      <c r="F33" s="80"/>
      <c r="G33" s="2"/>
      <c r="H33" s="2"/>
      <c r="I33" s="2"/>
      <c r="J33" s="3"/>
    </row>
    <row r="34" spans="1:10" ht="15" customHeight="1">
      <c r="A34" s="7"/>
      <c r="B34" s="42" t="s">
        <v>25</v>
      </c>
      <c r="C34" s="6">
        <f>D34+E34+F34</f>
        <v>46563.00000000013</v>
      </c>
      <c r="D34" s="80">
        <v>37224.00000000016</v>
      </c>
      <c r="E34" s="80">
        <v>6897.999999999981</v>
      </c>
      <c r="F34" s="80">
        <v>2440.999999999994</v>
      </c>
      <c r="G34" s="2">
        <f aca="true" t="shared" si="3" ref="G34:J37">C34/$C$9*100</f>
        <v>72.13254430536642</v>
      </c>
      <c r="H34" s="2">
        <f t="shared" si="3"/>
        <v>57.665138183170406</v>
      </c>
      <c r="I34" s="2">
        <f t="shared" si="3"/>
        <v>10.68595860701447</v>
      </c>
      <c r="J34" s="3">
        <f t="shared" si="3"/>
        <v>3.78144751518155</v>
      </c>
    </row>
    <row r="35" spans="1:10" ht="15">
      <c r="A35" s="7"/>
      <c r="B35" s="16" t="s">
        <v>26</v>
      </c>
      <c r="C35" s="6">
        <f>D35+E35+F35</f>
        <v>5998.000000000002</v>
      </c>
      <c r="D35" s="80">
        <v>4874.000000000002</v>
      </c>
      <c r="E35" s="80">
        <v>794.0000000000002</v>
      </c>
      <c r="F35" s="80">
        <v>330</v>
      </c>
      <c r="G35" s="2">
        <f t="shared" si="3"/>
        <v>9.29173379600942</v>
      </c>
      <c r="H35" s="2">
        <f t="shared" si="3"/>
        <v>7.550501920931965</v>
      </c>
      <c r="I35" s="2">
        <f t="shared" si="3"/>
        <v>1.230016111042261</v>
      </c>
      <c r="J35" s="3">
        <f t="shared" si="3"/>
        <v>0.5112157640351964</v>
      </c>
    </row>
    <row r="36" spans="1:10" ht="15">
      <c r="A36" s="7"/>
      <c r="B36" s="16" t="s">
        <v>27</v>
      </c>
      <c r="C36" s="6">
        <f>D36+E36+F36</f>
        <v>1191</v>
      </c>
      <c r="D36" s="80">
        <v>891.0000000000001</v>
      </c>
      <c r="E36" s="80">
        <v>300</v>
      </c>
      <c r="F36" s="80">
        <v>0</v>
      </c>
      <c r="G36" s="2">
        <f t="shared" si="3"/>
        <v>1.8450241665633909</v>
      </c>
      <c r="H36" s="2">
        <f t="shared" si="3"/>
        <v>1.3802825628950306</v>
      </c>
      <c r="I36" s="2">
        <f t="shared" si="3"/>
        <v>0.46474160366836037</v>
      </c>
      <c r="J36" s="3">
        <f t="shared" si="3"/>
        <v>0</v>
      </c>
    </row>
    <row r="37" spans="2:10" ht="15">
      <c r="B37" s="17" t="s">
        <v>28</v>
      </c>
      <c r="C37" s="18">
        <f>D37+E37+F37</f>
        <v>10800</v>
      </c>
      <c r="D37" s="90">
        <v>7575.999999999999</v>
      </c>
      <c r="E37" s="90">
        <v>3224</v>
      </c>
      <c r="F37" s="90">
        <v>0</v>
      </c>
      <c r="G37" s="4">
        <f t="shared" si="3"/>
        <v>16.730697732060975</v>
      </c>
      <c r="H37" s="4">
        <f t="shared" si="3"/>
        <v>11.736274631304992</v>
      </c>
      <c r="I37" s="4">
        <f t="shared" si="3"/>
        <v>4.99442310075598</v>
      </c>
      <c r="J37" s="5">
        <f t="shared" si="3"/>
        <v>0</v>
      </c>
    </row>
  </sheetData>
  <sheetProtection/>
  <mergeCells count="4">
    <mergeCell ref="B5:B7"/>
    <mergeCell ref="C5:J5"/>
    <mergeCell ref="C7:F7"/>
    <mergeCell ref="G7:J7"/>
  </mergeCells>
  <printOptions/>
  <pageMargins left="0.5905511811023622" right="0.3937007874015748" top="0.7874015748031497" bottom="0.7874015748031497" header="0.3937007874015748" footer="0.3937007874015748"/>
  <pageSetup horizontalDpi="600" verticalDpi="600" orientation="portrait" paperSize="9" r:id="rId1"/>
  <headerFooter>
    <oddFooter>&amp;CIV-1-13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2015-05-27T08:04:59Z</cp:lastPrinted>
  <dcterms:created xsi:type="dcterms:W3CDTF">2009-05-05T14:52:36Z</dcterms:created>
  <dcterms:modified xsi:type="dcterms:W3CDTF">2015-08-17T01:41:12Z</dcterms:modified>
  <cp:category/>
  <cp:version/>
  <cp:contentType/>
  <cp:contentStatus/>
</cp:coreProperties>
</file>