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326" windowWidth="10455" windowHeight="9210" activeTab="0"/>
  </bookViews>
  <sheets>
    <sheet name="Table 13-1-1" sheetId="1" r:id="rId1"/>
    <sheet name="Table 13-1-2" sheetId="2" r:id="rId2"/>
    <sheet name="Table 13-2-1" sheetId="3" r:id="rId3"/>
    <sheet name="Table 13-2-2" sheetId="4" r:id="rId4"/>
    <sheet name="Table 13-3" sheetId="5" r:id="rId5"/>
    <sheet name="Table 13-4-1" sheetId="6" r:id="rId6"/>
    <sheet name="Table 13-4-2" sheetId="7" r:id="rId7"/>
    <sheet name="Table 13-5" sheetId="8" r:id="rId8"/>
    <sheet name="Table 13-6" sheetId="9" r:id="rId9"/>
    <sheet name="Table 13-7-1" sheetId="10" r:id="rId10"/>
    <sheet name="Table 13-7-2" sheetId="11" r:id="rId11"/>
    <sheet name="Table 13-8-1" sheetId="12" r:id="rId12"/>
    <sheet name="Table 13-8-2" sheetId="13" r:id="rId13"/>
    <sheet name="Table 13-9-1" sheetId="14" r:id="rId14"/>
    <sheet name="Table 13-9-2" sheetId="15" r:id="rId15"/>
  </sheets>
  <definedNames>
    <definedName name="_xlnm.Print_Area" localSheetId="0">'Table 13-1-1'!$A$1:$J$34</definedName>
    <definedName name="_xlnm.Print_Area" localSheetId="1">'Table 13-1-2'!$B$1:$I$35</definedName>
    <definedName name="_xlnm.Print_Area" localSheetId="2">'Table 13-2-1'!$B$1:$I$33</definedName>
    <definedName name="_xlnm.Print_Area" localSheetId="3">'Table 13-2-2'!$B$1:$K$33</definedName>
    <definedName name="_xlnm.Print_Area" localSheetId="4">'Table 13-3'!$B$1:$I$34</definedName>
    <definedName name="_xlnm.Print_Area" localSheetId="5">'Table 13-4-1'!$B$1:$S$36</definedName>
    <definedName name="_xlnm.Print_Area" localSheetId="6">'Table 13-4-2'!$V$1:$AM$36</definedName>
    <definedName name="_xlnm.Print_Area" localSheetId="7">'Table 13-5'!$B$1:$K$33</definedName>
    <definedName name="_xlnm.Print_Area" localSheetId="8">'Table 13-6'!$B$1:$K$33</definedName>
    <definedName name="_xlnm.Print_Area" localSheetId="9">'Table 13-7-1'!$B$1:$M$33</definedName>
    <definedName name="_xlnm.Print_Area" localSheetId="10">'Table 13-7-2'!$P$1:$AA$35</definedName>
    <definedName name="_xlnm.Print_Area" localSheetId="11">'Table 13-8-1'!$B$1:$O$33</definedName>
    <definedName name="_xlnm.Print_Area" localSheetId="12">'Table 13-8-2'!$R$1:$AE$35</definedName>
    <definedName name="_xlnm.Print_Area" localSheetId="13">'Table 13-9-1'!$B$1:$M$35</definedName>
    <definedName name="_xlnm.Print_Area" localSheetId="14">'Table 13-9-2'!$P$1:$AA$36</definedName>
  </definedNames>
  <calcPr fullCalcOnLoad="1"/>
</workbook>
</file>

<file path=xl/sharedStrings.xml><?xml version="1.0" encoding="utf-8"?>
<sst xmlns="http://schemas.openxmlformats.org/spreadsheetml/2006/main" count="1847" uniqueCount="172">
  <si>
    <t>Male</t>
  </si>
  <si>
    <t>Female</t>
  </si>
  <si>
    <t>(%)</t>
  </si>
  <si>
    <t>Sex of Representative</t>
  </si>
  <si>
    <t>Both Sexes</t>
  </si>
  <si>
    <t>Total</t>
  </si>
  <si>
    <t>Registered</t>
  </si>
  <si>
    <t>Not Registered</t>
  </si>
  <si>
    <t>Cambodian</t>
  </si>
  <si>
    <t>Foreigner</t>
  </si>
  <si>
    <t>Other Asian Countries</t>
  </si>
  <si>
    <t>US and Europe</t>
  </si>
  <si>
    <t>Others</t>
  </si>
  <si>
    <t>(1/2)</t>
  </si>
  <si>
    <t>(2/2)</t>
  </si>
  <si>
    <t>State- owned</t>
  </si>
  <si>
    <t>Coopera- tive</t>
  </si>
  <si>
    <t>NGO</t>
  </si>
  <si>
    <t>Branch of a foreign company</t>
  </si>
  <si>
    <t>Head Office</t>
  </si>
  <si>
    <t>Branch</t>
  </si>
  <si>
    <t>Single Unit</t>
  </si>
  <si>
    <t>Head Office or Branch</t>
  </si>
  <si>
    <t>Street</t>
  </si>
  <si>
    <t>Home</t>
  </si>
  <si>
    <t>Apartment</t>
  </si>
  <si>
    <t>Traditional Market</t>
  </si>
  <si>
    <t>Modern Shopping Mall</t>
  </si>
  <si>
    <t>Exclusive Block or Building</t>
  </si>
  <si>
    <t>Individual Proprietor</t>
  </si>
  <si>
    <t>Sole Proprietor</t>
  </si>
  <si>
    <t>General Partner- ship</t>
  </si>
  <si>
    <t>Limited Partner- ship</t>
  </si>
  <si>
    <t>Private Limited Company</t>
  </si>
  <si>
    <t>Public Limited Company</t>
  </si>
  <si>
    <t>Tenure of Business Place</t>
  </si>
  <si>
    <t>Owned</t>
  </si>
  <si>
    <t>Rented</t>
  </si>
  <si>
    <t>Area of Business Place</t>
  </si>
  <si>
    <r>
      <t>Under 5m</t>
    </r>
    <r>
      <rPr>
        <vertAlign val="superscript"/>
        <sz val="9"/>
        <rFont val="Arial Unicode MS"/>
        <family val="3"/>
      </rPr>
      <t>2</t>
    </r>
  </si>
  <si>
    <r>
      <t>5-9m</t>
    </r>
    <r>
      <rPr>
        <vertAlign val="superscript"/>
        <sz val="9"/>
        <rFont val="Arial Unicode MS"/>
        <family val="3"/>
      </rPr>
      <t>2</t>
    </r>
  </si>
  <si>
    <r>
      <t>10-29m</t>
    </r>
    <r>
      <rPr>
        <vertAlign val="superscript"/>
        <sz val="9"/>
        <rFont val="Arial Unicode MS"/>
        <family val="3"/>
      </rPr>
      <t>2</t>
    </r>
  </si>
  <si>
    <r>
      <t>30-49m</t>
    </r>
    <r>
      <rPr>
        <vertAlign val="superscript"/>
        <sz val="9"/>
        <rFont val="Arial Unicode MS"/>
        <family val="3"/>
      </rPr>
      <t>2</t>
    </r>
  </si>
  <si>
    <r>
      <t>50-99m</t>
    </r>
    <r>
      <rPr>
        <vertAlign val="superscript"/>
        <sz val="9"/>
        <rFont val="Arial Unicode MS"/>
        <family val="3"/>
      </rPr>
      <t>2</t>
    </r>
  </si>
  <si>
    <t>2004-2008</t>
  </si>
  <si>
    <t>1999-2003</t>
  </si>
  <si>
    <t>1991-1998</t>
  </si>
  <si>
    <t>Year of Starting the Business</t>
  </si>
  <si>
    <t>before 1990 or unknown</t>
  </si>
  <si>
    <t>Ownership</t>
  </si>
  <si>
    <t>Registered or not</t>
  </si>
  <si>
    <t>Subsidiary of a foreign company</t>
  </si>
  <si>
    <t>Chinese</t>
  </si>
  <si>
    <t>Korean</t>
  </si>
  <si>
    <t>Viet- namese</t>
  </si>
  <si>
    <t>Kind of Business Place</t>
  </si>
  <si>
    <t>Banteay Meanchey</t>
  </si>
  <si>
    <t>Battambang</t>
  </si>
  <si>
    <t>Kampong Cham</t>
  </si>
  <si>
    <t>Kampong Chhnang</t>
  </si>
  <si>
    <t>Kampong Speu</t>
  </si>
  <si>
    <t>Kampong Thom</t>
  </si>
  <si>
    <t>Kampot</t>
  </si>
  <si>
    <t>Kandal</t>
  </si>
  <si>
    <t>Koh Kong</t>
  </si>
  <si>
    <t>Kratie</t>
  </si>
  <si>
    <t>Mondul Kiri</t>
  </si>
  <si>
    <t>Phnom Penh</t>
  </si>
  <si>
    <t>Preah Vihear</t>
  </si>
  <si>
    <t>Prey Veng</t>
  </si>
  <si>
    <t>Pursat</t>
  </si>
  <si>
    <t>Ratanak Kiri</t>
  </si>
  <si>
    <t>Stung Treng</t>
  </si>
  <si>
    <t>Takeo</t>
  </si>
  <si>
    <t>Kep</t>
  </si>
  <si>
    <t>Pailin</t>
  </si>
  <si>
    <t>Provinces</t>
  </si>
  <si>
    <t xml:space="preserve"> Cambodian Owner or not</t>
  </si>
  <si>
    <t>Cambodia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</si>
  <si>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</si>
  <si>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</si>
  <si>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</si>
  <si>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</si>
  <si>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</si>
  <si>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</si>
  <si>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</si>
  <si>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</si>
  <si>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</si>
  <si>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</si>
  <si>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</si>
  <si>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</si>
  <si>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</si>
  <si>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</si>
  <si>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</si>
  <si>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</si>
  <si>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</si>
  <si>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Siem Reap</t>
  </si>
  <si>
    <t>18</t>
  </si>
  <si>
    <t>Preah Sihanouk</t>
  </si>
  <si>
    <t>19</t>
  </si>
  <si>
    <t>20</t>
  </si>
  <si>
    <t>Svay Rieng</t>
  </si>
  <si>
    <t>21</t>
  </si>
  <si>
    <t>22</t>
  </si>
  <si>
    <t>Otdar Meanchey</t>
  </si>
  <si>
    <t>23</t>
  </si>
  <si>
    <t xml:space="preserve"> Nationality of the Owner</t>
  </si>
  <si>
    <t>Rep. Office of a foreign company 1)</t>
  </si>
  <si>
    <t>(%)</t>
  </si>
  <si>
    <t xml:space="preserve">                   - Provinces (2011)</t>
  </si>
  <si>
    <t xml:space="preserve">                  - Provinces (2011)</t>
  </si>
  <si>
    <r>
      <t>1000m</t>
    </r>
    <r>
      <rPr>
        <vertAlign val="superscript"/>
        <sz val="9"/>
        <rFont val="Arial Unicode MS"/>
        <family val="3"/>
      </rPr>
      <t>2</t>
    </r>
    <r>
      <rPr>
        <sz val="9"/>
        <rFont val="Arial Unicode MS"/>
        <family val="3"/>
      </rPr>
      <t xml:space="preserve"> and more </t>
    </r>
  </si>
  <si>
    <r>
      <t>500-999m</t>
    </r>
    <r>
      <rPr>
        <vertAlign val="superscript"/>
        <sz val="9"/>
        <rFont val="Arial Unicode MS"/>
        <family val="3"/>
      </rPr>
      <t>2</t>
    </r>
  </si>
  <si>
    <r>
      <t>200-499m</t>
    </r>
    <r>
      <rPr>
        <vertAlign val="superscript"/>
        <sz val="9"/>
        <rFont val="Arial Unicode MS"/>
        <family val="3"/>
      </rPr>
      <t>2</t>
    </r>
  </si>
  <si>
    <r>
      <t>100-199m</t>
    </r>
    <r>
      <rPr>
        <vertAlign val="superscript"/>
        <sz val="9"/>
        <rFont val="Arial Unicode MS"/>
        <family val="3"/>
      </rPr>
      <t>2</t>
    </r>
  </si>
  <si>
    <t>(persons engaged)</t>
  </si>
  <si>
    <t>Table 13-1-2. Number of Persons Engaged by Sex of Representative - Provinces (2011)</t>
  </si>
  <si>
    <t xml:space="preserve">Table 13-3. Number of Persons Engaged </t>
  </si>
  <si>
    <t>Table 13-4-1. Number of Persons Engaged by Ownership - Provinces (2011)</t>
  </si>
  <si>
    <t xml:space="preserve">Table 13-6. Number of Persons Engaged by Tenure of Business Place - Provinces (2011) </t>
  </si>
  <si>
    <t>Table 13-7-1. Number of Persons Engaged by Kind of Business Place - Provinces (2011)</t>
  </si>
  <si>
    <t xml:space="preserve">Table 13-7-2. Percent Distribution of Number of Persons Engaged by Kind of Business Place </t>
  </si>
  <si>
    <t>Table 13-8-1. Number of Persons Engaged by Area of Business Place - Provinces (2011)</t>
  </si>
  <si>
    <t xml:space="preserve">Table 13-8-2. Percent Distribution of Number of Persons Engaged by Area of Business Place </t>
  </si>
  <si>
    <t>Table 13-9-1. Number of Persons Engaged by Year of Starting the Business - Provinces (2011)</t>
  </si>
  <si>
    <t xml:space="preserve">Table 13-9-2. Percent Distribution of Number of Persons Engaged by Year of Starting the Business </t>
  </si>
  <si>
    <t>Table 13-9-2. Percent Distribution of Number of Persons Engaged by Year of Starting the Business</t>
  </si>
  <si>
    <t>Sex of Persons Engaged</t>
  </si>
  <si>
    <t xml:space="preserve">            by Whether Registered at the Ministry of Commerce or Not - Provinces (2011)</t>
  </si>
  <si>
    <t>Rep. office of a foreign company 1)</t>
  </si>
  <si>
    <t>State- owned             2)</t>
  </si>
  <si>
    <t>Table 13-4-2. Percent Distribution of Number of Persons Engaged by Ownership - Provinces (2011)</t>
  </si>
  <si>
    <t>Street Business</t>
  </si>
  <si>
    <t>1990 or before 1)</t>
  </si>
  <si>
    <t>.</t>
  </si>
  <si>
    <r>
      <t xml:space="preserve">Table 13-1-1. Number of Persons Engaged by </t>
    </r>
    <r>
      <rPr>
        <sz val="10"/>
        <rFont val="Arial"/>
        <family val="2"/>
      </rPr>
      <t>Sex - Provinces (2011)</t>
    </r>
  </si>
  <si>
    <t>Cambodia</t>
  </si>
  <si>
    <t>01</t>
  </si>
  <si>
    <t>02</t>
  </si>
  <si>
    <t>24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</si>
  <si>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</si>
  <si>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</si>
  <si>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</si>
  <si>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</si>
  <si>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</si>
  <si>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</si>
  <si>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</si>
  <si>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</si>
  <si>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</si>
  <si>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</si>
  <si>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</si>
  <si>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</si>
  <si>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</si>
  <si>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</si>
  <si>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</si>
  <si>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Siem Reap</t>
  </si>
  <si>
    <t>18</t>
  </si>
  <si>
    <t>Preah Sihanouk</t>
  </si>
  <si>
    <t>19</t>
  </si>
  <si>
    <t>20</t>
  </si>
  <si>
    <t>Svay Rieng</t>
  </si>
  <si>
    <t>21</t>
  </si>
  <si>
    <t>22</t>
  </si>
  <si>
    <t>Otdar Meanchey</t>
  </si>
  <si>
    <t>23</t>
  </si>
  <si>
    <r>
      <t xml:space="preserve">Table 13-2-1. Number of Persons Engaged by </t>
    </r>
    <r>
      <rPr>
        <sz val="10"/>
        <rFont val="Arial"/>
        <family val="2"/>
      </rPr>
      <t>Whether Cambodian Owner or not - Provinces (2011)</t>
    </r>
  </si>
  <si>
    <r>
      <t xml:space="preserve">Table 13-2-2. Number of Persons Engaged by Nationality of </t>
    </r>
    <r>
      <rPr>
        <sz val="10"/>
        <rFont val="Arial"/>
        <family val="2"/>
      </rPr>
      <t>Owner - Provinces (2011)</t>
    </r>
  </si>
  <si>
    <t>23</t>
  </si>
  <si>
    <t>1) Commercial representative office of a foreign company</t>
  </si>
  <si>
    <t>2) "State-owned" includes "Autonomy-owned".</t>
  </si>
  <si>
    <r>
      <t xml:space="preserve">Table 13-5. Number of Persons Engaged by </t>
    </r>
    <r>
      <rPr>
        <sz val="10"/>
        <rFont val="Arial"/>
        <family val="2"/>
      </rPr>
      <t>Whether Head Office or Branch - Provinces (2011)</t>
    </r>
  </si>
  <si>
    <t>1) Include establishments whose "Year of Starting the Business" is unknown.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</si>
</sst>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0_);[Red]\(0\)"/>
    <numFmt numFmtId="191" formatCode="[$-411]yyyy&quot;年&quot;m&quot;月&quot;d&quot;日&quot;\ dddd"/>
    <numFmt numFmtId="192" formatCode="hh:mm:ss"/>
    <numFmt numFmtId="193" formatCode="###0"/>
  </numFmts>
  <fonts count="45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9"/>
      <name val="Arial Unicode MS"/>
      <family val="3"/>
    </font>
    <font>
      <vertAlign val="superscript"/>
      <sz val="9"/>
      <name val="Arial Unicode MS"/>
      <family val="3"/>
    </font>
    <font>
      <sz val="8"/>
      <name val="Arial"/>
      <family val="2"/>
    </font>
    <font>
      <i/>
      <sz val="10"/>
      <name val="Arial Unicode MS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 style="thin">
        <color theme="0" tint="-0.3499799966812134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>
        <color theme="0" tint="-0.24993999302387238"/>
      </left>
      <right style="thin"/>
      <top style="thin"/>
      <bottom style="thin">
        <color theme="0" tint="-0.3499799966812134"/>
      </bottom>
    </border>
    <border>
      <left>
        <color indexed="63"/>
      </left>
      <right style="thin">
        <color theme="0" tint="-0.24993999302387238"/>
      </right>
      <top style="thin"/>
      <bottom>
        <color indexed="63"/>
      </bottom>
    </border>
    <border>
      <left>
        <color indexed="63"/>
      </left>
      <right style="thin">
        <color theme="0" tint="-0.3499799966812134"/>
      </right>
      <top style="thin"/>
      <bottom>
        <color indexed="63"/>
      </bottom>
    </border>
    <border>
      <left style="thin">
        <color theme="0" tint="-0.2499399930238723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/>
      <top style="thin">
        <color theme="0" tint="-0.3499799966812134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theme="0" tint="-0.3499799966812134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86" fontId="2" fillId="0" borderId="20" xfId="0" applyNumberFormat="1" applyFont="1" applyFill="1" applyBorder="1" applyAlignment="1">
      <alignment vertical="center"/>
    </xf>
    <xf numFmtId="186" fontId="2" fillId="0" borderId="2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86" fontId="2" fillId="0" borderId="10" xfId="0" applyNumberFormat="1" applyFont="1" applyFill="1" applyBorder="1" applyAlignment="1">
      <alignment vertical="center"/>
    </xf>
    <xf numFmtId="186" fontId="0" fillId="0" borderId="0" xfId="0" applyNumberFormat="1" applyFont="1" applyFill="1" applyAlignment="1">
      <alignment/>
    </xf>
    <xf numFmtId="0" fontId="2" fillId="0" borderId="24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4" fillId="0" borderId="28" xfId="61" applyFont="1" applyFill="1" applyBorder="1" applyAlignment="1">
      <alignment horizontal="center" vertical="center" wrapText="1"/>
      <protection/>
    </xf>
    <xf numFmtId="0" fontId="4" fillId="0" borderId="29" xfId="61" applyFont="1" applyFill="1" applyBorder="1" applyAlignment="1">
      <alignment horizontal="center" vertical="center" wrapText="1"/>
      <protection/>
    </xf>
    <xf numFmtId="0" fontId="4" fillId="0" borderId="30" xfId="61" applyFont="1" applyFill="1" applyBorder="1" applyAlignment="1">
      <alignment horizontal="center" vertical="center" wrapText="1"/>
      <protection/>
    </xf>
    <xf numFmtId="0" fontId="4" fillId="0" borderId="24" xfId="61" applyFont="1" applyFill="1" applyBorder="1" applyAlignment="1">
      <alignment horizontal="center" vertical="center" wrapText="1"/>
      <protection/>
    </xf>
    <xf numFmtId="0" fontId="4" fillId="0" borderId="31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25" xfId="61" applyFont="1" applyFill="1" applyBorder="1" applyAlignment="1">
      <alignment horizontal="center" vertical="center" wrapText="1"/>
      <protection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32" xfId="61" applyFont="1" applyFill="1" applyBorder="1" applyAlignment="1">
      <alignment horizontal="center" vertical="center"/>
      <protection/>
    </xf>
    <xf numFmtId="0" fontId="4" fillId="0" borderId="33" xfId="61" applyFont="1" applyFill="1" applyBorder="1" applyAlignment="1">
      <alignment horizontal="center" vertical="center" wrapText="1"/>
      <protection/>
    </xf>
    <xf numFmtId="0" fontId="4" fillId="0" borderId="34" xfId="61" applyFont="1" applyFill="1" applyBorder="1" applyAlignment="1">
      <alignment horizontal="center" vertical="center" wrapText="1"/>
      <protection/>
    </xf>
    <xf numFmtId="0" fontId="4" fillId="0" borderId="35" xfId="61" applyFont="1" applyFill="1" applyBorder="1" applyAlignment="1">
      <alignment horizontal="center" vertical="center" wrapText="1"/>
      <protection/>
    </xf>
    <xf numFmtId="0" fontId="4" fillId="0" borderId="36" xfId="61" applyFont="1" applyFill="1" applyBorder="1" applyAlignment="1">
      <alignment horizontal="center" vertical="center" wrapText="1"/>
      <protection/>
    </xf>
    <xf numFmtId="185" fontId="2" fillId="0" borderId="0" xfId="0" applyNumberFormat="1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vertical="center"/>
    </xf>
    <xf numFmtId="185" fontId="2" fillId="0" borderId="21" xfId="0" applyNumberFormat="1" applyFont="1" applyFill="1" applyBorder="1" applyAlignment="1">
      <alignment vertical="center"/>
    </xf>
    <xf numFmtId="185" fontId="2" fillId="0" borderId="20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vertical="center"/>
    </xf>
    <xf numFmtId="185" fontId="2" fillId="0" borderId="12" xfId="0" applyNumberFormat="1" applyFont="1" applyFill="1" applyBorder="1" applyAlignment="1">
      <alignment vertical="center"/>
    </xf>
    <xf numFmtId="0" fontId="4" fillId="0" borderId="37" xfId="6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86" fontId="2" fillId="0" borderId="27" xfId="0" applyNumberFormat="1" applyFont="1" applyFill="1" applyBorder="1" applyAlignment="1">
      <alignment vertical="center"/>
    </xf>
    <xf numFmtId="186" fontId="2" fillId="0" borderId="22" xfId="0" applyNumberFormat="1" applyFont="1" applyFill="1" applyBorder="1" applyAlignment="1">
      <alignment vertical="center"/>
    </xf>
    <xf numFmtId="0" fontId="4" fillId="0" borderId="38" xfId="6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/>
    </xf>
    <xf numFmtId="186" fontId="2" fillId="0" borderId="10" xfId="0" applyNumberFormat="1" applyFont="1" applyFill="1" applyBorder="1" applyAlignment="1">
      <alignment horizontal="right" vertical="center"/>
    </xf>
    <xf numFmtId="186" fontId="2" fillId="0" borderId="11" xfId="0" applyNumberFormat="1" applyFont="1" applyFill="1" applyBorder="1" applyAlignment="1">
      <alignment horizontal="right" vertical="center"/>
    </xf>
    <xf numFmtId="190" fontId="2" fillId="0" borderId="11" xfId="0" applyNumberFormat="1" applyFont="1" applyFill="1" applyBorder="1" applyAlignment="1">
      <alignment horizontal="right" vertical="center"/>
    </xf>
    <xf numFmtId="186" fontId="2" fillId="0" borderId="12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vertical="center"/>
    </xf>
    <xf numFmtId="186" fontId="2" fillId="0" borderId="21" xfId="0" applyNumberFormat="1" applyFont="1" applyFill="1" applyBorder="1" applyAlignment="1">
      <alignment horizontal="right" vertical="center"/>
    </xf>
    <xf numFmtId="190" fontId="2" fillId="0" borderId="11" xfId="0" applyNumberFormat="1" applyFont="1" applyFill="1" applyBorder="1" applyAlignment="1">
      <alignment vertical="center"/>
    </xf>
    <xf numFmtId="186" fontId="2" fillId="0" borderId="12" xfId="0" applyNumberFormat="1" applyFont="1" applyFill="1" applyBorder="1" applyAlignment="1">
      <alignment vertical="center"/>
    </xf>
    <xf numFmtId="186" fontId="2" fillId="0" borderId="20" xfId="0" applyNumberFormat="1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4" fillId="0" borderId="44" xfId="61" applyFont="1" applyFill="1" applyBorder="1" applyAlignment="1">
      <alignment horizontal="center" vertical="center"/>
      <protection/>
    </xf>
    <xf numFmtId="0" fontId="4" fillId="0" borderId="45" xfId="61" applyFont="1" applyFill="1" applyBorder="1" applyAlignment="1">
      <alignment horizontal="center" vertical="center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4" fillId="0" borderId="47" xfId="61" applyFont="1" applyFill="1" applyBorder="1" applyAlignment="1">
      <alignment horizontal="center" vertical="center"/>
      <protection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J3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18.7109375" style="1" customWidth="1"/>
    <col min="4" max="9" width="10.7109375" style="1" customWidth="1"/>
    <col min="10" max="10" width="2.7109375" style="1" customWidth="1"/>
    <col min="11" max="16384" width="9.140625" style="1" customWidth="1"/>
  </cols>
  <sheetData>
    <row r="1" spans="2:10" ht="15" customHeight="1">
      <c r="B1" s="8"/>
      <c r="C1" s="8"/>
      <c r="D1" s="8"/>
      <c r="E1" s="8"/>
      <c r="F1" s="8"/>
      <c r="G1" s="8"/>
      <c r="H1" s="8"/>
      <c r="I1" s="8"/>
      <c r="J1" s="8"/>
    </row>
    <row r="2" spans="2:10" ht="15" customHeight="1">
      <c r="B2" s="9" t="s">
        <v>135</v>
      </c>
      <c r="C2" s="9"/>
      <c r="D2" s="9"/>
      <c r="E2" s="9"/>
      <c r="F2" s="9"/>
      <c r="G2" s="9"/>
      <c r="H2" s="9"/>
      <c r="I2" s="9"/>
      <c r="J2" s="8"/>
    </row>
    <row r="3" spans="2:10" ht="15" customHeight="1">
      <c r="B3" s="8"/>
      <c r="C3" s="9"/>
      <c r="D3" s="9"/>
      <c r="E3" s="9"/>
      <c r="F3" s="9"/>
      <c r="G3" s="9"/>
      <c r="H3" s="9"/>
      <c r="I3" s="9"/>
      <c r="J3" s="8"/>
    </row>
    <row r="4" spans="2:10" ht="15" customHeight="1">
      <c r="B4" s="92" t="s">
        <v>76</v>
      </c>
      <c r="C4" s="93"/>
      <c r="D4" s="98" t="s">
        <v>127</v>
      </c>
      <c r="E4" s="98"/>
      <c r="F4" s="98"/>
      <c r="G4" s="98"/>
      <c r="H4" s="98"/>
      <c r="I4" s="99"/>
      <c r="J4" s="8"/>
    </row>
    <row r="5" spans="2:10" ht="29.25" customHeight="1">
      <c r="B5" s="94"/>
      <c r="C5" s="95"/>
      <c r="D5" s="10" t="s">
        <v>4</v>
      </c>
      <c r="E5" s="11" t="s">
        <v>0</v>
      </c>
      <c r="F5" s="12" t="s">
        <v>1</v>
      </c>
      <c r="G5" s="13" t="s">
        <v>4</v>
      </c>
      <c r="H5" s="11" t="s">
        <v>0</v>
      </c>
      <c r="I5" s="12" t="s">
        <v>1</v>
      </c>
      <c r="J5" s="8"/>
    </row>
    <row r="6" spans="2:10" ht="15" customHeight="1">
      <c r="B6" s="96"/>
      <c r="C6" s="97"/>
      <c r="D6" s="14"/>
      <c r="E6" s="15" t="s">
        <v>115</v>
      </c>
      <c r="F6" s="16"/>
      <c r="G6" s="91"/>
      <c r="H6" s="89" t="s">
        <v>2</v>
      </c>
      <c r="I6" s="90"/>
      <c r="J6" s="8"/>
    </row>
    <row r="7" spans="2:10" ht="6.75" customHeight="1">
      <c r="B7" s="39"/>
      <c r="C7" s="34"/>
      <c r="D7" s="6"/>
      <c r="E7" s="6"/>
      <c r="F7" s="6"/>
      <c r="G7" s="2"/>
      <c r="H7" s="2"/>
      <c r="I7" s="3"/>
      <c r="J7" s="8"/>
    </row>
    <row r="8" spans="2:10" ht="15">
      <c r="B8" s="40"/>
      <c r="C8" s="35" t="s">
        <v>136</v>
      </c>
      <c r="D8" s="6">
        <f>SUM(D10:D33)</f>
        <v>1673389.9999999942</v>
      </c>
      <c r="E8" s="6">
        <f>SUM(E10:E33)</f>
        <v>649357.9999999972</v>
      </c>
      <c r="F8" s="6">
        <f>SUM(F10:F33)</f>
        <v>1024031.999999997</v>
      </c>
      <c r="G8" s="2">
        <f>D8/$D$8*100</f>
        <v>100</v>
      </c>
      <c r="H8" s="2">
        <f>E8/$D$8*100</f>
        <v>38.80494086853629</v>
      </c>
      <c r="I8" s="3">
        <f>F8/$D$8*100</f>
        <v>61.1950591314637</v>
      </c>
      <c r="J8" s="8"/>
    </row>
    <row r="9" spans="2:10" ht="6.75" customHeight="1">
      <c r="B9" s="40"/>
      <c r="C9" s="35"/>
      <c r="D9" s="6"/>
      <c r="E9" s="6"/>
      <c r="F9" s="6"/>
      <c r="G9" s="2"/>
      <c r="H9" s="2"/>
      <c r="I9" s="3"/>
      <c r="J9" s="8"/>
    </row>
    <row r="10" spans="2:10" ht="15" customHeight="1">
      <c r="B10" s="33" t="s">
        <v>137</v>
      </c>
      <c r="C10" s="36" t="s">
        <v>56</v>
      </c>
      <c r="D10" s="6">
        <f>E10+F10</f>
        <v>67369.99999999997</v>
      </c>
      <c r="E10" s="6">
        <v>30563.999999999964</v>
      </c>
      <c r="F10" s="6">
        <v>36806.00000000001</v>
      </c>
      <c r="G10" s="2">
        <f aca="true" t="shared" si="0" ref="G10:I25">D10/$D$8*100</f>
        <v>4.02595928026343</v>
      </c>
      <c r="H10" s="2">
        <f t="shared" si="0"/>
        <v>1.8264720119039835</v>
      </c>
      <c r="I10" s="3">
        <f t="shared" si="0"/>
        <v>2.199487268359446</v>
      </c>
      <c r="J10" s="8"/>
    </row>
    <row r="11" spans="2:10" ht="15" customHeight="1">
      <c r="B11" s="33" t="s">
        <v>138</v>
      </c>
      <c r="C11" s="36" t="s">
        <v>57</v>
      </c>
      <c r="D11" s="6">
        <f>E11+F11</f>
        <v>84789.99999999991</v>
      </c>
      <c r="E11" s="6">
        <v>37270.99999999993</v>
      </c>
      <c r="F11" s="6">
        <v>47518.999999999985</v>
      </c>
      <c r="G11" s="2">
        <f t="shared" si="0"/>
        <v>5.066959883828648</v>
      </c>
      <c r="H11" s="2">
        <f t="shared" si="0"/>
        <v>2.2272751719563315</v>
      </c>
      <c r="I11" s="3">
        <f t="shared" si="0"/>
        <v>2.8396847118723163</v>
      </c>
      <c r="J11" s="8"/>
    </row>
    <row r="12" spans="2:10" ht="15" customHeight="1">
      <c r="B12" s="33" t="s">
        <v>140</v>
      </c>
      <c r="C12" s="36" t="s">
        <v>58</v>
      </c>
      <c r="D12" s="6">
        <f>E12+F12</f>
        <v>143044.00000000044</v>
      </c>
      <c r="E12" s="6">
        <v>64132.0000000003</v>
      </c>
      <c r="F12" s="6">
        <v>78912.00000000013</v>
      </c>
      <c r="G12" s="2">
        <f t="shared" si="0"/>
        <v>8.548156735728128</v>
      </c>
      <c r="H12" s="2">
        <f t="shared" si="0"/>
        <v>3.8324598569371466</v>
      </c>
      <c r="I12" s="3">
        <f t="shared" si="0"/>
        <v>4.715696878790982</v>
      </c>
      <c r="J12" s="8"/>
    </row>
    <row r="13" spans="2:10" ht="15" customHeight="1">
      <c r="B13" s="33" t="s">
        <v>141</v>
      </c>
      <c r="C13" s="36" t="s">
        <v>59</v>
      </c>
      <c r="D13" s="6">
        <f aca="true" t="shared" si="1" ref="D13:D33">E13+F13</f>
        <v>57574.99999999992</v>
      </c>
      <c r="E13" s="6">
        <v>20891.000000000087</v>
      </c>
      <c r="F13" s="6">
        <v>36683.99999999983</v>
      </c>
      <c r="G13" s="2">
        <f t="shared" si="0"/>
        <v>3.4406205367547384</v>
      </c>
      <c r="H13" s="2">
        <f t="shared" si="0"/>
        <v>1.2484238581562075</v>
      </c>
      <c r="I13" s="3">
        <f t="shared" si="0"/>
        <v>2.192196678598531</v>
      </c>
      <c r="J13" s="8"/>
    </row>
    <row r="14" spans="2:10" ht="15" customHeight="1">
      <c r="B14" s="33" t="s">
        <v>142</v>
      </c>
      <c r="C14" s="36" t="s">
        <v>60</v>
      </c>
      <c r="D14" s="6">
        <f t="shared" si="1"/>
        <v>72341.00000000009</v>
      </c>
      <c r="E14" s="6">
        <v>28477.00000000015</v>
      </c>
      <c r="F14" s="6">
        <v>43863.99999999994</v>
      </c>
      <c r="G14" s="2">
        <f t="shared" si="0"/>
        <v>4.323020933554064</v>
      </c>
      <c r="H14" s="2">
        <f t="shared" si="0"/>
        <v>1.7017551198465537</v>
      </c>
      <c r="I14" s="3">
        <f t="shared" si="0"/>
        <v>2.6212658137075096</v>
      </c>
      <c r="J14" s="8"/>
    </row>
    <row r="15" spans="2:10" ht="15" customHeight="1">
      <c r="B15" s="33" t="s">
        <v>143</v>
      </c>
      <c r="C15" s="36" t="s">
        <v>61</v>
      </c>
      <c r="D15" s="6">
        <f t="shared" si="1"/>
        <v>48146.99999999994</v>
      </c>
      <c r="E15" s="6">
        <v>20837.99999999998</v>
      </c>
      <c r="F15" s="6">
        <v>27308.999999999956</v>
      </c>
      <c r="G15" s="2">
        <f t="shared" si="0"/>
        <v>2.877213321461232</v>
      </c>
      <c r="H15" s="2">
        <f t="shared" si="0"/>
        <v>1.2452566347354803</v>
      </c>
      <c r="I15" s="3">
        <f t="shared" si="0"/>
        <v>1.6319566867257513</v>
      </c>
      <c r="J15" s="8"/>
    </row>
    <row r="16" spans="2:10" ht="15" customHeight="1">
      <c r="B16" s="33" t="s">
        <v>144</v>
      </c>
      <c r="C16" s="36" t="s">
        <v>62</v>
      </c>
      <c r="D16" s="6">
        <f t="shared" si="1"/>
        <v>41622.99999999984</v>
      </c>
      <c r="E16" s="6">
        <v>18178.999999999844</v>
      </c>
      <c r="F16" s="6">
        <v>23443.999999999993</v>
      </c>
      <c r="G16" s="2">
        <f t="shared" si="0"/>
        <v>2.4873460460502326</v>
      </c>
      <c r="H16" s="2">
        <f t="shared" si="0"/>
        <v>1.086357633307233</v>
      </c>
      <c r="I16" s="3">
        <f t="shared" si="0"/>
        <v>1.4009884127429992</v>
      </c>
      <c r="J16" s="8"/>
    </row>
    <row r="17" spans="2:10" ht="15" customHeight="1">
      <c r="B17" s="33" t="s">
        <v>145</v>
      </c>
      <c r="C17" s="36" t="s">
        <v>63</v>
      </c>
      <c r="D17" s="6">
        <f t="shared" si="1"/>
        <v>151146.00000000081</v>
      </c>
      <c r="E17" s="6">
        <v>47458.999999999905</v>
      </c>
      <c r="F17" s="6">
        <v>103687.0000000009</v>
      </c>
      <c r="G17" s="2">
        <f t="shared" si="0"/>
        <v>9.032323606571174</v>
      </c>
      <c r="H17" s="2">
        <f t="shared" si="0"/>
        <v>2.8360991759243253</v>
      </c>
      <c r="I17" s="3">
        <f t="shared" si="0"/>
        <v>6.196224430646846</v>
      </c>
      <c r="J17" s="8"/>
    </row>
    <row r="18" spans="2:10" ht="15" customHeight="1">
      <c r="B18" s="33" t="s">
        <v>146</v>
      </c>
      <c r="C18" s="36" t="s">
        <v>64</v>
      </c>
      <c r="D18" s="6">
        <f t="shared" si="1"/>
        <v>13039.000000000015</v>
      </c>
      <c r="E18" s="6">
        <v>5491.000000000012</v>
      </c>
      <c r="F18" s="6">
        <v>7548.000000000003</v>
      </c>
      <c r="G18" s="2">
        <f t="shared" si="0"/>
        <v>0.7791967204297898</v>
      </c>
      <c r="H18" s="2">
        <f t="shared" si="0"/>
        <v>0.32813629817317125</v>
      </c>
      <c r="I18" s="3">
        <f t="shared" si="0"/>
        <v>0.4510604222566186</v>
      </c>
      <c r="J18" s="8"/>
    </row>
    <row r="19" spans="2:10" ht="15" customHeight="1">
      <c r="B19" s="33" t="s">
        <v>147</v>
      </c>
      <c r="C19" s="36" t="s">
        <v>65</v>
      </c>
      <c r="D19" s="6">
        <f t="shared" si="1"/>
        <v>22834.999999999996</v>
      </c>
      <c r="E19" s="6">
        <v>9808.000000000047</v>
      </c>
      <c r="F19" s="6">
        <v>13026.999999999949</v>
      </c>
      <c r="G19" s="2">
        <f t="shared" si="0"/>
        <v>1.364595222870943</v>
      </c>
      <c r="H19" s="2">
        <f t="shared" si="0"/>
        <v>0.5861156096307545</v>
      </c>
      <c r="I19" s="3">
        <f t="shared" si="0"/>
        <v>0.7784796132401888</v>
      </c>
      <c r="J19" s="8"/>
    </row>
    <row r="20" spans="2:10" ht="15" customHeight="1">
      <c r="B20" s="33" t="s">
        <v>148</v>
      </c>
      <c r="C20" s="36" t="s">
        <v>66</v>
      </c>
      <c r="D20" s="6">
        <f t="shared" si="1"/>
        <v>6018.000000000011</v>
      </c>
      <c r="E20" s="6">
        <v>2943.0000000000045</v>
      </c>
      <c r="F20" s="6">
        <v>3075.000000000007</v>
      </c>
      <c r="G20" s="2">
        <f t="shared" si="0"/>
        <v>0.35962925558298015</v>
      </c>
      <c r="H20" s="2">
        <f t="shared" si="0"/>
        <v>0.1758705382487056</v>
      </c>
      <c r="I20" s="3">
        <f t="shared" si="0"/>
        <v>0.1837587173342746</v>
      </c>
      <c r="J20" s="8"/>
    </row>
    <row r="21" spans="2:10" ht="15" customHeight="1">
      <c r="B21" s="33" t="s">
        <v>149</v>
      </c>
      <c r="C21" s="36" t="s">
        <v>67</v>
      </c>
      <c r="D21" s="6">
        <f t="shared" si="1"/>
        <v>556864.9999999932</v>
      </c>
      <c r="E21" s="6">
        <v>186128.99999999726</v>
      </c>
      <c r="F21" s="6">
        <v>370735.99999999604</v>
      </c>
      <c r="G21" s="2">
        <f t="shared" si="0"/>
        <v>33.27765792791848</v>
      </c>
      <c r="H21" s="2">
        <f t="shared" si="0"/>
        <v>11.122870341044102</v>
      </c>
      <c r="I21" s="3">
        <f t="shared" si="0"/>
        <v>22.154787586874388</v>
      </c>
      <c r="J21" s="8"/>
    </row>
    <row r="22" spans="2:10" ht="15" customHeight="1">
      <c r="B22" s="33" t="s">
        <v>150</v>
      </c>
      <c r="C22" s="36" t="s">
        <v>68</v>
      </c>
      <c r="D22" s="6">
        <f t="shared" si="1"/>
        <v>10577.000000000004</v>
      </c>
      <c r="E22" s="6">
        <v>5240.9999999999945</v>
      </c>
      <c r="F22" s="6">
        <v>5336.000000000009</v>
      </c>
      <c r="G22" s="2">
        <f t="shared" si="0"/>
        <v>0.632070228697437</v>
      </c>
      <c r="H22" s="2">
        <f t="shared" si="0"/>
        <v>0.3131965650565626</v>
      </c>
      <c r="I22" s="3">
        <f t="shared" si="0"/>
        <v>0.3188736636408744</v>
      </c>
      <c r="J22" s="8"/>
    </row>
    <row r="23" spans="2:10" ht="15" customHeight="1">
      <c r="B23" s="33" t="s">
        <v>151</v>
      </c>
      <c r="C23" s="36" t="s">
        <v>69</v>
      </c>
      <c r="D23" s="6">
        <f t="shared" si="1"/>
        <v>64335.000000000364</v>
      </c>
      <c r="E23" s="6">
        <v>29979.000000000142</v>
      </c>
      <c r="F23" s="6">
        <v>34356.00000000022</v>
      </c>
      <c r="G23" s="2">
        <f t="shared" si="0"/>
        <v>3.8445909202278363</v>
      </c>
      <c r="H23" s="2">
        <f t="shared" si="0"/>
        <v>1.7915130364111322</v>
      </c>
      <c r="I23" s="3">
        <f t="shared" si="0"/>
        <v>2.0530778838167034</v>
      </c>
      <c r="J23" s="8"/>
    </row>
    <row r="24" spans="2:10" ht="15" customHeight="1">
      <c r="B24" s="33" t="s">
        <v>152</v>
      </c>
      <c r="C24" s="36" t="s">
        <v>70</v>
      </c>
      <c r="D24" s="6">
        <f t="shared" si="1"/>
        <v>26616.999999999964</v>
      </c>
      <c r="E24" s="6">
        <v>11509.99999999998</v>
      </c>
      <c r="F24" s="6">
        <v>15106.999999999984</v>
      </c>
      <c r="G24" s="2">
        <f t="shared" si="0"/>
        <v>1.5906035054589818</v>
      </c>
      <c r="H24" s="2">
        <f t="shared" si="0"/>
        <v>0.6878253126886154</v>
      </c>
      <c r="I24" s="3">
        <f t="shared" si="0"/>
        <v>0.9027781927703666</v>
      </c>
      <c r="J24" s="8"/>
    </row>
    <row r="25" spans="2:10" ht="15" customHeight="1">
      <c r="B25" s="33" t="s">
        <v>153</v>
      </c>
      <c r="C25" s="36" t="s">
        <v>71</v>
      </c>
      <c r="D25" s="6">
        <f t="shared" si="1"/>
        <v>12618.99999999999</v>
      </c>
      <c r="E25" s="6">
        <v>5922.000000000005</v>
      </c>
      <c r="F25" s="6">
        <v>6696.999999999986</v>
      </c>
      <c r="G25" s="2">
        <f t="shared" si="0"/>
        <v>0.7540979687938876</v>
      </c>
      <c r="H25" s="2">
        <f t="shared" si="0"/>
        <v>0.35389239806620243</v>
      </c>
      <c r="I25" s="3">
        <f t="shared" si="0"/>
        <v>0.4002055707276851</v>
      </c>
      <c r="J25" s="8"/>
    </row>
    <row r="26" spans="2:10" ht="15" customHeight="1">
      <c r="B26" s="33" t="s">
        <v>154</v>
      </c>
      <c r="C26" s="36" t="s">
        <v>155</v>
      </c>
      <c r="D26" s="6">
        <f t="shared" si="1"/>
        <v>94325.99999999971</v>
      </c>
      <c r="E26" s="6">
        <v>40140.99999999982</v>
      </c>
      <c r="F26" s="6">
        <v>54184.99999999988</v>
      </c>
      <c r="G26" s="2">
        <f aca="true" t="shared" si="2" ref="G26:I33">D26/$D$8*100</f>
        <v>5.636821063828518</v>
      </c>
      <c r="H26" s="2">
        <f t="shared" si="2"/>
        <v>2.398783308134981</v>
      </c>
      <c r="I26" s="3">
        <f t="shared" si="2"/>
        <v>3.238037755693537</v>
      </c>
      <c r="J26" s="8"/>
    </row>
    <row r="27" spans="2:10" ht="15" customHeight="1">
      <c r="B27" s="33" t="s">
        <v>156</v>
      </c>
      <c r="C27" s="36" t="s">
        <v>157</v>
      </c>
      <c r="D27" s="6">
        <f t="shared" si="1"/>
        <v>39475.00000000006</v>
      </c>
      <c r="E27" s="6">
        <v>15899.99999999997</v>
      </c>
      <c r="F27" s="6">
        <v>23575.000000000084</v>
      </c>
      <c r="G27" s="2">
        <f t="shared" si="2"/>
        <v>2.358983859112352</v>
      </c>
      <c r="H27" s="2">
        <f t="shared" si="2"/>
        <v>0.9501670262162452</v>
      </c>
      <c r="I27" s="3">
        <f t="shared" si="2"/>
        <v>1.408816832896107</v>
      </c>
      <c r="J27" s="8"/>
    </row>
    <row r="28" spans="2:10" ht="15" customHeight="1">
      <c r="B28" s="33" t="s">
        <v>158</v>
      </c>
      <c r="C28" s="36" t="s">
        <v>72</v>
      </c>
      <c r="D28" s="6">
        <f t="shared" si="1"/>
        <v>11045.999999999996</v>
      </c>
      <c r="E28" s="6">
        <v>4943.999999999996</v>
      </c>
      <c r="F28" s="6">
        <v>6101.999999999999</v>
      </c>
      <c r="G28" s="2">
        <f t="shared" si="2"/>
        <v>0.6600971680241925</v>
      </c>
      <c r="H28" s="2">
        <f t="shared" si="2"/>
        <v>0.2954481621140328</v>
      </c>
      <c r="I28" s="3">
        <f t="shared" si="2"/>
        <v>0.36464900591015964</v>
      </c>
      <c r="J28" s="8"/>
    </row>
    <row r="29" spans="2:10" ht="15" customHeight="1">
      <c r="B29" s="33" t="s">
        <v>159</v>
      </c>
      <c r="C29" s="36" t="s">
        <v>160</v>
      </c>
      <c r="D29" s="6">
        <f t="shared" si="1"/>
        <v>53202.00000000004</v>
      </c>
      <c r="E29" s="6">
        <v>23933.99999999991</v>
      </c>
      <c r="F29" s="6">
        <v>29268.000000000127</v>
      </c>
      <c r="G29" s="2">
        <f t="shared" si="2"/>
        <v>3.1792947250790444</v>
      </c>
      <c r="H29" s="2">
        <f t="shared" si="2"/>
        <v>1.4302702896515453</v>
      </c>
      <c r="I29" s="3">
        <f t="shared" si="2"/>
        <v>1.7490244354274993</v>
      </c>
      <c r="J29" s="8"/>
    </row>
    <row r="30" spans="2:10" ht="15" customHeight="1">
      <c r="B30" s="33" t="s">
        <v>161</v>
      </c>
      <c r="C30" s="36" t="s">
        <v>73</v>
      </c>
      <c r="D30" s="6">
        <f t="shared" si="1"/>
        <v>70795.99999999978</v>
      </c>
      <c r="E30" s="6">
        <v>28271.99999999994</v>
      </c>
      <c r="F30" s="6">
        <v>42523.99999999984</v>
      </c>
      <c r="G30" s="2">
        <f t="shared" si="2"/>
        <v>4.23069338289341</v>
      </c>
      <c r="H30" s="2">
        <f t="shared" si="2"/>
        <v>1.689504538690923</v>
      </c>
      <c r="I30" s="3">
        <f t="shared" si="2"/>
        <v>2.5411888442024866</v>
      </c>
      <c r="J30" s="8"/>
    </row>
    <row r="31" spans="2:10" ht="15" customHeight="1">
      <c r="B31" s="33" t="s">
        <v>162</v>
      </c>
      <c r="C31" s="36" t="s">
        <v>163</v>
      </c>
      <c r="D31" s="6">
        <f t="shared" si="1"/>
        <v>13465.000000000022</v>
      </c>
      <c r="E31" s="6">
        <v>6225.000000000003</v>
      </c>
      <c r="F31" s="6">
        <v>7240.000000000018</v>
      </c>
      <c r="G31" s="2">
        <f t="shared" si="2"/>
        <v>0.8046540256604897</v>
      </c>
      <c r="H31" s="2">
        <f t="shared" si="2"/>
        <v>0.3719993546035308</v>
      </c>
      <c r="I31" s="3">
        <f t="shared" si="2"/>
        <v>0.4326546710569588</v>
      </c>
      <c r="J31" s="8"/>
    </row>
    <row r="32" spans="2:10" ht="15" customHeight="1">
      <c r="B32" s="33" t="s">
        <v>164</v>
      </c>
      <c r="C32" s="36" t="s">
        <v>74</v>
      </c>
      <c r="D32" s="6">
        <f t="shared" si="1"/>
        <v>3936.9999999999977</v>
      </c>
      <c r="E32" s="6">
        <v>1698.9999999999995</v>
      </c>
      <c r="F32" s="6">
        <v>2237.999999999998</v>
      </c>
      <c r="G32" s="2">
        <f t="shared" si="2"/>
        <v>0.23527091712033724</v>
      </c>
      <c r="H32" s="2">
        <f t="shared" si="2"/>
        <v>0.10153042626046561</v>
      </c>
      <c r="I32" s="3">
        <f t="shared" si="2"/>
        <v>0.13374049085987164</v>
      </c>
      <c r="J32" s="8"/>
    </row>
    <row r="33" spans="2:10" ht="15" customHeight="1">
      <c r="B33" s="37" t="s">
        <v>139</v>
      </c>
      <c r="C33" s="38" t="s">
        <v>75</v>
      </c>
      <c r="D33" s="17">
        <f t="shared" si="1"/>
        <v>8202.00000000001</v>
      </c>
      <c r="E33" s="7">
        <v>3409.0000000000064</v>
      </c>
      <c r="F33" s="7">
        <v>4793.000000000003</v>
      </c>
      <c r="G33" s="4">
        <f t="shared" si="2"/>
        <v>0.49014276408966456</v>
      </c>
      <c r="H33" s="4">
        <f t="shared" si="2"/>
        <v>0.2037182007780624</v>
      </c>
      <c r="I33" s="5">
        <f t="shared" si="2"/>
        <v>0.28642456331160215</v>
      </c>
      <c r="J33" s="8"/>
    </row>
  </sheetData>
  <sheetProtection/>
  <mergeCells count="2">
    <mergeCell ref="B4:C6"/>
    <mergeCell ref="D4:I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&amp;CIV-3-1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M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20.7109375" style="1" customWidth="1"/>
    <col min="4" max="7" width="15.7109375" style="1" customWidth="1"/>
    <col min="8" max="8" width="3.7109375" style="1" customWidth="1"/>
    <col min="9" max="9" width="20.7109375" style="1" customWidth="1"/>
    <col min="10" max="13" width="15.7109375" style="1" customWidth="1"/>
    <col min="14" max="14" width="2.140625" style="1" customWidth="1"/>
    <col min="15" max="16384" width="9.140625" style="1" customWidth="1"/>
  </cols>
  <sheetData>
    <row r="1" spans="2:13" ht="15" customHeight="1">
      <c r="B1" s="8"/>
      <c r="C1" s="8"/>
      <c r="D1" s="8"/>
      <c r="E1" s="8"/>
      <c r="F1" s="8"/>
      <c r="G1" s="68" t="s">
        <v>13</v>
      </c>
      <c r="H1" s="8"/>
      <c r="I1" s="8"/>
      <c r="M1" s="77" t="s">
        <v>14</v>
      </c>
    </row>
    <row r="2" spans="2:9" ht="15" customHeight="1">
      <c r="B2" s="43" t="s">
        <v>120</v>
      </c>
      <c r="C2" s="43"/>
      <c r="D2" s="43"/>
      <c r="E2" s="43"/>
      <c r="F2" s="43"/>
      <c r="G2" s="43"/>
      <c r="H2" s="43" t="s">
        <v>120</v>
      </c>
      <c r="I2" s="43"/>
    </row>
    <row r="3" spans="2:9" ht="15" customHeight="1">
      <c r="B3" s="8"/>
      <c r="C3" s="43"/>
      <c r="D3" s="43"/>
      <c r="E3" s="43"/>
      <c r="F3" s="43"/>
      <c r="G3" s="43"/>
      <c r="H3" s="43"/>
      <c r="I3" s="43"/>
    </row>
    <row r="4" spans="2:13" ht="15" customHeight="1">
      <c r="B4" s="102" t="s">
        <v>76</v>
      </c>
      <c r="C4" s="103"/>
      <c r="D4" s="108" t="s">
        <v>55</v>
      </c>
      <c r="E4" s="98"/>
      <c r="F4" s="98"/>
      <c r="G4" s="99"/>
      <c r="H4" s="102" t="s">
        <v>76</v>
      </c>
      <c r="I4" s="103"/>
      <c r="J4" s="108" t="s">
        <v>55</v>
      </c>
      <c r="K4" s="98"/>
      <c r="L4" s="98"/>
      <c r="M4" s="99"/>
    </row>
    <row r="5" spans="2:13" ht="53.25" customHeight="1">
      <c r="B5" s="104"/>
      <c r="C5" s="105"/>
      <c r="D5" s="44" t="s">
        <v>5</v>
      </c>
      <c r="E5" s="45" t="s">
        <v>132</v>
      </c>
      <c r="F5" s="46" t="s">
        <v>24</v>
      </c>
      <c r="G5" s="69" t="s">
        <v>25</v>
      </c>
      <c r="H5" s="104"/>
      <c r="I5" s="105"/>
      <c r="J5" s="67" t="s">
        <v>26</v>
      </c>
      <c r="K5" s="47" t="s">
        <v>27</v>
      </c>
      <c r="L5" s="57" t="s">
        <v>28</v>
      </c>
      <c r="M5" s="58" t="s">
        <v>12</v>
      </c>
    </row>
    <row r="6" spans="2:13" ht="15" customHeight="1">
      <c r="B6" s="106"/>
      <c r="C6" s="107"/>
      <c r="D6" s="109" t="s">
        <v>115</v>
      </c>
      <c r="E6" s="100"/>
      <c r="F6" s="100"/>
      <c r="G6" s="101"/>
      <c r="H6" s="106"/>
      <c r="I6" s="107"/>
      <c r="J6" s="109" t="s">
        <v>115</v>
      </c>
      <c r="K6" s="100"/>
      <c r="L6" s="100"/>
      <c r="M6" s="101"/>
    </row>
    <row r="7" spans="2:13" ht="6.75" customHeight="1">
      <c r="B7" s="39"/>
      <c r="C7" s="34"/>
      <c r="D7" s="6"/>
      <c r="E7" s="6"/>
      <c r="F7" s="6"/>
      <c r="G7" s="70"/>
      <c r="H7" s="40"/>
      <c r="I7" s="35"/>
      <c r="J7" s="22"/>
      <c r="K7" s="22"/>
      <c r="L7" s="22"/>
      <c r="M7" s="23"/>
    </row>
    <row r="8" spans="2:13" ht="15">
      <c r="B8" s="40"/>
      <c r="C8" s="35" t="s">
        <v>78</v>
      </c>
      <c r="D8" s="6">
        <f>SUM(D10:D33)</f>
        <v>1673389.9999999993</v>
      </c>
      <c r="E8" s="6">
        <f aca="true" t="shared" si="0" ref="E8:M8">SUM(E10:E33)</f>
        <v>62779.999999999985</v>
      </c>
      <c r="F8" s="6">
        <f t="shared" si="0"/>
        <v>767392.9999999987</v>
      </c>
      <c r="G8" s="26">
        <f t="shared" si="0"/>
        <v>112895.99999999999</v>
      </c>
      <c r="H8" s="40"/>
      <c r="I8" s="35" t="s">
        <v>78</v>
      </c>
      <c r="J8" s="6">
        <f t="shared" si="0"/>
        <v>139967.00000000003</v>
      </c>
      <c r="K8" s="6">
        <f t="shared" si="0"/>
        <v>4299.000000000002</v>
      </c>
      <c r="L8" s="6">
        <f t="shared" si="0"/>
        <v>570004.0000000006</v>
      </c>
      <c r="M8" s="26">
        <f t="shared" si="0"/>
        <v>16050.999999999989</v>
      </c>
    </row>
    <row r="9" spans="2:13" ht="6.75" customHeight="1">
      <c r="B9" s="40"/>
      <c r="C9" s="35"/>
      <c r="D9" s="6"/>
      <c r="E9" s="6"/>
      <c r="F9" s="6"/>
      <c r="G9" s="71"/>
      <c r="H9" s="40"/>
      <c r="I9" s="35"/>
      <c r="J9" s="20"/>
      <c r="K9" s="20"/>
      <c r="L9" s="20"/>
      <c r="M9" s="25"/>
    </row>
    <row r="10" spans="2:13" ht="15" customHeight="1">
      <c r="B10" s="33" t="s">
        <v>79</v>
      </c>
      <c r="C10" s="36" t="s">
        <v>56</v>
      </c>
      <c r="D10" s="6">
        <f>SUM(E10:M10)</f>
        <v>67369.99999999997</v>
      </c>
      <c r="E10" s="6">
        <v>1840.0000000000032</v>
      </c>
      <c r="F10" s="6">
        <v>32917.99999999996</v>
      </c>
      <c r="G10" s="26">
        <v>3514</v>
      </c>
      <c r="H10" s="33" t="s">
        <v>79</v>
      </c>
      <c r="I10" s="36" t="s">
        <v>56</v>
      </c>
      <c r="J10" s="78">
        <v>7264.000000000003</v>
      </c>
      <c r="K10" s="78">
        <v>0</v>
      </c>
      <c r="L10" s="78">
        <v>21234.00000000001</v>
      </c>
      <c r="M10" s="80">
        <v>599.9999999999999</v>
      </c>
    </row>
    <row r="11" spans="2:13" ht="15" customHeight="1">
      <c r="B11" s="33" t="s">
        <v>80</v>
      </c>
      <c r="C11" s="36" t="s">
        <v>57</v>
      </c>
      <c r="D11" s="6">
        <f aca="true" t="shared" si="1" ref="D11:D33">SUM(E11:M11)</f>
        <v>84789.99999999987</v>
      </c>
      <c r="E11" s="6">
        <v>4485.999999999988</v>
      </c>
      <c r="F11" s="6">
        <v>49535.99999999984</v>
      </c>
      <c r="G11" s="26">
        <v>2324.000000000004</v>
      </c>
      <c r="H11" s="33" t="s">
        <v>80</v>
      </c>
      <c r="I11" s="36" t="s">
        <v>57</v>
      </c>
      <c r="J11" s="78">
        <v>10056.000000000036</v>
      </c>
      <c r="K11" s="78">
        <v>177.00000000000006</v>
      </c>
      <c r="L11" s="78">
        <v>16777.999999999996</v>
      </c>
      <c r="M11" s="80">
        <v>1432.9999999999989</v>
      </c>
    </row>
    <row r="12" spans="2:13" ht="15" customHeight="1">
      <c r="B12" s="33" t="s">
        <v>81</v>
      </c>
      <c r="C12" s="36" t="s">
        <v>58</v>
      </c>
      <c r="D12" s="6">
        <f t="shared" si="1"/>
        <v>143043.9999999989</v>
      </c>
      <c r="E12" s="6">
        <v>5638.999999999974</v>
      </c>
      <c r="F12" s="6">
        <v>82462.99999999886</v>
      </c>
      <c r="G12" s="26">
        <v>5572.999999999996</v>
      </c>
      <c r="H12" s="33" t="s">
        <v>81</v>
      </c>
      <c r="I12" s="36" t="s">
        <v>58</v>
      </c>
      <c r="J12" s="78">
        <v>12848.000000000025</v>
      </c>
      <c r="K12" s="78">
        <v>0</v>
      </c>
      <c r="L12" s="78">
        <v>35081.00000000004</v>
      </c>
      <c r="M12" s="80">
        <v>1440.0000000000023</v>
      </c>
    </row>
    <row r="13" spans="2:13" ht="15" customHeight="1">
      <c r="B13" s="33" t="s">
        <v>82</v>
      </c>
      <c r="C13" s="36" t="s">
        <v>59</v>
      </c>
      <c r="D13" s="6">
        <f t="shared" si="1"/>
        <v>57575.00000000016</v>
      </c>
      <c r="E13" s="6">
        <v>1586.0000000000023</v>
      </c>
      <c r="F13" s="6">
        <v>29730.00000000017</v>
      </c>
      <c r="G13" s="26">
        <v>1136.9999999999993</v>
      </c>
      <c r="H13" s="33" t="s">
        <v>82</v>
      </c>
      <c r="I13" s="36" t="s">
        <v>59</v>
      </c>
      <c r="J13" s="78">
        <v>4617.999999999988</v>
      </c>
      <c r="K13" s="78">
        <v>0</v>
      </c>
      <c r="L13" s="78">
        <v>19876.000000000004</v>
      </c>
      <c r="M13" s="80">
        <v>628.0000000000001</v>
      </c>
    </row>
    <row r="14" spans="2:13" ht="15" customHeight="1">
      <c r="B14" s="33" t="s">
        <v>83</v>
      </c>
      <c r="C14" s="36" t="s">
        <v>60</v>
      </c>
      <c r="D14" s="6">
        <f t="shared" si="1"/>
        <v>72341.00000000058</v>
      </c>
      <c r="E14" s="6">
        <v>1264.9999999999993</v>
      </c>
      <c r="F14" s="6">
        <v>42697.000000000575</v>
      </c>
      <c r="G14" s="26">
        <v>299.00000000000006</v>
      </c>
      <c r="H14" s="33" t="s">
        <v>83</v>
      </c>
      <c r="I14" s="36" t="s">
        <v>60</v>
      </c>
      <c r="J14" s="78">
        <v>3852.000000000001</v>
      </c>
      <c r="K14" s="78">
        <v>0</v>
      </c>
      <c r="L14" s="78">
        <v>23957.000000000004</v>
      </c>
      <c r="M14" s="80">
        <v>271</v>
      </c>
    </row>
    <row r="15" spans="2:13" ht="15" customHeight="1">
      <c r="B15" s="33" t="s">
        <v>84</v>
      </c>
      <c r="C15" s="36" t="s">
        <v>61</v>
      </c>
      <c r="D15" s="6">
        <f t="shared" si="1"/>
        <v>48146.999999999876</v>
      </c>
      <c r="E15" s="6">
        <v>2606.9999999999995</v>
      </c>
      <c r="F15" s="6">
        <v>30378.999999999913</v>
      </c>
      <c r="G15" s="26">
        <v>801.0000000000005</v>
      </c>
      <c r="H15" s="33" t="s">
        <v>84</v>
      </c>
      <c r="I15" s="36" t="s">
        <v>61</v>
      </c>
      <c r="J15" s="78">
        <v>5648.999999999981</v>
      </c>
      <c r="K15" s="78">
        <v>0</v>
      </c>
      <c r="L15" s="78">
        <v>8220.999999999985</v>
      </c>
      <c r="M15" s="80">
        <v>489.99999999999994</v>
      </c>
    </row>
    <row r="16" spans="2:13" ht="15" customHeight="1">
      <c r="B16" s="33" t="s">
        <v>85</v>
      </c>
      <c r="C16" s="36" t="s">
        <v>62</v>
      </c>
      <c r="D16" s="6">
        <f t="shared" si="1"/>
        <v>41623.00000000001</v>
      </c>
      <c r="E16" s="6">
        <v>2189.0000000000005</v>
      </c>
      <c r="F16" s="6">
        <v>22029.00000000001</v>
      </c>
      <c r="G16" s="26">
        <v>401.9999999999997</v>
      </c>
      <c r="H16" s="33" t="s">
        <v>85</v>
      </c>
      <c r="I16" s="36" t="s">
        <v>62</v>
      </c>
      <c r="J16" s="78">
        <v>5233.000000000001</v>
      </c>
      <c r="K16" s="78">
        <v>0</v>
      </c>
      <c r="L16" s="78">
        <v>10899.999999999998</v>
      </c>
      <c r="M16" s="80">
        <v>869.9999999999999</v>
      </c>
    </row>
    <row r="17" spans="2:13" ht="15" customHeight="1">
      <c r="B17" s="33" t="s">
        <v>86</v>
      </c>
      <c r="C17" s="36" t="s">
        <v>63</v>
      </c>
      <c r="D17" s="6">
        <f t="shared" si="1"/>
        <v>151145.99999999977</v>
      </c>
      <c r="E17" s="6">
        <v>3985.9999999999895</v>
      </c>
      <c r="F17" s="6">
        <v>61104.999999999796</v>
      </c>
      <c r="G17" s="26">
        <v>8344.99999999999</v>
      </c>
      <c r="H17" s="33" t="s">
        <v>86</v>
      </c>
      <c r="I17" s="36" t="s">
        <v>63</v>
      </c>
      <c r="J17" s="78">
        <v>6660.999999999997</v>
      </c>
      <c r="K17" s="78">
        <v>0</v>
      </c>
      <c r="L17" s="78">
        <v>69821.99999999999</v>
      </c>
      <c r="M17" s="80">
        <v>1227.0000000000002</v>
      </c>
    </row>
    <row r="18" spans="2:13" ht="15" customHeight="1">
      <c r="B18" s="33" t="s">
        <v>87</v>
      </c>
      <c r="C18" s="36" t="s">
        <v>64</v>
      </c>
      <c r="D18" s="6">
        <f t="shared" si="1"/>
        <v>13039.000000000007</v>
      </c>
      <c r="E18" s="6">
        <v>641.9999999999998</v>
      </c>
      <c r="F18" s="6">
        <v>7382.000000000009</v>
      </c>
      <c r="G18" s="26">
        <v>1338.9999999999998</v>
      </c>
      <c r="H18" s="33" t="s">
        <v>87</v>
      </c>
      <c r="I18" s="36" t="s">
        <v>64</v>
      </c>
      <c r="J18" s="78">
        <v>1744.9999999999989</v>
      </c>
      <c r="K18" s="78">
        <v>0</v>
      </c>
      <c r="L18" s="78">
        <v>1758.0000000000002</v>
      </c>
      <c r="M18" s="80">
        <v>172.9999999999999</v>
      </c>
    </row>
    <row r="19" spans="2:13" ht="15" customHeight="1">
      <c r="B19" s="33" t="s">
        <v>88</v>
      </c>
      <c r="C19" s="36" t="s">
        <v>65</v>
      </c>
      <c r="D19" s="6">
        <f t="shared" si="1"/>
        <v>22834.999999999975</v>
      </c>
      <c r="E19" s="6">
        <v>995.9999999999999</v>
      </c>
      <c r="F19" s="6">
        <v>13564.999999999982</v>
      </c>
      <c r="G19" s="26">
        <v>539.0000000000002</v>
      </c>
      <c r="H19" s="33" t="s">
        <v>88</v>
      </c>
      <c r="I19" s="36" t="s">
        <v>65</v>
      </c>
      <c r="J19" s="78">
        <v>2584.999999999997</v>
      </c>
      <c r="K19" s="78">
        <v>0</v>
      </c>
      <c r="L19" s="78">
        <v>5000.999999999995</v>
      </c>
      <c r="M19" s="80">
        <v>149.00000000000003</v>
      </c>
    </row>
    <row r="20" spans="2:13" ht="15" customHeight="1">
      <c r="B20" s="33" t="s">
        <v>89</v>
      </c>
      <c r="C20" s="36" t="s">
        <v>66</v>
      </c>
      <c r="D20" s="6">
        <f t="shared" si="1"/>
        <v>6018.000000000004</v>
      </c>
      <c r="E20" s="6">
        <v>47.99999999999999</v>
      </c>
      <c r="F20" s="6">
        <v>4102.000000000004</v>
      </c>
      <c r="G20" s="26">
        <v>360.0000000000001</v>
      </c>
      <c r="H20" s="33" t="s">
        <v>89</v>
      </c>
      <c r="I20" s="36" t="s">
        <v>66</v>
      </c>
      <c r="J20" s="78">
        <v>460.99999999999983</v>
      </c>
      <c r="K20" s="78">
        <v>0</v>
      </c>
      <c r="L20" s="78">
        <v>1044.0000000000002</v>
      </c>
      <c r="M20" s="80">
        <v>3</v>
      </c>
    </row>
    <row r="21" spans="2:13" ht="15" customHeight="1">
      <c r="B21" s="33" t="s">
        <v>90</v>
      </c>
      <c r="C21" s="36" t="s">
        <v>67</v>
      </c>
      <c r="D21" s="6">
        <f t="shared" si="1"/>
        <v>556865.0000000002</v>
      </c>
      <c r="E21" s="6">
        <v>16419.000000000025</v>
      </c>
      <c r="F21" s="6">
        <v>160931.99999999953</v>
      </c>
      <c r="G21" s="26">
        <v>69380.99999999999</v>
      </c>
      <c r="H21" s="33" t="s">
        <v>90</v>
      </c>
      <c r="I21" s="36" t="s">
        <v>67</v>
      </c>
      <c r="J21" s="78">
        <v>40794.99999999998</v>
      </c>
      <c r="K21" s="78">
        <v>4029.0000000000014</v>
      </c>
      <c r="L21" s="78">
        <v>261631.00000000064</v>
      </c>
      <c r="M21" s="80">
        <v>3677.9999999999905</v>
      </c>
    </row>
    <row r="22" spans="2:13" ht="15" customHeight="1">
      <c r="B22" s="33" t="s">
        <v>91</v>
      </c>
      <c r="C22" s="36" t="s">
        <v>68</v>
      </c>
      <c r="D22" s="6">
        <f t="shared" si="1"/>
        <v>10576.999999999995</v>
      </c>
      <c r="E22" s="6">
        <v>486.99999999999983</v>
      </c>
      <c r="F22" s="6">
        <v>6853.999999999995</v>
      </c>
      <c r="G22" s="26">
        <v>416.99999999999983</v>
      </c>
      <c r="H22" s="33" t="s">
        <v>91</v>
      </c>
      <c r="I22" s="36" t="s">
        <v>68</v>
      </c>
      <c r="J22" s="78">
        <v>1011.0000000000005</v>
      </c>
      <c r="K22" s="78">
        <v>0</v>
      </c>
      <c r="L22" s="78">
        <v>1739.9999999999989</v>
      </c>
      <c r="M22" s="80">
        <v>67.99999999999999</v>
      </c>
    </row>
    <row r="23" spans="2:13" ht="15" customHeight="1">
      <c r="B23" s="33" t="s">
        <v>92</v>
      </c>
      <c r="C23" s="36" t="s">
        <v>69</v>
      </c>
      <c r="D23" s="6">
        <f t="shared" si="1"/>
        <v>64334.99999999999</v>
      </c>
      <c r="E23" s="6">
        <v>3274.9999999999977</v>
      </c>
      <c r="F23" s="6">
        <v>43879</v>
      </c>
      <c r="G23" s="26">
        <v>1039</v>
      </c>
      <c r="H23" s="33" t="s">
        <v>92</v>
      </c>
      <c r="I23" s="36" t="s">
        <v>69</v>
      </c>
      <c r="J23" s="78">
        <v>4462.000000000001</v>
      </c>
      <c r="K23" s="78">
        <v>0</v>
      </c>
      <c r="L23" s="78">
        <v>10782.999999999993</v>
      </c>
      <c r="M23" s="80">
        <v>897.0000000000002</v>
      </c>
    </row>
    <row r="24" spans="2:13" ht="15" customHeight="1">
      <c r="B24" s="33" t="s">
        <v>93</v>
      </c>
      <c r="C24" s="36" t="s">
        <v>70</v>
      </c>
      <c r="D24" s="6">
        <f t="shared" si="1"/>
        <v>26617.00000000003</v>
      </c>
      <c r="E24" s="6">
        <v>1901.000000000001</v>
      </c>
      <c r="F24" s="6">
        <v>15960.000000000027</v>
      </c>
      <c r="G24" s="26">
        <v>490.00000000000006</v>
      </c>
      <c r="H24" s="33" t="s">
        <v>93</v>
      </c>
      <c r="I24" s="36" t="s">
        <v>70</v>
      </c>
      <c r="J24" s="78">
        <v>3171.9999999999977</v>
      </c>
      <c r="K24" s="78">
        <v>0</v>
      </c>
      <c r="L24" s="78">
        <v>4783.000000000002</v>
      </c>
      <c r="M24" s="80">
        <v>310.99999999999994</v>
      </c>
    </row>
    <row r="25" spans="2:13" ht="15" customHeight="1">
      <c r="B25" s="33" t="s">
        <v>94</v>
      </c>
      <c r="C25" s="36" t="s">
        <v>71</v>
      </c>
      <c r="D25" s="6">
        <f t="shared" si="1"/>
        <v>12618.999999999987</v>
      </c>
      <c r="E25" s="6">
        <v>343</v>
      </c>
      <c r="F25" s="6">
        <v>8568.999999999989</v>
      </c>
      <c r="G25" s="26">
        <v>115.00000000000003</v>
      </c>
      <c r="H25" s="33" t="s">
        <v>94</v>
      </c>
      <c r="I25" s="36" t="s">
        <v>71</v>
      </c>
      <c r="J25" s="78">
        <v>1575.999999999999</v>
      </c>
      <c r="K25" s="78">
        <v>0</v>
      </c>
      <c r="L25" s="78">
        <v>1806.9999999999982</v>
      </c>
      <c r="M25" s="80">
        <v>208.99999999999994</v>
      </c>
    </row>
    <row r="26" spans="2:13" ht="15" customHeight="1">
      <c r="B26" s="33" t="s">
        <v>95</v>
      </c>
      <c r="C26" s="36" t="s">
        <v>96</v>
      </c>
      <c r="D26" s="6">
        <f t="shared" si="1"/>
        <v>94326.00000000003</v>
      </c>
      <c r="E26" s="6">
        <v>6617.0000000000055</v>
      </c>
      <c r="F26" s="6">
        <v>43865.99999999997</v>
      </c>
      <c r="G26" s="26">
        <v>9168.00000000001</v>
      </c>
      <c r="H26" s="33" t="s">
        <v>95</v>
      </c>
      <c r="I26" s="36" t="s">
        <v>96</v>
      </c>
      <c r="J26" s="78">
        <v>11971.00000000003</v>
      </c>
      <c r="K26" s="78">
        <v>93</v>
      </c>
      <c r="L26" s="78">
        <v>21101.000000000022</v>
      </c>
      <c r="M26" s="80">
        <v>1509.999999999998</v>
      </c>
    </row>
    <row r="27" spans="2:13" ht="15" customHeight="1">
      <c r="B27" s="33" t="s">
        <v>97</v>
      </c>
      <c r="C27" s="36" t="s">
        <v>98</v>
      </c>
      <c r="D27" s="6">
        <f t="shared" si="1"/>
        <v>39475.000000000015</v>
      </c>
      <c r="E27" s="6">
        <v>1248.000000000001</v>
      </c>
      <c r="F27" s="6">
        <v>15320.000000000013</v>
      </c>
      <c r="G27" s="26">
        <v>2151.000000000001</v>
      </c>
      <c r="H27" s="33" t="s">
        <v>97</v>
      </c>
      <c r="I27" s="36" t="s">
        <v>98</v>
      </c>
      <c r="J27" s="78">
        <v>3419.0000000000014</v>
      </c>
      <c r="K27" s="78">
        <v>0</v>
      </c>
      <c r="L27" s="78">
        <v>16853.999999999996</v>
      </c>
      <c r="M27" s="80">
        <v>482.99999999999994</v>
      </c>
    </row>
    <row r="28" spans="2:13" ht="15" customHeight="1">
      <c r="B28" s="33" t="s">
        <v>99</v>
      </c>
      <c r="C28" s="36" t="s">
        <v>72</v>
      </c>
      <c r="D28" s="6">
        <f t="shared" si="1"/>
        <v>11046.000000000007</v>
      </c>
      <c r="E28" s="6">
        <v>434.9999999999999</v>
      </c>
      <c r="F28" s="6">
        <v>6665.00000000001</v>
      </c>
      <c r="G28" s="26">
        <v>231.00000000000006</v>
      </c>
      <c r="H28" s="33" t="s">
        <v>99</v>
      </c>
      <c r="I28" s="36" t="s">
        <v>72</v>
      </c>
      <c r="J28" s="78">
        <v>1639.9999999999968</v>
      </c>
      <c r="K28" s="78">
        <v>0</v>
      </c>
      <c r="L28" s="78">
        <v>1885</v>
      </c>
      <c r="M28" s="80">
        <v>190.00000000000003</v>
      </c>
    </row>
    <row r="29" spans="2:13" ht="15" customHeight="1">
      <c r="B29" s="33" t="s">
        <v>100</v>
      </c>
      <c r="C29" s="36" t="s">
        <v>101</v>
      </c>
      <c r="D29" s="6">
        <f t="shared" si="1"/>
        <v>53201.99999999997</v>
      </c>
      <c r="E29" s="6">
        <v>2213.999999999997</v>
      </c>
      <c r="F29" s="6">
        <v>28100.999999999993</v>
      </c>
      <c r="G29" s="26">
        <v>3013</v>
      </c>
      <c r="H29" s="33" t="s">
        <v>100</v>
      </c>
      <c r="I29" s="36" t="s">
        <v>101</v>
      </c>
      <c r="J29" s="78">
        <v>2173.000000000002</v>
      </c>
      <c r="K29" s="78">
        <v>0</v>
      </c>
      <c r="L29" s="78">
        <v>17219.99999999999</v>
      </c>
      <c r="M29" s="80">
        <v>480.99999999999994</v>
      </c>
    </row>
    <row r="30" spans="2:13" ht="15" customHeight="1">
      <c r="B30" s="33" t="s">
        <v>102</v>
      </c>
      <c r="C30" s="36" t="s">
        <v>73</v>
      </c>
      <c r="D30" s="6">
        <f t="shared" si="1"/>
        <v>70796.00000000006</v>
      </c>
      <c r="E30" s="6">
        <v>3322.9999999999977</v>
      </c>
      <c r="F30" s="6">
        <v>46800.000000000065</v>
      </c>
      <c r="G30" s="26">
        <v>1840.000000000001</v>
      </c>
      <c r="H30" s="33" t="s">
        <v>102</v>
      </c>
      <c r="I30" s="36" t="s">
        <v>73</v>
      </c>
      <c r="J30" s="78">
        <v>5648.9999999999945</v>
      </c>
      <c r="K30" s="78">
        <v>0</v>
      </c>
      <c r="L30" s="78">
        <v>12468.000000000004</v>
      </c>
      <c r="M30" s="80">
        <v>715.9999999999995</v>
      </c>
    </row>
    <row r="31" spans="2:13" ht="15" customHeight="1">
      <c r="B31" s="33" t="s">
        <v>103</v>
      </c>
      <c r="C31" s="36" t="s">
        <v>104</v>
      </c>
      <c r="D31" s="6">
        <f t="shared" si="1"/>
        <v>13464.999999999998</v>
      </c>
      <c r="E31" s="6">
        <v>755.0000000000007</v>
      </c>
      <c r="F31" s="6">
        <v>7793</v>
      </c>
      <c r="G31" s="26">
        <v>40</v>
      </c>
      <c r="H31" s="33" t="s">
        <v>103</v>
      </c>
      <c r="I31" s="36" t="s">
        <v>104</v>
      </c>
      <c r="J31" s="78">
        <v>1754.9999999999982</v>
      </c>
      <c r="K31" s="78">
        <v>0</v>
      </c>
      <c r="L31" s="78">
        <v>3083.0000000000005</v>
      </c>
      <c r="M31" s="80">
        <v>39</v>
      </c>
    </row>
    <row r="32" spans="2:13" ht="15" customHeight="1">
      <c r="B32" s="33" t="s">
        <v>105</v>
      </c>
      <c r="C32" s="36" t="s">
        <v>74</v>
      </c>
      <c r="D32" s="6">
        <f t="shared" si="1"/>
        <v>3937</v>
      </c>
      <c r="E32" s="6">
        <v>235.00000000000006</v>
      </c>
      <c r="F32" s="6">
        <v>2262</v>
      </c>
      <c r="G32" s="26">
        <v>58</v>
      </c>
      <c r="H32" s="33" t="s">
        <v>167</v>
      </c>
      <c r="I32" s="36" t="s">
        <v>74</v>
      </c>
      <c r="J32" s="78">
        <v>490.00000000000017</v>
      </c>
      <c r="K32" s="78">
        <v>0</v>
      </c>
      <c r="L32" s="78">
        <v>777.0000000000002</v>
      </c>
      <c r="M32" s="80">
        <v>115.00000000000003</v>
      </c>
    </row>
    <row r="33" spans="2:13" ht="15" customHeight="1">
      <c r="B33" s="37" t="s">
        <v>139</v>
      </c>
      <c r="C33" s="38" t="s">
        <v>75</v>
      </c>
      <c r="D33" s="17">
        <f t="shared" si="1"/>
        <v>8202.000000000002</v>
      </c>
      <c r="E33" s="7">
        <v>243.99999999999997</v>
      </c>
      <c r="F33" s="7">
        <v>4486.000000000002</v>
      </c>
      <c r="G33" s="87">
        <v>320</v>
      </c>
      <c r="H33" s="37" t="s">
        <v>139</v>
      </c>
      <c r="I33" s="38" t="s">
        <v>75</v>
      </c>
      <c r="J33" s="81">
        <v>881.9999999999998</v>
      </c>
      <c r="K33" s="81">
        <v>0</v>
      </c>
      <c r="L33" s="81">
        <v>2199.999999999999</v>
      </c>
      <c r="M33" s="83">
        <v>70.00000000000001</v>
      </c>
    </row>
  </sheetData>
  <sheetProtection/>
  <mergeCells count="6">
    <mergeCell ref="B4:C6"/>
    <mergeCell ref="H4:I6"/>
    <mergeCell ref="D4:G4"/>
    <mergeCell ref="D6:G6"/>
    <mergeCell ref="J4:M4"/>
    <mergeCell ref="J6:M6"/>
  </mergeCells>
  <printOptions/>
  <pageMargins left="0.7086614173228347" right="0.7086614173228347" top="0.7480314960629921" bottom="0.7480314960629921" header="0.31496062992125984" footer="0.31496062992125984"/>
  <pageSetup firstPageNumber="12" useFirstPageNumber="1" horizontalDpi="600" verticalDpi="600" orientation="portrait" paperSize="9" r:id="rId1"/>
  <headerFooter>
    <oddFooter>&amp;CIV-3-&amp;P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AA34"/>
  <sheetViews>
    <sheetView showGridLines="0" workbookViewId="0" topLeftCell="O1">
      <selection activeCell="O1" sqref="O1"/>
    </sheetView>
  </sheetViews>
  <sheetFormatPr defaultColWidth="9.140625" defaultRowHeight="12.75"/>
  <cols>
    <col min="1" max="1" width="5.7109375" style="1" customWidth="1"/>
    <col min="2" max="2" width="3.7109375" style="1" customWidth="1"/>
    <col min="3" max="3" width="20.7109375" style="1" customWidth="1"/>
    <col min="4" max="7" width="15.7109375" style="1" customWidth="1"/>
    <col min="8" max="8" width="3.7109375" style="1" customWidth="1"/>
    <col min="9" max="9" width="20.7109375" style="1" customWidth="1"/>
    <col min="10" max="13" width="15.7109375" style="1" customWidth="1"/>
    <col min="14" max="14" width="2.140625" style="1" customWidth="1"/>
    <col min="15" max="15" width="2.7109375" style="1" customWidth="1"/>
    <col min="16" max="16" width="3.7109375" style="1" customWidth="1"/>
    <col min="17" max="17" width="20.7109375" style="1" customWidth="1"/>
    <col min="18" max="21" width="15.7109375" style="1" customWidth="1"/>
    <col min="22" max="22" width="3.7109375" style="1" customWidth="1"/>
    <col min="23" max="23" width="20.7109375" style="1" customWidth="1"/>
    <col min="24" max="27" width="15.7109375" style="1" customWidth="1"/>
    <col min="28" max="16384" width="9.140625" style="1" customWidth="1"/>
  </cols>
  <sheetData>
    <row r="1" spans="2:27" ht="15" customHeight="1">
      <c r="B1" s="8"/>
      <c r="C1" s="8"/>
      <c r="D1" s="8"/>
      <c r="E1" s="8"/>
      <c r="F1" s="8"/>
      <c r="G1" s="68"/>
      <c r="H1" s="8"/>
      <c r="I1" s="8"/>
      <c r="M1" s="77"/>
      <c r="P1" s="8"/>
      <c r="Q1" s="8"/>
      <c r="R1" s="8"/>
      <c r="S1" s="8"/>
      <c r="T1" s="8"/>
      <c r="U1" s="68" t="s">
        <v>13</v>
      </c>
      <c r="V1" s="8"/>
      <c r="W1" s="8"/>
      <c r="AA1" s="77" t="s">
        <v>14</v>
      </c>
    </row>
    <row r="2" spans="2:23" ht="15" customHeight="1">
      <c r="B2" s="8"/>
      <c r="C2" s="8"/>
      <c r="D2" s="8"/>
      <c r="E2" s="8"/>
      <c r="F2" s="8"/>
      <c r="G2" s="68" t="s">
        <v>13</v>
      </c>
      <c r="H2" s="8"/>
      <c r="I2" s="8"/>
      <c r="M2" s="77" t="s">
        <v>14</v>
      </c>
      <c r="P2" s="43" t="s">
        <v>121</v>
      </c>
      <c r="Q2" s="43"/>
      <c r="R2" s="43"/>
      <c r="S2" s="43"/>
      <c r="T2" s="43"/>
      <c r="U2" s="43"/>
      <c r="V2" s="43" t="s">
        <v>121</v>
      </c>
      <c r="W2" s="43"/>
    </row>
    <row r="3" spans="2:23" ht="15" customHeight="1">
      <c r="B3" s="43" t="s">
        <v>120</v>
      </c>
      <c r="C3" s="43"/>
      <c r="D3" s="43"/>
      <c r="E3" s="43"/>
      <c r="F3" s="43"/>
      <c r="G3" s="43"/>
      <c r="H3" s="43" t="s">
        <v>120</v>
      </c>
      <c r="I3" s="43"/>
      <c r="P3" s="43" t="s">
        <v>110</v>
      </c>
      <c r="Q3" s="43"/>
      <c r="R3" s="43"/>
      <c r="S3" s="43"/>
      <c r="T3" s="43"/>
      <c r="U3" s="43"/>
      <c r="V3" s="43" t="s">
        <v>109</v>
      </c>
      <c r="W3" s="43"/>
    </row>
    <row r="4" spans="2:23" ht="15" customHeight="1">
      <c r="B4" s="8"/>
      <c r="C4" s="43"/>
      <c r="D4" s="43"/>
      <c r="E4" s="43"/>
      <c r="F4" s="43"/>
      <c r="G4" s="43"/>
      <c r="H4" s="43"/>
      <c r="I4" s="43"/>
      <c r="P4" s="8"/>
      <c r="Q4" s="43"/>
      <c r="R4" s="43"/>
      <c r="S4" s="43"/>
      <c r="T4" s="43"/>
      <c r="U4" s="43"/>
      <c r="V4" s="43"/>
      <c r="W4" s="43"/>
    </row>
    <row r="5" spans="2:27" ht="15" customHeight="1">
      <c r="B5" s="102" t="s">
        <v>76</v>
      </c>
      <c r="C5" s="103"/>
      <c r="D5" s="108" t="s">
        <v>55</v>
      </c>
      <c r="E5" s="98"/>
      <c r="F5" s="98"/>
      <c r="G5" s="99"/>
      <c r="H5" s="102" t="s">
        <v>76</v>
      </c>
      <c r="I5" s="103"/>
      <c r="J5" s="108" t="s">
        <v>55</v>
      </c>
      <c r="K5" s="98"/>
      <c r="L5" s="98"/>
      <c r="M5" s="99"/>
      <c r="P5" s="102" t="s">
        <v>76</v>
      </c>
      <c r="Q5" s="103"/>
      <c r="R5" s="108" t="s">
        <v>55</v>
      </c>
      <c r="S5" s="98"/>
      <c r="T5" s="98"/>
      <c r="U5" s="99"/>
      <c r="V5" s="102" t="s">
        <v>76</v>
      </c>
      <c r="W5" s="103"/>
      <c r="X5" s="108" t="s">
        <v>55</v>
      </c>
      <c r="Y5" s="98"/>
      <c r="Z5" s="98"/>
      <c r="AA5" s="99"/>
    </row>
    <row r="6" spans="2:27" ht="53.25" customHeight="1">
      <c r="B6" s="104"/>
      <c r="C6" s="105"/>
      <c r="D6" s="44" t="s">
        <v>5</v>
      </c>
      <c r="E6" s="45" t="s">
        <v>23</v>
      </c>
      <c r="F6" s="46" t="s">
        <v>24</v>
      </c>
      <c r="G6" s="69" t="s">
        <v>25</v>
      </c>
      <c r="H6" s="104"/>
      <c r="I6" s="105"/>
      <c r="J6" s="67" t="s">
        <v>26</v>
      </c>
      <c r="K6" s="47" t="s">
        <v>27</v>
      </c>
      <c r="L6" s="57" t="s">
        <v>28</v>
      </c>
      <c r="M6" s="58" t="s">
        <v>12</v>
      </c>
      <c r="P6" s="104"/>
      <c r="Q6" s="105"/>
      <c r="R6" s="44" t="s">
        <v>5</v>
      </c>
      <c r="S6" s="45" t="s">
        <v>132</v>
      </c>
      <c r="T6" s="46" t="s">
        <v>24</v>
      </c>
      <c r="U6" s="69" t="s">
        <v>25</v>
      </c>
      <c r="V6" s="104"/>
      <c r="W6" s="105"/>
      <c r="X6" s="67" t="s">
        <v>26</v>
      </c>
      <c r="Y6" s="47" t="s">
        <v>27</v>
      </c>
      <c r="Z6" s="57" t="s">
        <v>28</v>
      </c>
      <c r="AA6" s="58" t="s">
        <v>12</v>
      </c>
    </row>
    <row r="7" spans="2:27" ht="15" customHeight="1">
      <c r="B7" s="106"/>
      <c r="C7" s="107"/>
      <c r="D7" s="109" t="s">
        <v>115</v>
      </c>
      <c r="E7" s="100"/>
      <c r="F7" s="100"/>
      <c r="G7" s="101"/>
      <c r="H7" s="106"/>
      <c r="I7" s="107"/>
      <c r="J7" s="109" t="s">
        <v>115</v>
      </c>
      <c r="K7" s="100"/>
      <c r="L7" s="100"/>
      <c r="M7" s="101"/>
      <c r="P7" s="106"/>
      <c r="Q7" s="107"/>
      <c r="R7" s="109" t="s">
        <v>108</v>
      </c>
      <c r="S7" s="100"/>
      <c r="T7" s="100"/>
      <c r="U7" s="101"/>
      <c r="V7" s="106"/>
      <c r="W7" s="107"/>
      <c r="X7" s="109" t="s">
        <v>108</v>
      </c>
      <c r="Y7" s="100"/>
      <c r="Z7" s="100"/>
      <c r="AA7" s="101"/>
    </row>
    <row r="8" spans="2:27" ht="6.75" customHeight="1">
      <c r="B8" s="39"/>
      <c r="C8" s="34"/>
      <c r="D8" s="6"/>
      <c r="E8" s="6"/>
      <c r="F8" s="6"/>
      <c r="G8" s="70"/>
      <c r="H8" s="40"/>
      <c r="I8" s="35"/>
      <c r="J8" s="22"/>
      <c r="K8" s="22"/>
      <c r="L8" s="22"/>
      <c r="M8" s="23"/>
      <c r="P8" s="39"/>
      <c r="Q8" s="34"/>
      <c r="R8" s="72"/>
      <c r="S8" s="73"/>
      <c r="T8" s="73"/>
      <c r="U8" s="70"/>
      <c r="V8" s="40"/>
      <c r="W8" s="35"/>
      <c r="X8" s="72"/>
      <c r="Y8" s="73"/>
      <c r="Z8" s="73"/>
      <c r="AA8" s="70"/>
    </row>
    <row r="9" spans="2:27" ht="15">
      <c r="B9" s="40"/>
      <c r="C9" s="35" t="s">
        <v>78</v>
      </c>
      <c r="D9" s="6">
        <f>SUM(D11:D34)</f>
        <v>1673389.9999999993</v>
      </c>
      <c r="E9" s="6">
        <f>SUM(E11:E34)</f>
        <v>62779.999999999985</v>
      </c>
      <c r="F9" s="6">
        <f>SUM(F11:F34)</f>
        <v>767392.9999999987</v>
      </c>
      <c r="G9" s="26">
        <f>SUM(G11:G34)</f>
        <v>112895.99999999999</v>
      </c>
      <c r="H9" s="40"/>
      <c r="I9" s="35" t="s">
        <v>78</v>
      </c>
      <c r="J9" s="6">
        <f>SUM(J11:J34)</f>
        <v>139967.00000000003</v>
      </c>
      <c r="K9" s="6">
        <f>SUM(K11:K34)</f>
        <v>4299.000000000002</v>
      </c>
      <c r="L9" s="6">
        <f>SUM(L11:L34)</f>
        <v>570004.0000000006</v>
      </c>
      <c r="M9" s="26">
        <f>SUM(M11:M34)</f>
        <v>16050.999999999989</v>
      </c>
      <c r="P9" s="40"/>
      <c r="Q9" s="35" t="s">
        <v>78</v>
      </c>
      <c r="R9" s="63">
        <f>D9/$D$9*100</f>
        <v>100</v>
      </c>
      <c r="S9" s="61">
        <f>E9/$D$9*100</f>
        <v>3.7516657802425026</v>
      </c>
      <c r="T9" s="61">
        <f>F9/$D$9*100</f>
        <v>45.858586462211385</v>
      </c>
      <c r="U9" s="62">
        <f>G9/$D$9*100</f>
        <v>6.746544439730131</v>
      </c>
      <c r="V9" s="40"/>
      <c r="W9" s="35" t="s">
        <v>78</v>
      </c>
      <c r="X9" s="63">
        <f>J9/$D$9*100</f>
        <v>8.36427850052887</v>
      </c>
      <c r="Y9" s="61">
        <f>K9/$D$9*100</f>
        <v>0.2569036506731846</v>
      </c>
      <c r="Z9" s="61">
        <f>L9/$D$9*100</f>
        <v>34.062830541595254</v>
      </c>
      <c r="AA9" s="62">
        <f>M9/$D$9*100</f>
        <v>0.9591906250186744</v>
      </c>
    </row>
    <row r="10" spans="2:27" ht="6.75" customHeight="1">
      <c r="B10" s="40"/>
      <c r="C10" s="35"/>
      <c r="D10" s="6"/>
      <c r="E10" s="6"/>
      <c r="F10" s="6"/>
      <c r="G10" s="71"/>
      <c r="H10" s="40"/>
      <c r="I10" s="35"/>
      <c r="J10" s="20"/>
      <c r="K10" s="20"/>
      <c r="L10" s="20"/>
      <c r="M10" s="25"/>
      <c r="P10" s="40"/>
      <c r="Q10" s="35"/>
      <c r="R10" s="18"/>
      <c r="S10" s="6"/>
      <c r="T10" s="6"/>
      <c r="U10" s="71"/>
      <c r="V10" s="40"/>
      <c r="W10" s="35"/>
      <c r="X10" s="18"/>
      <c r="Y10" s="6"/>
      <c r="Z10" s="6"/>
      <c r="AA10" s="71"/>
    </row>
    <row r="11" spans="2:27" ht="15" customHeight="1">
      <c r="B11" s="33" t="s">
        <v>79</v>
      </c>
      <c r="C11" s="36" t="s">
        <v>56</v>
      </c>
      <c r="D11" s="6">
        <f>SUM(E11:M11)</f>
        <v>67369.99999999997</v>
      </c>
      <c r="E11" s="6">
        <v>1840.0000000000032</v>
      </c>
      <c r="F11" s="6">
        <v>32917.99999999996</v>
      </c>
      <c r="G11" s="26">
        <v>3514</v>
      </c>
      <c r="H11" s="33" t="s">
        <v>79</v>
      </c>
      <c r="I11" s="36" t="s">
        <v>56</v>
      </c>
      <c r="J11" s="78">
        <v>7264.000000000003</v>
      </c>
      <c r="K11" s="78">
        <v>0</v>
      </c>
      <c r="L11" s="78">
        <v>21234.00000000001</v>
      </c>
      <c r="M11" s="80">
        <v>599.9999999999999</v>
      </c>
      <c r="P11" s="33" t="s">
        <v>79</v>
      </c>
      <c r="Q11" s="36" t="s">
        <v>56</v>
      </c>
      <c r="R11" s="63">
        <f aca="true" t="shared" si="0" ref="R11:R34">D11/$D$9*100</f>
        <v>4.025959280263417</v>
      </c>
      <c r="S11" s="61">
        <f aca="true" t="shared" si="1" ref="S11:S34">E11/$D$9*100</f>
        <v>0.1099564357382322</v>
      </c>
      <c r="T11" s="61">
        <f aca="true" t="shared" si="2" ref="T11:T34">F11/$D$9*100</f>
        <v>1.9671445389299553</v>
      </c>
      <c r="U11" s="62">
        <f aca="true" t="shared" si="3" ref="U11:U34">G11/$D$9*100</f>
        <v>0.20999288868703658</v>
      </c>
      <c r="V11" s="33" t="s">
        <v>79</v>
      </c>
      <c r="W11" s="36" t="s">
        <v>56</v>
      </c>
      <c r="X11" s="63">
        <f aca="true" t="shared" si="4" ref="X11:X34">J11/$D$9*100</f>
        <v>0.4340888854361509</v>
      </c>
      <c r="Y11" s="61">
        <f aca="true" t="shared" si="5" ref="Y11:Y34">K11/$D$9*100</f>
        <v>0</v>
      </c>
      <c r="Z11" s="61">
        <f aca="true" t="shared" si="6" ref="Z11:Z34">L11/$D$9*100</f>
        <v>1.2689211719921847</v>
      </c>
      <c r="AA11" s="62">
        <f aca="true" t="shared" si="7" ref="AA11:AA34">M11/$D$9*100</f>
        <v>0.03585535947985826</v>
      </c>
    </row>
    <row r="12" spans="2:27" ht="15" customHeight="1">
      <c r="B12" s="33" t="s">
        <v>80</v>
      </c>
      <c r="C12" s="36" t="s">
        <v>57</v>
      </c>
      <c r="D12" s="6">
        <f aca="true" t="shared" si="8" ref="D12:D34">SUM(E12:M12)</f>
        <v>84789.99999999987</v>
      </c>
      <c r="E12" s="6">
        <v>4485.999999999988</v>
      </c>
      <c r="F12" s="6">
        <v>49535.99999999984</v>
      </c>
      <c r="G12" s="26">
        <v>2324.000000000004</v>
      </c>
      <c r="H12" s="33" t="s">
        <v>80</v>
      </c>
      <c r="I12" s="36" t="s">
        <v>57</v>
      </c>
      <c r="J12" s="78">
        <v>10056.000000000036</v>
      </c>
      <c r="K12" s="78">
        <v>177.00000000000006</v>
      </c>
      <c r="L12" s="78">
        <v>16777.999999999996</v>
      </c>
      <c r="M12" s="80">
        <v>1432.9999999999989</v>
      </c>
      <c r="P12" s="33" t="s">
        <v>80</v>
      </c>
      <c r="Q12" s="36" t="s">
        <v>57</v>
      </c>
      <c r="R12" s="63">
        <f t="shared" si="0"/>
        <v>5.06695988382863</v>
      </c>
      <c r="S12" s="61">
        <f t="shared" si="1"/>
        <v>0.26807857104440624</v>
      </c>
      <c r="T12" s="61">
        <f t="shared" si="2"/>
        <v>2.960218478657089</v>
      </c>
      <c r="U12" s="62">
        <f t="shared" si="3"/>
        <v>0.1388797590519846</v>
      </c>
      <c r="V12" s="33" t="s">
        <v>80</v>
      </c>
      <c r="W12" s="36" t="s">
        <v>57</v>
      </c>
      <c r="X12" s="63">
        <f t="shared" si="4"/>
        <v>0.6009358248824267</v>
      </c>
      <c r="Y12" s="61">
        <f t="shared" si="5"/>
        <v>0.010577331046558192</v>
      </c>
      <c r="Z12" s="61">
        <f t="shared" si="6"/>
        <v>1.0026353689217697</v>
      </c>
      <c r="AA12" s="62">
        <f t="shared" si="7"/>
        <v>0.08563455022439476</v>
      </c>
    </row>
    <row r="13" spans="2:27" ht="15" customHeight="1">
      <c r="B13" s="33" t="s">
        <v>81</v>
      </c>
      <c r="C13" s="36" t="s">
        <v>58</v>
      </c>
      <c r="D13" s="6">
        <f t="shared" si="8"/>
        <v>143043.9999999989</v>
      </c>
      <c r="E13" s="6">
        <v>5638.999999999974</v>
      </c>
      <c r="F13" s="6">
        <v>82462.99999999886</v>
      </c>
      <c r="G13" s="26">
        <v>5572.999999999996</v>
      </c>
      <c r="H13" s="33" t="s">
        <v>81</v>
      </c>
      <c r="I13" s="36" t="s">
        <v>58</v>
      </c>
      <c r="J13" s="78">
        <v>12848.000000000025</v>
      </c>
      <c r="K13" s="78">
        <v>0</v>
      </c>
      <c r="L13" s="78">
        <v>35081.00000000004</v>
      </c>
      <c r="M13" s="80">
        <v>1440.0000000000023</v>
      </c>
      <c r="P13" s="33" t="s">
        <v>81</v>
      </c>
      <c r="Q13" s="36" t="s">
        <v>58</v>
      </c>
      <c r="R13" s="63">
        <f t="shared" si="0"/>
        <v>8.54815673572801</v>
      </c>
      <c r="S13" s="61">
        <f t="shared" si="1"/>
        <v>0.3369806201781997</v>
      </c>
      <c r="T13" s="61">
        <f t="shared" si="2"/>
        <v>4.927900847979186</v>
      </c>
      <c r="U13" s="62">
        <f t="shared" si="3"/>
        <v>0.33303653063541666</v>
      </c>
      <c r="V13" s="33" t="s">
        <v>81</v>
      </c>
      <c r="W13" s="36" t="s">
        <v>58</v>
      </c>
      <c r="X13" s="63">
        <f t="shared" si="4"/>
        <v>0.7677827643287</v>
      </c>
      <c r="Y13" s="61">
        <f t="shared" si="5"/>
        <v>0</v>
      </c>
      <c r="Z13" s="61">
        <f t="shared" si="6"/>
        <v>2.096403109854849</v>
      </c>
      <c r="AA13" s="62">
        <f t="shared" si="7"/>
        <v>0.08605286275165998</v>
      </c>
    </row>
    <row r="14" spans="2:27" ht="15" customHeight="1">
      <c r="B14" s="33" t="s">
        <v>82</v>
      </c>
      <c r="C14" s="36" t="s">
        <v>59</v>
      </c>
      <c r="D14" s="6">
        <f t="shared" si="8"/>
        <v>57575.00000000016</v>
      </c>
      <c r="E14" s="6">
        <v>1586.0000000000023</v>
      </c>
      <c r="F14" s="6">
        <v>29730.00000000017</v>
      </c>
      <c r="G14" s="26">
        <v>1136.9999999999993</v>
      </c>
      <c r="H14" s="33" t="s">
        <v>82</v>
      </c>
      <c r="I14" s="36" t="s">
        <v>59</v>
      </c>
      <c r="J14" s="78">
        <v>4617.999999999988</v>
      </c>
      <c r="K14" s="78">
        <v>0</v>
      </c>
      <c r="L14" s="78">
        <v>19876.000000000004</v>
      </c>
      <c r="M14" s="80">
        <v>628.0000000000001</v>
      </c>
      <c r="P14" s="33" t="s">
        <v>82</v>
      </c>
      <c r="Q14" s="36" t="s">
        <v>59</v>
      </c>
      <c r="R14" s="63">
        <f t="shared" si="0"/>
        <v>3.4406205367547424</v>
      </c>
      <c r="S14" s="61">
        <f t="shared" si="1"/>
        <v>0.09477766689175882</v>
      </c>
      <c r="T14" s="61">
        <f t="shared" si="2"/>
        <v>1.7766330622269875</v>
      </c>
      <c r="U14" s="62">
        <f t="shared" si="3"/>
        <v>0.06794590621433137</v>
      </c>
      <c r="V14" s="33" t="s">
        <v>82</v>
      </c>
      <c r="W14" s="36" t="s">
        <v>59</v>
      </c>
      <c r="X14" s="63">
        <f t="shared" si="4"/>
        <v>0.27596675012997507</v>
      </c>
      <c r="Y14" s="61">
        <f t="shared" si="5"/>
        <v>0</v>
      </c>
      <c r="Z14" s="61">
        <f t="shared" si="6"/>
        <v>1.1877685417027717</v>
      </c>
      <c r="AA14" s="62">
        <f t="shared" si="7"/>
        <v>0.03752860958891833</v>
      </c>
    </row>
    <row r="15" spans="2:27" ht="15" customHeight="1">
      <c r="B15" s="33" t="s">
        <v>83</v>
      </c>
      <c r="C15" s="36" t="s">
        <v>60</v>
      </c>
      <c r="D15" s="6">
        <f t="shared" si="8"/>
        <v>72341.00000000058</v>
      </c>
      <c r="E15" s="6">
        <v>1264.9999999999993</v>
      </c>
      <c r="F15" s="6">
        <v>42697.000000000575</v>
      </c>
      <c r="G15" s="26">
        <v>299.00000000000006</v>
      </c>
      <c r="H15" s="33" t="s">
        <v>83</v>
      </c>
      <c r="I15" s="36" t="s">
        <v>60</v>
      </c>
      <c r="J15" s="78">
        <v>3852.000000000001</v>
      </c>
      <c r="K15" s="78">
        <v>0</v>
      </c>
      <c r="L15" s="78">
        <v>23957.000000000004</v>
      </c>
      <c r="M15" s="80">
        <v>271</v>
      </c>
      <c r="P15" s="33" t="s">
        <v>83</v>
      </c>
      <c r="Q15" s="36" t="s">
        <v>60</v>
      </c>
      <c r="R15" s="63">
        <f t="shared" si="0"/>
        <v>4.32302093355408</v>
      </c>
      <c r="S15" s="61">
        <f t="shared" si="1"/>
        <v>0.07559504957003448</v>
      </c>
      <c r="T15" s="61">
        <f t="shared" si="2"/>
        <v>2.551527139519215</v>
      </c>
      <c r="U15" s="62">
        <f t="shared" si="3"/>
        <v>0.017867920807462707</v>
      </c>
      <c r="V15" s="33" t="s">
        <v>83</v>
      </c>
      <c r="W15" s="36" t="s">
        <v>60</v>
      </c>
      <c r="X15" s="63">
        <f t="shared" si="4"/>
        <v>0.23019140786069014</v>
      </c>
      <c r="Y15" s="61">
        <f t="shared" si="5"/>
        <v>0</v>
      </c>
      <c r="Z15" s="61">
        <f t="shared" si="6"/>
        <v>1.4316447450982743</v>
      </c>
      <c r="AA15" s="62">
        <f t="shared" si="7"/>
        <v>0.01619467069840265</v>
      </c>
    </row>
    <row r="16" spans="2:27" ht="15" customHeight="1">
      <c r="B16" s="33" t="s">
        <v>84</v>
      </c>
      <c r="C16" s="36" t="s">
        <v>61</v>
      </c>
      <c r="D16" s="6">
        <f t="shared" si="8"/>
        <v>48146.999999999876</v>
      </c>
      <c r="E16" s="6">
        <v>2606.9999999999995</v>
      </c>
      <c r="F16" s="6">
        <v>30378.999999999913</v>
      </c>
      <c r="G16" s="26">
        <v>801.0000000000005</v>
      </c>
      <c r="H16" s="33" t="s">
        <v>84</v>
      </c>
      <c r="I16" s="36" t="s">
        <v>61</v>
      </c>
      <c r="J16" s="78">
        <v>5648.999999999981</v>
      </c>
      <c r="K16" s="78">
        <v>0</v>
      </c>
      <c r="L16" s="78">
        <v>8220.999999999985</v>
      </c>
      <c r="M16" s="80">
        <v>489.99999999999994</v>
      </c>
      <c r="P16" s="33" t="s">
        <v>84</v>
      </c>
      <c r="Q16" s="36" t="s">
        <v>61</v>
      </c>
      <c r="R16" s="63">
        <f t="shared" si="0"/>
        <v>2.877213321461219</v>
      </c>
      <c r="S16" s="61">
        <f t="shared" si="1"/>
        <v>0.15579153693998415</v>
      </c>
      <c r="T16" s="61">
        <f t="shared" si="2"/>
        <v>1.8154166093976853</v>
      </c>
      <c r="U16" s="62">
        <f t="shared" si="3"/>
        <v>0.04786690490561081</v>
      </c>
      <c r="V16" s="33" t="s">
        <v>84</v>
      </c>
      <c r="W16" s="36" t="s">
        <v>61</v>
      </c>
      <c r="X16" s="63">
        <f t="shared" si="4"/>
        <v>0.33757820950286443</v>
      </c>
      <c r="Y16" s="61">
        <f t="shared" si="5"/>
        <v>0</v>
      </c>
      <c r="Z16" s="61">
        <f t="shared" si="6"/>
        <v>0.4912781838065238</v>
      </c>
      <c r="AA16" s="62">
        <f t="shared" si="7"/>
        <v>0.029281876908550913</v>
      </c>
    </row>
    <row r="17" spans="2:27" ht="15" customHeight="1">
      <c r="B17" s="33" t="s">
        <v>85</v>
      </c>
      <c r="C17" s="36" t="s">
        <v>62</v>
      </c>
      <c r="D17" s="6">
        <f t="shared" si="8"/>
        <v>41623.00000000001</v>
      </c>
      <c r="E17" s="6">
        <v>2189.0000000000005</v>
      </c>
      <c r="F17" s="6">
        <v>22029.00000000001</v>
      </c>
      <c r="G17" s="26">
        <v>401.9999999999997</v>
      </c>
      <c r="H17" s="33" t="s">
        <v>85</v>
      </c>
      <c r="I17" s="36" t="s">
        <v>62</v>
      </c>
      <c r="J17" s="78">
        <v>5233.000000000001</v>
      </c>
      <c r="K17" s="78">
        <v>0</v>
      </c>
      <c r="L17" s="78">
        <v>10899.999999999998</v>
      </c>
      <c r="M17" s="80">
        <v>869.9999999999999</v>
      </c>
      <c r="P17" s="33" t="s">
        <v>85</v>
      </c>
      <c r="Q17" s="36" t="s">
        <v>62</v>
      </c>
      <c r="R17" s="63">
        <f t="shared" si="0"/>
        <v>2.487346046050235</v>
      </c>
      <c r="S17" s="61">
        <f t="shared" si="1"/>
        <v>0.13081230316901626</v>
      </c>
      <c r="T17" s="61">
        <f t="shared" si="2"/>
        <v>1.316429523302997</v>
      </c>
      <c r="U17" s="62">
        <f t="shared" si="3"/>
        <v>0.024023090851505023</v>
      </c>
      <c r="V17" s="33" t="s">
        <v>85</v>
      </c>
      <c r="W17" s="36" t="s">
        <v>62</v>
      </c>
      <c r="X17" s="63">
        <f t="shared" si="4"/>
        <v>0.31271849359683057</v>
      </c>
      <c r="Y17" s="61">
        <f t="shared" si="5"/>
        <v>0</v>
      </c>
      <c r="Z17" s="61">
        <f t="shared" si="6"/>
        <v>0.6513723638840918</v>
      </c>
      <c r="AA17" s="62">
        <f t="shared" si="7"/>
        <v>0.05199027124579448</v>
      </c>
    </row>
    <row r="18" spans="2:27" ht="15" customHeight="1">
      <c r="B18" s="33" t="s">
        <v>86</v>
      </c>
      <c r="C18" s="36" t="s">
        <v>63</v>
      </c>
      <c r="D18" s="6">
        <f t="shared" si="8"/>
        <v>151145.99999999977</v>
      </c>
      <c r="E18" s="6">
        <v>3985.9999999999895</v>
      </c>
      <c r="F18" s="6">
        <v>61104.999999999796</v>
      </c>
      <c r="G18" s="26">
        <v>8344.99999999999</v>
      </c>
      <c r="H18" s="33" t="s">
        <v>86</v>
      </c>
      <c r="I18" s="36" t="s">
        <v>63</v>
      </c>
      <c r="J18" s="78">
        <v>6660.999999999997</v>
      </c>
      <c r="K18" s="78">
        <v>0</v>
      </c>
      <c r="L18" s="78">
        <v>69821.99999999999</v>
      </c>
      <c r="M18" s="80">
        <v>1227.0000000000002</v>
      </c>
      <c r="P18" s="33" t="s">
        <v>86</v>
      </c>
      <c r="Q18" s="36" t="s">
        <v>63</v>
      </c>
      <c r="R18" s="63">
        <f t="shared" si="0"/>
        <v>9.032323606571083</v>
      </c>
      <c r="S18" s="61">
        <f t="shared" si="1"/>
        <v>0.2381991048111911</v>
      </c>
      <c r="T18" s="61">
        <f t="shared" si="2"/>
        <v>3.65156956836122</v>
      </c>
      <c r="U18" s="62">
        <f t="shared" si="3"/>
        <v>0.4986882914323615</v>
      </c>
      <c r="V18" s="33" t="s">
        <v>86</v>
      </c>
      <c r="W18" s="36" t="s">
        <v>63</v>
      </c>
      <c r="X18" s="63">
        <f t="shared" si="4"/>
        <v>0.39805424915889304</v>
      </c>
      <c r="Y18" s="61">
        <f t="shared" si="5"/>
        <v>0</v>
      </c>
      <c r="Z18" s="61">
        <f t="shared" si="6"/>
        <v>4.172488182671106</v>
      </c>
      <c r="AA18" s="62">
        <f t="shared" si="7"/>
        <v>0.07332421013631017</v>
      </c>
    </row>
    <row r="19" spans="2:27" ht="15" customHeight="1">
      <c r="B19" s="33" t="s">
        <v>87</v>
      </c>
      <c r="C19" s="36" t="s">
        <v>64</v>
      </c>
      <c r="D19" s="6">
        <f t="shared" si="8"/>
        <v>13039.000000000007</v>
      </c>
      <c r="E19" s="6">
        <v>641.9999999999998</v>
      </c>
      <c r="F19" s="6">
        <v>7382.000000000009</v>
      </c>
      <c r="G19" s="26">
        <v>1338.9999999999998</v>
      </c>
      <c r="H19" s="33" t="s">
        <v>87</v>
      </c>
      <c r="I19" s="36" t="s">
        <v>64</v>
      </c>
      <c r="J19" s="78">
        <v>1744.9999999999989</v>
      </c>
      <c r="K19" s="78">
        <v>0</v>
      </c>
      <c r="L19" s="78">
        <v>1758.0000000000002</v>
      </c>
      <c r="M19" s="80">
        <v>172.9999999999999</v>
      </c>
      <c r="P19" s="33" t="s">
        <v>87</v>
      </c>
      <c r="Q19" s="36" t="s">
        <v>64</v>
      </c>
      <c r="R19" s="63">
        <f t="shared" si="0"/>
        <v>0.7791967204297869</v>
      </c>
      <c r="S19" s="61">
        <f t="shared" si="1"/>
        <v>0.038365234643448334</v>
      </c>
      <c r="T19" s="61">
        <f t="shared" si="2"/>
        <v>0.4411404394671901</v>
      </c>
      <c r="U19" s="62">
        <f t="shared" si="3"/>
        <v>0.08001721057255035</v>
      </c>
      <c r="V19" s="33" t="s">
        <v>87</v>
      </c>
      <c r="W19" s="36" t="s">
        <v>64</v>
      </c>
      <c r="X19" s="63">
        <f t="shared" si="4"/>
        <v>0.10427933715392106</v>
      </c>
      <c r="Y19" s="61">
        <f t="shared" si="5"/>
        <v>0</v>
      </c>
      <c r="Z19" s="61">
        <f t="shared" si="6"/>
        <v>0.10505620327598472</v>
      </c>
      <c r="AA19" s="62">
        <f t="shared" si="7"/>
        <v>0.01033829531669246</v>
      </c>
    </row>
    <row r="20" spans="2:27" ht="15" customHeight="1">
      <c r="B20" s="33" t="s">
        <v>88</v>
      </c>
      <c r="C20" s="36" t="s">
        <v>65</v>
      </c>
      <c r="D20" s="6">
        <f t="shared" si="8"/>
        <v>22834.999999999975</v>
      </c>
      <c r="E20" s="6">
        <v>995.9999999999999</v>
      </c>
      <c r="F20" s="6">
        <v>13564.999999999982</v>
      </c>
      <c r="G20" s="26">
        <v>539.0000000000002</v>
      </c>
      <c r="H20" s="33" t="s">
        <v>88</v>
      </c>
      <c r="I20" s="36" t="s">
        <v>65</v>
      </c>
      <c r="J20" s="78">
        <v>2584.999999999997</v>
      </c>
      <c r="K20" s="78">
        <v>0</v>
      </c>
      <c r="L20" s="78">
        <v>5000.999999999995</v>
      </c>
      <c r="M20" s="80">
        <v>149.00000000000003</v>
      </c>
      <c r="P20" s="33" t="s">
        <v>88</v>
      </c>
      <c r="Q20" s="36" t="s">
        <v>65</v>
      </c>
      <c r="R20" s="63">
        <f t="shared" si="0"/>
        <v>1.3645952228709377</v>
      </c>
      <c r="S20" s="61">
        <f t="shared" si="1"/>
        <v>0.059519896736564715</v>
      </c>
      <c r="T20" s="61">
        <f t="shared" si="2"/>
        <v>0.8106299189071279</v>
      </c>
      <c r="U20" s="62">
        <f t="shared" si="3"/>
        <v>0.03221006459940602</v>
      </c>
      <c r="V20" s="33" t="s">
        <v>88</v>
      </c>
      <c r="W20" s="36" t="s">
        <v>65</v>
      </c>
      <c r="X20" s="63">
        <f t="shared" si="4"/>
        <v>0.15447684042572252</v>
      </c>
      <c r="Y20" s="61">
        <f t="shared" si="5"/>
        <v>0</v>
      </c>
      <c r="Z20" s="61">
        <f t="shared" si="6"/>
        <v>0.29885442126461836</v>
      </c>
      <c r="AA20" s="62">
        <f t="shared" si="7"/>
        <v>0.008904080937498138</v>
      </c>
    </row>
    <row r="21" spans="2:27" ht="15" customHeight="1">
      <c r="B21" s="33" t="s">
        <v>89</v>
      </c>
      <c r="C21" s="36" t="s">
        <v>66</v>
      </c>
      <c r="D21" s="6">
        <f t="shared" si="8"/>
        <v>6018.000000000004</v>
      </c>
      <c r="E21" s="6">
        <v>47.99999999999999</v>
      </c>
      <c r="F21" s="6">
        <v>4102.000000000004</v>
      </c>
      <c r="G21" s="26">
        <v>360.0000000000001</v>
      </c>
      <c r="H21" s="33" t="s">
        <v>89</v>
      </c>
      <c r="I21" s="36" t="s">
        <v>66</v>
      </c>
      <c r="J21" s="78">
        <v>460.99999999999983</v>
      </c>
      <c r="K21" s="78">
        <v>0</v>
      </c>
      <c r="L21" s="78">
        <v>1044.0000000000002</v>
      </c>
      <c r="M21" s="80">
        <v>3</v>
      </c>
      <c r="P21" s="33" t="s">
        <v>89</v>
      </c>
      <c r="Q21" s="36" t="s">
        <v>66</v>
      </c>
      <c r="R21" s="63">
        <f t="shared" si="0"/>
        <v>0.35962925558297865</v>
      </c>
      <c r="S21" s="61">
        <f t="shared" si="1"/>
        <v>0.0028684287583886606</v>
      </c>
      <c r="T21" s="61">
        <f t="shared" si="2"/>
        <v>0.24513114097729788</v>
      </c>
      <c r="U21" s="62">
        <f t="shared" si="3"/>
        <v>0.021513215687914967</v>
      </c>
      <c r="V21" s="33" t="s">
        <v>89</v>
      </c>
      <c r="W21" s="36" t="s">
        <v>66</v>
      </c>
      <c r="X21" s="63">
        <f t="shared" si="4"/>
        <v>0.027548867867024426</v>
      </c>
      <c r="Y21" s="61">
        <f t="shared" si="5"/>
        <v>0</v>
      </c>
      <c r="Z21" s="61">
        <f t="shared" si="6"/>
        <v>0.0623883254949534</v>
      </c>
      <c r="AA21" s="62">
        <f t="shared" si="7"/>
        <v>0.00017927679739929134</v>
      </c>
    </row>
    <row r="22" spans="2:27" ht="15" customHeight="1">
      <c r="B22" s="33" t="s">
        <v>90</v>
      </c>
      <c r="C22" s="36" t="s">
        <v>67</v>
      </c>
      <c r="D22" s="6">
        <f t="shared" si="8"/>
        <v>556865.0000000002</v>
      </c>
      <c r="E22" s="6">
        <v>16419.000000000025</v>
      </c>
      <c r="F22" s="6">
        <v>160931.99999999953</v>
      </c>
      <c r="G22" s="26">
        <v>69380.99999999999</v>
      </c>
      <c r="H22" s="33" t="s">
        <v>90</v>
      </c>
      <c r="I22" s="36" t="s">
        <v>67</v>
      </c>
      <c r="J22" s="78">
        <v>40794.99999999998</v>
      </c>
      <c r="K22" s="78">
        <v>4029.0000000000014</v>
      </c>
      <c r="L22" s="78">
        <v>261631.00000000064</v>
      </c>
      <c r="M22" s="80">
        <v>3677.9999999999905</v>
      </c>
      <c r="P22" s="33" t="s">
        <v>90</v>
      </c>
      <c r="Q22" s="36" t="s">
        <v>67</v>
      </c>
      <c r="R22" s="63">
        <f t="shared" si="0"/>
        <v>33.2776579279188</v>
      </c>
      <c r="S22" s="61">
        <f t="shared" si="1"/>
        <v>0.9811819121663229</v>
      </c>
      <c r="T22" s="61">
        <f t="shared" si="2"/>
        <v>9.617124519687556</v>
      </c>
      <c r="U22" s="62">
        <f t="shared" si="3"/>
        <v>4.14613449345341</v>
      </c>
      <c r="V22" s="33" t="s">
        <v>90</v>
      </c>
      <c r="W22" s="36" t="s">
        <v>67</v>
      </c>
      <c r="X22" s="63">
        <f>J22/$D$9*100</f>
        <v>2.4378656499680287</v>
      </c>
      <c r="Y22" s="61">
        <f t="shared" si="5"/>
        <v>0.24076873890724834</v>
      </c>
      <c r="Z22" s="61">
        <f t="shared" si="6"/>
        <v>15.634789260124702</v>
      </c>
      <c r="AA22" s="62">
        <f t="shared" si="7"/>
        <v>0.21979335361153063</v>
      </c>
    </row>
    <row r="23" spans="2:27" ht="15" customHeight="1">
      <c r="B23" s="33" t="s">
        <v>91</v>
      </c>
      <c r="C23" s="36" t="s">
        <v>68</v>
      </c>
      <c r="D23" s="6">
        <f t="shared" si="8"/>
        <v>10576.999999999995</v>
      </c>
      <c r="E23" s="6">
        <v>486.99999999999983</v>
      </c>
      <c r="F23" s="6">
        <v>6853.999999999995</v>
      </c>
      <c r="G23" s="26">
        <v>416.99999999999983</v>
      </c>
      <c r="H23" s="33" t="s">
        <v>91</v>
      </c>
      <c r="I23" s="36" t="s">
        <v>68</v>
      </c>
      <c r="J23" s="78">
        <v>1011.0000000000005</v>
      </c>
      <c r="K23" s="78">
        <v>0</v>
      </c>
      <c r="L23" s="78">
        <v>1739.9999999999989</v>
      </c>
      <c r="M23" s="80">
        <v>67.99999999999999</v>
      </c>
      <c r="P23" s="33" t="s">
        <v>91</v>
      </c>
      <c r="Q23" s="36" t="s">
        <v>68</v>
      </c>
      <c r="R23" s="63">
        <f t="shared" si="0"/>
        <v>0.6320702286974345</v>
      </c>
      <c r="S23" s="61">
        <f t="shared" si="1"/>
        <v>0.029102600111151615</v>
      </c>
      <c r="T23" s="61">
        <f t="shared" si="2"/>
        <v>0.409587723124914</v>
      </c>
      <c r="U23" s="62">
        <f t="shared" si="3"/>
        <v>0.024919474838501487</v>
      </c>
      <c r="V23" s="33" t="s">
        <v>91</v>
      </c>
      <c r="W23" s="36" t="s">
        <v>68</v>
      </c>
      <c r="X23" s="63">
        <f t="shared" si="4"/>
        <v>0.060416280723561214</v>
      </c>
      <c r="Y23" s="61">
        <f t="shared" si="5"/>
        <v>0</v>
      </c>
      <c r="Z23" s="61">
        <f t="shared" si="6"/>
        <v>0.10398054249158892</v>
      </c>
      <c r="AA23" s="62">
        <f t="shared" si="7"/>
        <v>0.004063607407717269</v>
      </c>
    </row>
    <row r="24" spans="2:27" ht="15" customHeight="1">
      <c r="B24" s="33" t="s">
        <v>92</v>
      </c>
      <c r="C24" s="36" t="s">
        <v>69</v>
      </c>
      <c r="D24" s="6">
        <f t="shared" si="8"/>
        <v>64334.99999999999</v>
      </c>
      <c r="E24" s="6">
        <v>3274.9999999999977</v>
      </c>
      <c r="F24" s="6">
        <v>43879</v>
      </c>
      <c r="G24" s="26">
        <v>1039</v>
      </c>
      <c r="H24" s="33" t="s">
        <v>92</v>
      </c>
      <c r="I24" s="36" t="s">
        <v>69</v>
      </c>
      <c r="J24" s="78">
        <v>4462.000000000001</v>
      </c>
      <c r="K24" s="78">
        <v>0</v>
      </c>
      <c r="L24" s="78">
        <v>10782.999999999993</v>
      </c>
      <c r="M24" s="80">
        <v>897.0000000000002</v>
      </c>
      <c r="P24" s="33" t="s">
        <v>92</v>
      </c>
      <c r="Q24" s="36" t="s">
        <v>69</v>
      </c>
      <c r="R24" s="63">
        <f t="shared" si="0"/>
        <v>3.844590920227802</v>
      </c>
      <c r="S24" s="61">
        <f t="shared" si="1"/>
        <v>0.19571050382755956</v>
      </c>
      <c r="T24" s="61">
        <f t="shared" si="2"/>
        <v>2.6221621976945015</v>
      </c>
      <c r="U24" s="62">
        <f t="shared" si="3"/>
        <v>0.06208953083262123</v>
      </c>
      <c r="V24" s="33" t="s">
        <v>92</v>
      </c>
      <c r="W24" s="36" t="s">
        <v>69</v>
      </c>
      <c r="X24" s="63">
        <f t="shared" si="4"/>
        <v>0.2666443566652127</v>
      </c>
      <c r="Y24" s="61">
        <f t="shared" si="5"/>
        <v>0</v>
      </c>
      <c r="Z24" s="61">
        <f t="shared" si="6"/>
        <v>0.6443805687855191</v>
      </c>
      <c r="AA24" s="62">
        <f t="shared" si="7"/>
        <v>0.05360376242238812</v>
      </c>
    </row>
    <row r="25" spans="2:27" ht="15" customHeight="1">
      <c r="B25" s="33" t="s">
        <v>93</v>
      </c>
      <c r="C25" s="36" t="s">
        <v>70</v>
      </c>
      <c r="D25" s="6">
        <f t="shared" si="8"/>
        <v>26617.00000000003</v>
      </c>
      <c r="E25" s="6">
        <v>1901.000000000001</v>
      </c>
      <c r="F25" s="6">
        <v>15960.000000000027</v>
      </c>
      <c r="G25" s="26">
        <v>490.00000000000006</v>
      </c>
      <c r="H25" s="33" t="s">
        <v>93</v>
      </c>
      <c r="I25" s="36" t="s">
        <v>70</v>
      </c>
      <c r="J25" s="78">
        <v>3171.9999999999977</v>
      </c>
      <c r="K25" s="78">
        <v>0</v>
      </c>
      <c r="L25" s="78">
        <v>4783.000000000002</v>
      </c>
      <c r="M25" s="80">
        <v>310.99999999999994</v>
      </c>
      <c r="P25" s="33" t="s">
        <v>93</v>
      </c>
      <c r="Q25" s="36" t="s">
        <v>70</v>
      </c>
      <c r="R25" s="63">
        <f t="shared" si="0"/>
        <v>1.5906035054589807</v>
      </c>
      <c r="S25" s="61">
        <f t="shared" si="1"/>
        <v>0.11360173061868432</v>
      </c>
      <c r="T25" s="61">
        <f t="shared" si="2"/>
        <v>0.9537525621642315</v>
      </c>
      <c r="U25" s="62">
        <f t="shared" si="3"/>
        <v>0.029281876908550924</v>
      </c>
      <c r="V25" s="33" t="s">
        <v>93</v>
      </c>
      <c r="W25" s="36" t="s">
        <v>70</v>
      </c>
      <c r="X25" s="63">
        <f t="shared" si="4"/>
        <v>0.18955533378351722</v>
      </c>
      <c r="Y25" s="61">
        <f t="shared" si="5"/>
        <v>0</v>
      </c>
      <c r="Z25" s="61">
        <f t="shared" si="6"/>
        <v>0.28582697398693696</v>
      </c>
      <c r="AA25" s="62">
        <f t="shared" si="7"/>
        <v>0.018585027997059866</v>
      </c>
    </row>
    <row r="26" spans="2:27" ht="15" customHeight="1">
      <c r="B26" s="33" t="s">
        <v>94</v>
      </c>
      <c r="C26" s="36" t="s">
        <v>71</v>
      </c>
      <c r="D26" s="6">
        <f t="shared" si="8"/>
        <v>12618.999999999987</v>
      </c>
      <c r="E26" s="6">
        <v>343</v>
      </c>
      <c r="F26" s="6">
        <v>8568.999999999989</v>
      </c>
      <c r="G26" s="26">
        <v>115.00000000000003</v>
      </c>
      <c r="H26" s="33" t="s">
        <v>94</v>
      </c>
      <c r="I26" s="36" t="s">
        <v>71</v>
      </c>
      <c r="J26" s="78">
        <v>1575.999999999999</v>
      </c>
      <c r="K26" s="78">
        <v>0</v>
      </c>
      <c r="L26" s="78">
        <v>1806.9999999999982</v>
      </c>
      <c r="M26" s="80">
        <v>208.99999999999994</v>
      </c>
      <c r="P26" s="33" t="s">
        <v>94</v>
      </c>
      <c r="Q26" s="36" t="s">
        <v>71</v>
      </c>
      <c r="R26" s="63">
        <f t="shared" si="0"/>
        <v>0.754097968793885</v>
      </c>
      <c r="S26" s="61">
        <f t="shared" si="1"/>
        <v>0.02049731383598564</v>
      </c>
      <c r="T26" s="61">
        <f t="shared" si="2"/>
        <v>0.5120742923048418</v>
      </c>
      <c r="U26" s="62">
        <f t="shared" si="3"/>
        <v>0.006872277233639503</v>
      </c>
      <c r="V26" s="33" t="s">
        <v>94</v>
      </c>
      <c r="W26" s="36" t="s">
        <v>71</v>
      </c>
      <c r="X26" s="63">
        <f t="shared" si="4"/>
        <v>0.09418007756709433</v>
      </c>
      <c r="Y26" s="61">
        <f t="shared" si="5"/>
        <v>0</v>
      </c>
      <c r="Z26" s="61">
        <f t="shared" si="6"/>
        <v>0.1079843909668397</v>
      </c>
      <c r="AA26" s="62">
        <f t="shared" si="7"/>
        <v>0.01248961688548396</v>
      </c>
    </row>
    <row r="27" spans="2:27" ht="15" customHeight="1">
      <c r="B27" s="33" t="s">
        <v>95</v>
      </c>
      <c r="C27" s="36" t="s">
        <v>96</v>
      </c>
      <c r="D27" s="6">
        <f t="shared" si="8"/>
        <v>94326.00000000003</v>
      </c>
      <c r="E27" s="6">
        <v>6617.0000000000055</v>
      </c>
      <c r="F27" s="6">
        <v>43865.99999999997</v>
      </c>
      <c r="G27" s="26">
        <v>9168.00000000001</v>
      </c>
      <c r="H27" s="33" t="s">
        <v>95</v>
      </c>
      <c r="I27" s="36" t="s">
        <v>96</v>
      </c>
      <c r="J27" s="78">
        <v>11971.00000000003</v>
      </c>
      <c r="K27" s="78">
        <v>93</v>
      </c>
      <c r="L27" s="78">
        <v>21101.000000000022</v>
      </c>
      <c r="M27" s="80">
        <v>1509.999999999998</v>
      </c>
      <c r="P27" s="33" t="s">
        <v>95</v>
      </c>
      <c r="Q27" s="36" t="s">
        <v>96</v>
      </c>
      <c r="R27" s="63">
        <f t="shared" si="0"/>
        <v>5.63682106382852</v>
      </c>
      <c r="S27" s="61">
        <f t="shared" si="1"/>
        <v>0.39542485613037054</v>
      </c>
      <c r="T27" s="61">
        <f t="shared" si="2"/>
        <v>2.6213853315724363</v>
      </c>
      <c r="U27" s="62">
        <f t="shared" si="3"/>
        <v>0.5478698928522349</v>
      </c>
      <c r="V27" s="33" t="s">
        <v>95</v>
      </c>
      <c r="W27" s="36" t="s">
        <v>96</v>
      </c>
      <c r="X27" s="63">
        <f t="shared" si="4"/>
        <v>0.7153741805556406</v>
      </c>
      <c r="Y27" s="61">
        <f t="shared" si="5"/>
        <v>0.0055575807193780314</v>
      </c>
      <c r="Z27" s="61">
        <f t="shared" si="6"/>
        <v>1.2609732339741502</v>
      </c>
      <c r="AA27" s="62">
        <f t="shared" si="7"/>
        <v>0.09023598802430985</v>
      </c>
    </row>
    <row r="28" spans="2:27" ht="15" customHeight="1">
      <c r="B28" s="33" t="s">
        <v>97</v>
      </c>
      <c r="C28" s="36" t="s">
        <v>98</v>
      </c>
      <c r="D28" s="6">
        <f t="shared" si="8"/>
        <v>39475.000000000015</v>
      </c>
      <c r="E28" s="6">
        <v>1248.000000000001</v>
      </c>
      <c r="F28" s="6">
        <v>15320.000000000013</v>
      </c>
      <c r="G28" s="26">
        <v>2151.000000000001</v>
      </c>
      <c r="H28" s="33" t="s">
        <v>97</v>
      </c>
      <c r="I28" s="36" t="s">
        <v>98</v>
      </c>
      <c r="J28" s="78">
        <v>3419.0000000000014</v>
      </c>
      <c r="K28" s="78">
        <v>0</v>
      </c>
      <c r="L28" s="78">
        <v>16853.999999999996</v>
      </c>
      <c r="M28" s="80">
        <v>482.99999999999994</v>
      </c>
      <c r="P28" s="33" t="s">
        <v>97</v>
      </c>
      <c r="Q28" s="36" t="s">
        <v>98</v>
      </c>
      <c r="R28" s="63">
        <f t="shared" si="0"/>
        <v>2.3589838591123424</v>
      </c>
      <c r="S28" s="61">
        <f t="shared" si="1"/>
        <v>0.07457914771810525</v>
      </c>
      <c r="T28" s="61">
        <f t="shared" si="2"/>
        <v>0.9155068453857153</v>
      </c>
      <c r="U28" s="62">
        <f t="shared" si="3"/>
        <v>0.12854146373529196</v>
      </c>
      <c r="V28" s="33" t="s">
        <v>97</v>
      </c>
      <c r="W28" s="36" t="s">
        <v>98</v>
      </c>
      <c r="X28" s="63">
        <f t="shared" si="4"/>
        <v>0.2043157901027258</v>
      </c>
      <c r="Y28" s="61">
        <f t="shared" si="5"/>
        <v>0</v>
      </c>
      <c r="Z28" s="61">
        <f t="shared" si="6"/>
        <v>1.0071770477892186</v>
      </c>
      <c r="AA28" s="62">
        <f t="shared" si="7"/>
        <v>0.0288635643812859</v>
      </c>
    </row>
    <row r="29" spans="2:27" ht="15" customHeight="1">
      <c r="B29" s="33" t="s">
        <v>99</v>
      </c>
      <c r="C29" s="36" t="s">
        <v>72</v>
      </c>
      <c r="D29" s="6">
        <f t="shared" si="8"/>
        <v>11046.000000000007</v>
      </c>
      <c r="E29" s="6">
        <v>434.9999999999999</v>
      </c>
      <c r="F29" s="6">
        <v>6665.00000000001</v>
      </c>
      <c r="G29" s="26">
        <v>231.00000000000006</v>
      </c>
      <c r="H29" s="33" t="s">
        <v>99</v>
      </c>
      <c r="I29" s="36" t="s">
        <v>72</v>
      </c>
      <c r="J29" s="78">
        <v>1639.9999999999968</v>
      </c>
      <c r="K29" s="78">
        <v>0</v>
      </c>
      <c r="L29" s="78">
        <v>1885</v>
      </c>
      <c r="M29" s="80">
        <v>190.00000000000003</v>
      </c>
      <c r="P29" s="33" t="s">
        <v>99</v>
      </c>
      <c r="Q29" s="36" t="s">
        <v>72</v>
      </c>
      <c r="R29" s="63">
        <f t="shared" si="0"/>
        <v>0.6600971680241912</v>
      </c>
      <c r="S29" s="61">
        <f t="shared" si="1"/>
        <v>0.02599513562289724</v>
      </c>
      <c r="T29" s="61">
        <f t="shared" si="2"/>
        <v>0.39829328488875954</v>
      </c>
      <c r="U29" s="62">
        <f t="shared" si="3"/>
        <v>0.013804313399745437</v>
      </c>
      <c r="V29" s="33" t="s">
        <v>99</v>
      </c>
      <c r="W29" s="36" t="s">
        <v>72</v>
      </c>
      <c r="X29" s="63">
        <f t="shared" si="4"/>
        <v>0.09800464924494573</v>
      </c>
      <c r="Y29" s="61">
        <f t="shared" si="5"/>
        <v>0</v>
      </c>
      <c r="Z29" s="61">
        <f t="shared" si="6"/>
        <v>0.11264558769922138</v>
      </c>
      <c r="AA29" s="62">
        <f t="shared" si="7"/>
        <v>0.011354197168621787</v>
      </c>
    </row>
    <row r="30" spans="2:27" ht="15" customHeight="1">
      <c r="B30" s="33" t="s">
        <v>100</v>
      </c>
      <c r="C30" s="36" t="s">
        <v>101</v>
      </c>
      <c r="D30" s="6">
        <f t="shared" si="8"/>
        <v>53201.99999999997</v>
      </c>
      <c r="E30" s="6">
        <v>2213.999999999997</v>
      </c>
      <c r="F30" s="6">
        <v>28100.999999999993</v>
      </c>
      <c r="G30" s="26">
        <v>3013</v>
      </c>
      <c r="H30" s="33" t="s">
        <v>100</v>
      </c>
      <c r="I30" s="36" t="s">
        <v>101</v>
      </c>
      <c r="J30" s="78">
        <v>2173.000000000002</v>
      </c>
      <c r="K30" s="78">
        <v>0</v>
      </c>
      <c r="L30" s="78">
        <v>17219.99999999999</v>
      </c>
      <c r="M30" s="80">
        <v>480.99999999999994</v>
      </c>
      <c r="P30" s="33" t="s">
        <v>100</v>
      </c>
      <c r="Q30" s="36" t="s">
        <v>101</v>
      </c>
      <c r="R30" s="63">
        <f t="shared" si="0"/>
        <v>3.1792947250790307</v>
      </c>
      <c r="S30" s="61">
        <f t="shared" si="1"/>
        <v>0.1323062764806768</v>
      </c>
      <c r="T30" s="61">
        <f t="shared" si="2"/>
        <v>1.6792857612391614</v>
      </c>
      <c r="U30" s="62">
        <f t="shared" si="3"/>
        <v>0.18005366352135493</v>
      </c>
      <c r="V30" s="33" t="s">
        <v>100</v>
      </c>
      <c r="W30" s="36" t="s">
        <v>101</v>
      </c>
      <c r="X30" s="63">
        <f t="shared" si="4"/>
        <v>0.1298561602495535</v>
      </c>
      <c r="Y30" s="61">
        <f t="shared" si="5"/>
        <v>0</v>
      </c>
      <c r="Z30" s="61">
        <f t="shared" si="6"/>
        <v>1.0290488170719316</v>
      </c>
      <c r="AA30" s="62">
        <f t="shared" si="7"/>
        <v>0.02874404651635304</v>
      </c>
    </row>
    <row r="31" spans="2:27" ht="15" customHeight="1">
      <c r="B31" s="33" t="s">
        <v>102</v>
      </c>
      <c r="C31" s="36" t="s">
        <v>73</v>
      </c>
      <c r="D31" s="6">
        <f t="shared" si="8"/>
        <v>70796.00000000006</v>
      </c>
      <c r="E31" s="6">
        <v>3322.9999999999977</v>
      </c>
      <c r="F31" s="6">
        <v>46800.000000000065</v>
      </c>
      <c r="G31" s="26">
        <v>1840.000000000001</v>
      </c>
      <c r="H31" s="33" t="s">
        <v>102</v>
      </c>
      <c r="I31" s="36" t="s">
        <v>73</v>
      </c>
      <c r="J31" s="78">
        <v>5648.9999999999945</v>
      </c>
      <c r="K31" s="78">
        <v>0</v>
      </c>
      <c r="L31" s="78">
        <v>12468.000000000004</v>
      </c>
      <c r="M31" s="80">
        <v>715.9999999999995</v>
      </c>
      <c r="P31" s="33" t="s">
        <v>102</v>
      </c>
      <c r="Q31" s="36" t="s">
        <v>73</v>
      </c>
      <c r="R31" s="63">
        <f t="shared" si="0"/>
        <v>4.2306933828934135</v>
      </c>
      <c r="S31" s="61">
        <f t="shared" si="1"/>
        <v>0.19857893258594822</v>
      </c>
      <c r="T31" s="61">
        <f t="shared" si="2"/>
        <v>2.796718039428949</v>
      </c>
      <c r="U31" s="62">
        <f t="shared" si="3"/>
        <v>0.10995643573823208</v>
      </c>
      <c r="V31" s="33" t="s">
        <v>102</v>
      </c>
      <c r="W31" s="36" t="s">
        <v>73</v>
      </c>
      <c r="X31" s="63">
        <f t="shared" si="4"/>
        <v>0.3375782095028652</v>
      </c>
      <c r="Y31" s="61">
        <f t="shared" si="5"/>
        <v>0</v>
      </c>
      <c r="Z31" s="61">
        <f t="shared" si="6"/>
        <v>0.745074369991455</v>
      </c>
      <c r="AA31" s="62">
        <f t="shared" si="7"/>
        <v>0.04278739564596417</v>
      </c>
    </row>
    <row r="32" spans="2:27" ht="15" customHeight="1">
      <c r="B32" s="33" t="s">
        <v>103</v>
      </c>
      <c r="C32" s="36" t="s">
        <v>104</v>
      </c>
      <c r="D32" s="6">
        <f t="shared" si="8"/>
        <v>13464.999999999998</v>
      </c>
      <c r="E32" s="6">
        <v>755.0000000000007</v>
      </c>
      <c r="F32" s="6">
        <v>7793</v>
      </c>
      <c r="G32" s="26">
        <v>40</v>
      </c>
      <c r="H32" s="33" t="s">
        <v>103</v>
      </c>
      <c r="I32" s="36" t="s">
        <v>104</v>
      </c>
      <c r="J32" s="78">
        <v>1754.9999999999982</v>
      </c>
      <c r="K32" s="78">
        <v>0</v>
      </c>
      <c r="L32" s="78">
        <v>3083.0000000000005</v>
      </c>
      <c r="M32" s="80">
        <v>39</v>
      </c>
      <c r="P32" s="33" t="s">
        <v>103</v>
      </c>
      <c r="Q32" s="36" t="s">
        <v>104</v>
      </c>
      <c r="R32" s="63">
        <f t="shared" si="0"/>
        <v>0.8046540256604858</v>
      </c>
      <c r="S32" s="61">
        <f t="shared" si="1"/>
        <v>0.04511799401215503</v>
      </c>
      <c r="T32" s="61">
        <f t="shared" si="2"/>
        <v>0.46570136071089246</v>
      </c>
      <c r="U32" s="62">
        <f t="shared" si="3"/>
        <v>0.002390357298657218</v>
      </c>
      <c r="V32" s="33" t="s">
        <v>103</v>
      </c>
      <c r="W32" s="36" t="s">
        <v>104</v>
      </c>
      <c r="X32" s="63">
        <f t="shared" si="4"/>
        <v>0.10487692647858532</v>
      </c>
      <c r="Y32" s="61">
        <f t="shared" si="5"/>
        <v>0</v>
      </c>
      <c r="Z32" s="61">
        <f t="shared" si="6"/>
        <v>0.1842367887940051</v>
      </c>
      <c r="AA32" s="62">
        <f t="shared" si="7"/>
        <v>0.0023305983661907875</v>
      </c>
    </row>
    <row r="33" spans="2:27" ht="15" customHeight="1">
      <c r="B33" s="33" t="s">
        <v>105</v>
      </c>
      <c r="C33" s="36" t="s">
        <v>74</v>
      </c>
      <c r="D33" s="6">
        <f t="shared" si="8"/>
        <v>3937</v>
      </c>
      <c r="E33" s="6">
        <v>235.00000000000006</v>
      </c>
      <c r="F33" s="6">
        <v>2262</v>
      </c>
      <c r="G33" s="26">
        <v>58</v>
      </c>
      <c r="H33" s="33" t="s">
        <v>167</v>
      </c>
      <c r="I33" s="36" t="s">
        <v>74</v>
      </c>
      <c r="J33" s="78">
        <v>490.00000000000017</v>
      </c>
      <c r="K33" s="78">
        <v>0</v>
      </c>
      <c r="L33" s="78">
        <v>777.0000000000002</v>
      </c>
      <c r="M33" s="80">
        <v>115.00000000000003</v>
      </c>
      <c r="P33" s="33" t="s">
        <v>167</v>
      </c>
      <c r="Q33" s="36" t="s">
        <v>74</v>
      </c>
      <c r="R33" s="63">
        <f t="shared" si="0"/>
        <v>0.23527091712033668</v>
      </c>
      <c r="S33" s="61">
        <f t="shared" si="1"/>
        <v>0.014043349129611157</v>
      </c>
      <c r="T33" s="61">
        <f t="shared" si="2"/>
        <v>0.13517470523906566</v>
      </c>
      <c r="U33" s="62">
        <f t="shared" si="3"/>
        <v>0.003466018083052966</v>
      </c>
      <c r="V33" s="33" t="s">
        <v>167</v>
      </c>
      <c r="W33" s="36" t="s">
        <v>74</v>
      </c>
      <c r="X33" s="63">
        <f t="shared" si="4"/>
        <v>0.029281876908550927</v>
      </c>
      <c r="Y33" s="61">
        <f t="shared" si="5"/>
        <v>0</v>
      </c>
      <c r="Z33" s="61">
        <f t="shared" si="6"/>
        <v>0.046432690526416465</v>
      </c>
      <c r="AA33" s="62">
        <f t="shared" si="7"/>
        <v>0.006872277233639503</v>
      </c>
    </row>
    <row r="34" spans="2:27" ht="15" customHeight="1">
      <c r="B34" s="37" t="s">
        <v>139</v>
      </c>
      <c r="C34" s="38" t="s">
        <v>75</v>
      </c>
      <c r="D34" s="17">
        <f t="shared" si="8"/>
        <v>8202.000000000002</v>
      </c>
      <c r="E34" s="7">
        <v>243.99999999999997</v>
      </c>
      <c r="F34" s="7">
        <v>4486.000000000002</v>
      </c>
      <c r="G34" s="87">
        <v>320</v>
      </c>
      <c r="H34" s="37" t="s">
        <v>139</v>
      </c>
      <c r="I34" s="38" t="s">
        <v>75</v>
      </c>
      <c r="J34" s="81">
        <v>881.9999999999998</v>
      </c>
      <c r="K34" s="81">
        <v>0</v>
      </c>
      <c r="L34" s="81">
        <v>2199.999999999999</v>
      </c>
      <c r="M34" s="83">
        <v>70.00000000000001</v>
      </c>
      <c r="P34" s="37" t="s">
        <v>139</v>
      </c>
      <c r="Q34" s="38" t="s">
        <v>75</v>
      </c>
      <c r="R34" s="64">
        <f t="shared" si="0"/>
        <v>0.4901427640896626</v>
      </c>
      <c r="S34" s="65">
        <f t="shared" si="1"/>
        <v>0.014581179521809028</v>
      </c>
      <c r="T34" s="65">
        <f t="shared" si="2"/>
        <v>0.2680785710444071</v>
      </c>
      <c r="U34" s="66">
        <f t="shared" si="3"/>
        <v>0.019122858389257744</v>
      </c>
      <c r="V34" s="37" t="s">
        <v>139</v>
      </c>
      <c r="W34" s="38" t="s">
        <v>75</v>
      </c>
      <c r="X34" s="64">
        <f t="shared" si="4"/>
        <v>0.052707378435391646</v>
      </c>
      <c r="Y34" s="65">
        <f t="shared" si="5"/>
        <v>0</v>
      </c>
      <c r="Z34" s="65">
        <f t="shared" si="6"/>
        <v>0.13146965142614694</v>
      </c>
      <c r="AA34" s="66">
        <f t="shared" si="7"/>
        <v>0.004183125272650132</v>
      </c>
    </row>
  </sheetData>
  <sheetProtection/>
  <mergeCells count="12">
    <mergeCell ref="B5:C7"/>
    <mergeCell ref="D5:G5"/>
    <mergeCell ref="H5:I7"/>
    <mergeCell ref="J5:M5"/>
    <mergeCell ref="D7:G7"/>
    <mergeCell ref="J7:M7"/>
    <mergeCell ref="P5:Q7"/>
    <mergeCell ref="R5:U5"/>
    <mergeCell ref="V5:W7"/>
    <mergeCell ref="X5:AA5"/>
    <mergeCell ref="R7:U7"/>
    <mergeCell ref="X7:AA7"/>
  </mergeCells>
  <printOptions/>
  <pageMargins left="0.7086614173228347" right="0.7086614173228347" top="0.7480314960629921" bottom="0.7480314960629921" header="0.31496062992125984" footer="0.31496062992125984"/>
  <pageSetup firstPageNumber="14" useFirstPageNumber="1" horizontalDpi="300" verticalDpi="300" orientation="portrait" paperSize="9" r:id="rId1"/>
  <headerFooter>
    <oddFooter>&amp;CIV-3-&amp;P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B1:O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18.7109375" style="1" customWidth="1"/>
    <col min="4" max="8" width="12.7109375" style="1" customWidth="1"/>
    <col min="9" max="9" width="3.7109375" style="1" customWidth="1"/>
    <col min="10" max="10" width="18.7109375" style="1" customWidth="1"/>
    <col min="11" max="15" width="12.7109375" style="1" customWidth="1"/>
    <col min="16" max="16" width="2.140625" style="1" customWidth="1"/>
    <col min="17" max="16384" width="9.140625" style="1" customWidth="1"/>
  </cols>
  <sheetData>
    <row r="1" spans="2:15" ht="15" customHeight="1">
      <c r="B1" s="8"/>
      <c r="C1" s="8"/>
      <c r="D1" s="8"/>
      <c r="E1" s="8"/>
      <c r="F1" s="8"/>
      <c r="G1" s="8"/>
      <c r="H1" s="68" t="s">
        <v>13</v>
      </c>
      <c r="O1" s="77" t="s">
        <v>14</v>
      </c>
    </row>
    <row r="2" spans="2:9" ht="15" customHeight="1">
      <c r="B2" s="43" t="s">
        <v>122</v>
      </c>
      <c r="C2" s="43"/>
      <c r="D2" s="43"/>
      <c r="E2" s="43"/>
      <c r="F2" s="43"/>
      <c r="G2" s="43"/>
      <c r="I2" s="43" t="s">
        <v>122</v>
      </c>
    </row>
    <row r="3" spans="2:7" ht="15" customHeight="1">
      <c r="B3" s="8"/>
      <c r="C3" s="43"/>
      <c r="D3" s="43"/>
      <c r="E3" s="43"/>
      <c r="F3" s="43"/>
      <c r="G3" s="43"/>
    </row>
    <row r="4" spans="2:15" ht="15" customHeight="1">
      <c r="B4" s="102" t="s">
        <v>76</v>
      </c>
      <c r="C4" s="103"/>
      <c r="D4" s="108" t="s">
        <v>38</v>
      </c>
      <c r="E4" s="98"/>
      <c r="F4" s="98"/>
      <c r="G4" s="98"/>
      <c r="H4" s="99"/>
      <c r="I4" s="102" t="s">
        <v>76</v>
      </c>
      <c r="J4" s="103"/>
      <c r="K4" s="108" t="s">
        <v>38</v>
      </c>
      <c r="L4" s="98"/>
      <c r="M4" s="98"/>
      <c r="N4" s="98"/>
      <c r="O4" s="99"/>
    </row>
    <row r="5" spans="2:15" ht="43.5" customHeight="1">
      <c r="B5" s="104"/>
      <c r="C5" s="105"/>
      <c r="D5" s="44" t="s">
        <v>5</v>
      </c>
      <c r="E5" s="45" t="s">
        <v>39</v>
      </c>
      <c r="F5" s="45" t="s">
        <v>40</v>
      </c>
      <c r="G5" s="45" t="s">
        <v>41</v>
      </c>
      <c r="H5" s="74" t="s">
        <v>42</v>
      </c>
      <c r="I5" s="104"/>
      <c r="J5" s="105"/>
      <c r="K5" s="60" t="s">
        <v>43</v>
      </c>
      <c r="L5" s="45" t="s">
        <v>114</v>
      </c>
      <c r="M5" s="45" t="s">
        <v>113</v>
      </c>
      <c r="N5" s="45" t="s">
        <v>112</v>
      </c>
      <c r="O5" s="59" t="s">
        <v>111</v>
      </c>
    </row>
    <row r="6" spans="2:15" ht="15" customHeight="1">
      <c r="B6" s="106"/>
      <c r="C6" s="107"/>
      <c r="D6" s="109" t="s">
        <v>115</v>
      </c>
      <c r="E6" s="100"/>
      <c r="F6" s="100"/>
      <c r="G6" s="100"/>
      <c r="H6" s="101"/>
      <c r="I6" s="106"/>
      <c r="J6" s="107"/>
      <c r="K6" s="109" t="s">
        <v>115</v>
      </c>
      <c r="L6" s="100"/>
      <c r="M6" s="100"/>
      <c r="N6" s="100"/>
      <c r="O6" s="101"/>
    </row>
    <row r="7" spans="2:15" ht="6.75" customHeight="1">
      <c r="B7" s="39"/>
      <c r="C7" s="35"/>
      <c r="D7" s="6"/>
      <c r="E7" s="6"/>
      <c r="F7" s="6"/>
      <c r="G7" s="21"/>
      <c r="H7" s="23"/>
      <c r="I7" s="39"/>
      <c r="J7" s="35"/>
      <c r="K7" s="22"/>
      <c r="L7" s="22"/>
      <c r="M7" s="22"/>
      <c r="N7" s="22"/>
      <c r="O7" s="23"/>
    </row>
    <row r="8" spans="2:15" ht="15">
      <c r="B8" s="40"/>
      <c r="C8" s="35" t="s">
        <v>78</v>
      </c>
      <c r="D8" s="6">
        <f>SUM(D10:D33)</f>
        <v>1673389.9999999995</v>
      </c>
      <c r="E8" s="6">
        <f aca="true" t="shared" si="0" ref="E8:O8">SUM(E10:E33)</f>
        <v>190851.99999999953</v>
      </c>
      <c r="F8" s="6">
        <f t="shared" si="0"/>
        <v>235170.00000000003</v>
      </c>
      <c r="G8" s="6">
        <f t="shared" si="0"/>
        <v>252545.99999999956</v>
      </c>
      <c r="H8" s="26">
        <f t="shared" si="0"/>
        <v>165002.0000000003</v>
      </c>
      <c r="I8" s="40"/>
      <c r="J8" s="35" t="s">
        <v>78</v>
      </c>
      <c r="K8" s="6">
        <f t="shared" si="0"/>
        <v>109756</v>
      </c>
      <c r="L8" s="6">
        <f t="shared" si="0"/>
        <v>105607.00000000003</v>
      </c>
      <c r="M8" s="6">
        <f t="shared" si="0"/>
        <v>111130</v>
      </c>
      <c r="N8" s="6">
        <f t="shared" si="0"/>
        <v>29234.999999999996</v>
      </c>
      <c r="O8" s="26">
        <f t="shared" si="0"/>
        <v>474092.00000000023</v>
      </c>
    </row>
    <row r="9" spans="2:15" ht="6.75" customHeight="1">
      <c r="B9" s="40"/>
      <c r="C9" s="35"/>
      <c r="D9" s="6"/>
      <c r="E9" s="6"/>
      <c r="F9" s="6"/>
      <c r="G9" s="19"/>
      <c r="H9" s="25"/>
      <c r="I9" s="40"/>
      <c r="J9" s="35"/>
      <c r="K9" s="20"/>
      <c r="L9" s="20"/>
      <c r="M9" s="20"/>
      <c r="N9" s="20"/>
      <c r="O9" s="25"/>
    </row>
    <row r="10" spans="2:15" ht="15" customHeight="1">
      <c r="B10" s="33" t="s">
        <v>79</v>
      </c>
      <c r="C10" s="36" t="s">
        <v>56</v>
      </c>
      <c r="D10" s="6">
        <f>SUM(E10:O10)</f>
        <v>67370.00000000006</v>
      </c>
      <c r="E10" s="6">
        <v>5531.000000000011</v>
      </c>
      <c r="F10" s="6">
        <v>8272.000000000018</v>
      </c>
      <c r="G10" s="6">
        <v>11734.000000000013</v>
      </c>
      <c r="H10" s="26">
        <v>9470.000000000013</v>
      </c>
      <c r="I10" s="33" t="s">
        <v>79</v>
      </c>
      <c r="J10" s="36" t="s">
        <v>56</v>
      </c>
      <c r="K10" s="6">
        <v>6372.9999999999945</v>
      </c>
      <c r="L10" s="6">
        <v>4519.999999999999</v>
      </c>
      <c r="M10" s="6">
        <v>4373.000000000003</v>
      </c>
      <c r="N10" s="6">
        <v>479.0000000000001</v>
      </c>
      <c r="O10" s="26">
        <v>16618.000000000004</v>
      </c>
    </row>
    <row r="11" spans="2:15" ht="15" customHeight="1">
      <c r="B11" s="33" t="s">
        <v>80</v>
      </c>
      <c r="C11" s="36" t="s">
        <v>57</v>
      </c>
      <c r="D11" s="6">
        <f aca="true" t="shared" si="1" ref="D11:D33">SUM(E11:O11)</f>
        <v>84790</v>
      </c>
      <c r="E11" s="6">
        <v>12204.000000000036</v>
      </c>
      <c r="F11" s="6">
        <v>16108.00000000003</v>
      </c>
      <c r="G11" s="6">
        <v>17991.999999999953</v>
      </c>
      <c r="H11" s="26">
        <v>10445.999999999995</v>
      </c>
      <c r="I11" s="33" t="s">
        <v>80</v>
      </c>
      <c r="J11" s="36" t="s">
        <v>57</v>
      </c>
      <c r="K11" s="6">
        <v>5839.999999999992</v>
      </c>
      <c r="L11" s="6">
        <v>6316</v>
      </c>
      <c r="M11" s="6">
        <v>4289.000000000001</v>
      </c>
      <c r="N11" s="6">
        <v>1179.9999999999998</v>
      </c>
      <c r="O11" s="26">
        <v>10415.000000000007</v>
      </c>
    </row>
    <row r="12" spans="2:15" ht="15" customHeight="1">
      <c r="B12" s="33" t="s">
        <v>81</v>
      </c>
      <c r="C12" s="36" t="s">
        <v>58</v>
      </c>
      <c r="D12" s="6">
        <f t="shared" si="1"/>
        <v>143044.0000000001</v>
      </c>
      <c r="E12" s="6">
        <v>17622.999999999964</v>
      </c>
      <c r="F12" s="6">
        <v>22785.00000000006</v>
      </c>
      <c r="G12" s="6">
        <v>27900.000000000004</v>
      </c>
      <c r="H12" s="26">
        <v>18350</v>
      </c>
      <c r="I12" s="33" t="s">
        <v>81</v>
      </c>
      <c r="J12" s="36" t="s">
        <v>58</v>
      </c>
      <c r="K12" s="6">
        <v>11328.000000000015</v>
      </c>
      <c r="L12" s="6">
        <v>10160.00000000003</v>
      </c>
      <c r="M12" s="6">
        <v>3269.000000000001</v>
      </c>
      <c r="N12" s="6">
        <v>1402.999999999999</v>
      </c>
      <c r="O12" s="26">
        <v>30226.000000000004</v>
      </c>
    </row>
    <row r="13" spans="2:15" ht="15" customHeight="1">
      <c r="B13" s="33" t="s">
        <v>82</v>
      </c>
      <c r="C13" s="36" t="s">
        <v>59</v>
      </c>
      <c r="D13" s="6">
        <f t="shared" si="1"/>
        <v>57574.999999999956</v>
      </c>
      <c r="E13" s="6">
        <v>7573.999999999989</v>
      </c>
      <c r="F13" s="6">
        <v>11572.00000000001</v>
      </c>
      <c r="G13" s="6">
        <v>10313.999999999962</v>
      </c>
      <c r="H13" s="26">
        <v>4265.999999999994</v>
      </c>
      <c r="I13" s="33" t="s">
        <v>82</v>
      </c>
      <c r="J13" s="36" t="s">
        <v>59</v>
      </c>
      <c r="K13" s="6">
        <v>1905.9999999999995</v>
      </c>
      <c r="L13" s="6">
        <v>2159.999999999998</v>
      </c>
      <c r="M13" s="6">
        <v>6625.000000000002</v>
      </c>
      <c r="N13" s="6">
        <v>279</v>
      </c>
      <c r="O13" s="26">
        <v>12878.999999999998</v>
      </c>
    </row>
    <row r="14" spans="2:15" ht="15" customHeight="1">
      <c r="B14" s="33" t="s">
        <v>83</v>
      </c>
      <c r="C14" s="36" t="s">
        <v>60</v>
      </c>
      <c r="D14" s="6">
        <f t="shared" si="1"/>
        <v>72340.99999999996</v>
      </c>
      <c r="E14" s="6">
        <v>9848.999999999995</v>
      </c>
      <c r="F14" s="6">
        <v>16399.99999999995</v>
      </c>
      <c r="G14" s="6">
        <v>11768.999999999998</v>
      </c>
      <c r="H14" s="26">
        <v>5180.9999999999945</v>
      </c>
      <c r="I14" s="33" t="s">
        <v>83</v>
      </c>
      <c r="J14" s="36" t="s">
        <v>60</v>
      </c>
      <c r="K14" s="6">
        <v>3309</v>
      </c>
      <c r="L14" s="6">
        <v>2697.000000000004</v>
      </c>
      <c r="M14" s="6">
        <v>2921</v>
      </c>
      <c r="N14" s="6">
        <v>435</v>
      </c>
      <c r="O14" s="26">
        <v>19780.00000000001</v>
      </c>
    </row>
    <row r="15" spans="2:15" ht="15" customHeight="1">
      <c r="B15" s="33" t="s">
        <v>84</v>
      </c>
      <c r="C15" s="36" t="s">
        <v>61</v>
      </c>
      <c r="D15" s="6">
        <f t="shared" si="1"/>
        <v>48147.00000000001</v>
      </c>
      <c r="E15" s="6">
        <v>10493.000000000005</v>
      </c>
      <c r="F15" s="6">
        <v>12407.999999999984</v>
      </c>
      <c r="G15" s="6">
        <v>9412.00000000001</v>
      </c>
      <c r="H15" s="26">
        <v>4050.0000000000077</v>
      </c>
      <c r="I15" s="33" t="s">
        <v>84</v>
      </c>
      <c r="J15" s="36" t="s">
        <v>61</v>
      </c>
      <c r="K15" s="6">
        <v>2101.999999999999</v>
      </c>
      <c r="L15" s="6">
        <v>2179.000000000001</v>
      </c>
      <c r="M15" s="6">
        <v>1176.0000000000005</v>
      </c>
      <c r="N15" s="6">
        <v>568</v>
      </c>
      <c r="O15" s="26">
        <v>5759.000000000002</v>
      </c>
    </row>
    <row r="16" spans="2:15" ht="15" customHeight="1">
      <c r="B16" s="33" t="s">
        <v>85</v>
      </c>
      <c r="C16" s="36" t="s">
        <v>62</v>
      </c>
      <c r="D16" s="6">
        <f t="shared" si="1"/>
        <v>41623</v>
      </c>
      <c r="E16" s="6">
        <v>6115.000000000013</v>
      </c>
      <c r="F16" s="6">
        <v>6576.000000000005</v>
      </c>
      <c r="G16" s="6">
        <v>7865.999999999994</v>
      </c>
      <c r="H16" s="26">
        <v>5299.999999999984</v>
      </c>
      <c r="I16" s="33" t="s">
        <v>85</v>
      </c>
      <c r="J16" s="36" t="s">
        <v>62</v>
      </c>
      <c r="K16" s="6">
        <v>2851.0000000000005</v>
      </c>
      <c r="L16" s="6">
        <v>2177</v>
      </c>
      <c r="M16" s="6">
        <v>1831.0000000000007</v>
      </c>
      <c r="N16" s="6">
        <v>989.9999999999999</v>
      </c>
      <c r="O16" s="26">
        <v>7917.000000000006</v>
      </c>
    </row>
    <row r="17" spans="2:15" ht="15" customHeight="1">
      <c r="B17" s="33" t="s">
        <v>86</v>
      </c>
      <c r="C17" s="36" t="s">
        <v>63</v>
      </c>
      <c r="D17" s="6">
        <f t="shared" si="1"/>
        <v>151146.00000000006</v>
      </c>
      <c r="E17" s="6">
        <v>13279.000000000038</v>
      </c>
      <c r="F17" s="6">
        <v>16874.000000000004</v>
      </c>
      <c r="G17" s="6">
        <v>19083.999999999978</v>
      </c>
      <c r="H17" s="26">
        <v>11705</v>
      </c>
      <c r="I17" s="33" t="s">
        <v>86</v>
      </c>
      <c r="J17" s="36" t="s">
        <v>63</v>
      </c>
      <c r="K17" s="6">
        <v>7320.999999999997</v>
      </c>
      <c r="L17" s="6">
        <v>7575.999999999999</v>
      </c>
      <c r="M17" s="6">
        <v>9015.999999999996</v>
      </c>
      <c r="N17" s="6">
        <v>1706.9999999999998</v>
      </c>
      <c r="O17" s="26">
        <v>64584.00000000004</v>
      </c>
    </row>
    <row r="18" spans="2:15" ht="15" customHeight="1">
      <c r="B18" s="33" t="s">
        <v>87</v>
      </c>
      <c r="C18" s="36" t="s">
        <v>64</v>
      </c>
      <c r="D18" s="6">
        <f t="shared" si="1"/>
        <v>13039.000000000002</v>
      </c>
      <c r="E18" s="6">
        <v>1075.0000000000002</v>
      </c>
      <c r="F18" s="6">
        <v>1758.999999999999</v>
      </c>
      <c r="G18" s="6">
        <v>2509.0000000000023</v>
      </c>
      <c r="H18" s="26">
        <v>2382.000000000001</v>
      </c>
      <c r="I18" s="33" t="s">
        <v>87</v>
      </c>
      <c r="J18" s="36" t="s">
        <v>64</v>
      </c>
      <c r="K18" s="6">
        <v>1367.999999999999</v>
      </c>
      <c r="L18" s="6">
        <v>1166.9999999999993</v>
      </c>
      <c r="M18" s="6">
        <v>546.9999999999999</v>
      </c>
      <c r="N18" s="6">
        <v>43.000000000000014</v>
      </c>
      <c r="O18" s="26">
        <v>2189.0000000000005</v>
      </c>
    </row>
    <row r="19" spans="2:15" ht="15" customHeight="1">
      <c r="B19" s="33" t="s">
        <v>88</v>
      </c>
      <c r="C19" s="36" t="s">
        <v>65</v>
      </c>
      <c r="D19" s="6">
        <f t="shared" si="1"/>
        <v>22834.999999999985</v>
      </c>
      <c r="E19" s="6">
        <v>4465.999999999988</v>
      </c>
      <c r="F19" s="6">
        <v>4988.999999999993</v>
      </c>
      <c r="G19" s="6">
        <v>4371.000000000003</v>
      </c>
      <c r="H19" s="26">
        <v>2092.9999999999986</v>
      </c>
      <c r="I19" s="33" t="s">
        <v>88</v>
      </c>
      <c r="J19" s="36" t="s">
        <v>65</v>
      </c>
      <c r="K19" s="6">
        <v>1361.0000000000007</v>
      </c>
      <c r="L19" s="6">
        <v>864</v>
      </c>
      <c r="M19" s="6">
        <v>702.0000000000001</v>
      </c>
      <c r="N19" s="6">
        <v>244</v>
      </c>
      <c r="O19" s="26">
        <v>3745.000000000002</v>
      </c>
    </row>
    <row r="20" spans="2:15" ht="15" customHeight="1">
      <c r="B20" s="33" t="s">
        <v>89</v>
      </c>
      <c r="C20" s="36" t="s">
        <v>66</v>
      </c>
      <c r="D20" s="6">
        <f t="shared" si="1"/>
        <v>6018.000000000001</v>
      </c>
      <c r="E20" s="6">
        <v>490</v>
      </c>
      <c r="F20" s="6">
        <v>1223.0000000000005</v>
      </c>
      <c r="G20" s="6">
        <v>1345</v>
      </c>
      <c r="H20" s="26">
        <v>875</v>
      </c>
      <c r="I20" s="33" t="s">
        <v>89</v>
      </c>
      <c r="J20" s="36" t="s">
        <v>66</v>
      </c>
      <c r="K20" s="6">
        <v>474.99999999999994</v>
      </c>
      <c r="L20" s="6">
        <v>485.0000000000001</v>
      </c>
      <c r="M20" s="6">
        <v>137.99999999999997</v>
      </c>
      <c r="N20" s="6">
        <v>73.99999999999999</v>
      </c>
      <c r="O20" s="26">
        <v>913.0000000000006</v>
      </c>
    </row>
    <row r="21" spans="2:15" ht="15" customHeight="1">
      <c r="B21" s="33" t="s">
        <v>90</v>
      </c>
      <c r="C21" s="36" t="s">
        <v>67</v>
      </c>
      <c r="D21" s="6">
        <f t="shared" si="1"/>
        <v>556864.9999999997</v>
      </c>
      <c r="E21" s="6">
        <v>47965.99999999949</v>
      </c>
      <c r="F21" s="6">
        <v>38229.0000000001</v>
      </c>
      <c r="G21" s="6">
        <v>49221.999999999745</v>
      </c>
      <c r="H21" s="26">
        <v>46559.00000000024</v>
      </c>
      <c r="I21" s="33" t="s">
        <v>90</v>
      </c>
      <c r="J21" s="36" t="s">
        <v>67</v>
      </c>
      <c r="K21" s="6">
        <v>37248.99999999999</v>
      </c>
      <c r="L21" s="6">
        <v>38509.99999999999</v>
      </c>
      <c r="M21" s="6">
        <v>60403</v>
      </c>
      <c r="N21" s="6">
        <v>17629.999999999996</v>
      </c>
      <c r="O21" s="26">
        <v>221097.00000000012</v>
      </c>
    </row>
    <row r="22" spans="2:15" ht="15" customHeight="1">
      <c r="B22" s="33" t="s">
        <v>91</v>
      </c>
      <c r="C22" s="36" t="s">
        <v>68</v>
      </c>
      <c r="D22" s="6">
        <f t="shared" si="1"/>
        <v>10577</v>
      </c>
      <c r="E22" s="6">
        <v>873.0000000000002</v>
      </c>
      <c r="F22" s="6">
        <v>2250.9999999999995</v>
      </c>
      <c r="G22" s="6">
        <v>2734.9999999999995</v>
      </c>
      <c r="H22" s="26">
        <v>1404.9999999999993</v>
      </c>
      <c r="I22" s="33" t="s">
        <v>91</v>
      </c>
      <c r="J22" s="36" t="s">
        <v>68</v>
      </c>
      <c r="K22" s="6">
        <v>940.0000000000001</v>
      </c>
      <c r="L22" s="6">
        <v>647.0000000000001</v>
      </c>
      <c r="M22" s="6">
        <v>303</v>
      </c>
      <c r="N22" s="6">
        <v>56</v>
      </c>
      <c r="O22" s="26">
        <v>1367</v>
      </c>
    </row>
    <row r="23" spans="2:15" ht="15" customHeight="1">
      <c r="B23" s="33" t="s">
        <v>92</v>
      </c>
      <c r="C23" s="36" t="s">
        <v>69</v>
      </c>
      <c r="D23" s="6">
        <f t="shared" si="1"/>
        <v>64334.99999999996</v>
      </c>
      <c r="E23" s="6">
        <v>11013.000000000011</v>
      </c>
      <c r="F23" s="6">
        <v>16393.99999999999</v>
      </c>
      <c r="G23" s="6">
        <v>14724.99999999996</v>
      </c>
      <c r="H23" s="26">
        <v>5927.000000000009</v>
      </c>
      <c r="I23" s="33" t="s">
        <v>92</v>
      </c>
      <c r="J23" s="36" t="s">
        <v>69</v>
      </c>
      <c r="K23" s="6">
        <v>2923</v>
      </c>
      <c r="L23" s="6">
        <v>2847.9999999999995</v>
      </c>
      <c r="M23" s="6">
        <v>1562.0000000000005</v>
      </c>
      <c r="N23" s="6">
        <v>436.9999999999999</v>
      </c>
      <c r="O23" s="26">
        <v>8506</v>
      </c>
    </row>
    <row r="24" spans="2:15" ht="15" customHeight="1">
      <c r="B24" s="33" t="s">
        <v>93</v>
      </c>
      <c r="C24" s="36" t="s">
        <v>70</v>
      </c>
      <c r="D24" s="6">
        <f t="shared" si="1"/>
        <v>26617.000000000004</v>
      </c>
      <c r="E24" s="6">
        <v>3614.000000000003</v>
      </c>
      <c r="F24" s="6">
        <v>6386.999999999984</v>
      </c>
      <c r="G24" s="6">
        <v>6534.000000000015</v>
      </c>
      <c r="H24" s="26">
        <v>2795.0000000000023</v>
      </c>
      <c r="I24" s="33" t="s">
        <v>93</v>
      </c>
      <c r="J24" s="36" t="s">
        <v>70</v>
      </c>
      <c r="K24" s="6">
        <v>1683.9999999999993</v>
      </c>
      <c r="L24" s="6">
        <v>1433.0000000000005</v>
      </c>
      <c r="M24" s="6">
        <v>607.0000000000001</v>
      </c>
      <c r="N24" s="6">
        <v>205</v>
      </c>
      <c r="O24" s="26">
        <v>3358.0000000000005</v>
      </c>
    </row>
    <row r="25" spans="2:15" ht="15" customHeight="1">
      <c r="B25" s="33" t="s">
        <v>94</v>
      </c>
      <c r="C25" s="36" t="s">
        <v>71</v>
      </c>
      <c r="D25" s="6">
        <f t="shared" si="1"/>
        <v>12618.999999999996</v>
      </c>
      <c r="E25" s="6">
        <v>1170.9999999999993</v>
      </c>
      <c r="F25" s="6">
        <v>2603.9999999999986</v>
      </c>
      <c r="G25" s="6">
        <v>3087.9999999999986</v>
      </c>
      <c r="H25" s="26">
        <v>1882.0000000000007</v>
      </c>
      <c r="I25" s="33" t="s">
        <v>94</v>
      </c>
      <c r="J25" s="36" t="s">
        <v>71</v>
      </c>
      <c r="K25" s="6">
        <v>1078.0000000000002</v>
      </c>
      <c r="L25" s="6">
        <v>1049.9999999999998</v>
      </c>
      <c r="M25" s="6">
        <v>287</v>
      </c>
      <c r="N25" s="6">
        <v>75</v>
      </c>
      <c r="O25" s="26">
        <v>1383.9999999999998</v>
      </c>
    </row>
    <row r="26" spans="2:15" ht="15" customHeight="1">
      <c r="B26" s="33" t="s">
        <v>95</v>
      </c>
      <c r="C26" s="36" t="s">
        <v>96</v>
      </c>
      <c r="D26" s="6">
        <f t="shared" si="1"/>
        <v>94325.99999999997</v>
      </c>
      <c r="E26" s="6">
        <v>11023.000000000031</v>
      </c>
      <c r="F26" s="6">
        <v>15382.999999999989</v>
      </c>
      <c r="G26" s="6">
        <v>15931.999999999909</v>
      </c>
      <c r="H26" s="26">
        <v>11375.000000000016</v>
      </c>
      <c r="I26" s="33" t="s">
        <v>95</v>
      </c>
      <c r="J26" s="36" t="s">
        <v>96</v>
      </c>
      <c r="K26" s="6">
        <v>8220.999999999993</v>
      </c>
      <c r="L26" s="6">
        <v>8868.000000000002</v>
      </c>
      <c r="M26" s="6">
        <v>3700.0000000000027</v>
      </c>
      <c r="N26" s="6">
        <v>1460.9999999999989</v>
      </c>
      <c r="O26" s="26">
        <v>18363.000000000036</v>
      </c>
    </row>
    <row r="27" spans="2:15" ht="15" customHeight="1">
      <c r="B27" s="33" t="s">
        <v>97</v>
      </c>
      <c r="C27" s="36" t="s">
        <v>98</v>
      </c>
      <c r="D27" s="6">
        <f t="shared" si="1"/>
        <v>39474.99999999999</v>
      </c>
      <c r="E27" s="6">
        <v>3323.999999999996</v>
      </c>
      <c r="F27" s="6">
        <v>2714.9999999999986</v>
      </c>
      <c r="G27" s="6">
        <v>5167.000000000013</v>
      </c>
      <c r="H27" s="26">
        <v>4066.9999999999986</v>
      </c>
      <c r="I27" s="33" t="s">
        <v>97</v>
      </c>
      <c r="J27" s="36" t="s">
        <v>98</v>
      </c>
      <c r="K27" s="6">
        <v>3456.9999999999995</v>
      </c>
      <c r="L27" s="6">
        <v>2855.9999999999986</v>
      </c>
      <c r="M27" s="6">
        <v>2698</v>
      </c>
      <c r="N27" s="6">
        <v>565.9999999999997</v>
      </c>
      <c r="O27" s="26">
        <v>14624.999999999989</v>
      </c>
    </row>
    <row r="28" spans="2:15" ht="15" customHeight="1">
      <c r="B28" s="33" t="s">
        <v>99</v>
      </c>
      <c r="C28" s="36" t="s">
        <v>72</v>
      </c>
      <c r="D28" s="6">
        <f t="shared" si="1"/>
        <v>11046.000000000004</v>
      </c>
      <c r="E28" s="6">
        <v>1735.0000000000016</v>
      </c>
      <c r="F28" s="6">
        <v>1967.0000000000016</v>
      </c>
      <c r="G28" s="6">
        <v>2485.9999999999995</v>
      </c>
      <c r="H28" s="26">
        <v>1436.0000000000002</v>
      </c>
      <c r="I28" s="33" t="s">
        <v>99</v>
      </c>
      <c r="J28" s="36" t="s">
        <v>72</v>
      </c>
      <c r="K28" s="6">
        <v>733.0000000000003</v>
      </c>
      <c r="L28" s="6">
        <v>888.9999999999997</v>
      </c>
      <c r="M28" s="6">
        <v>370</v>
      </c>
      <c r="N28" s="6">
        <v>123.99999999999999</v>
      </c>
      <c r="O28" s="26">
        <v>1306.0000000000002</v>
      </c>
    </row>
    <row r="29" spans="2:15" ht="15" customHeight="1">
      <c r="B29" s="33" t="s">
        <v>100</v>
      </c>
      <c r="C29" s="36" t="s">
        <v>101</v>
      </c>
      <c r="D29" s="6">
        <f t="shared" si="1"/>
        <v>53201.99999999992</v>
      </c>
      <c r="E29" s="6">
        <v>5496.000000000003</v>
      </c>
      <c r="F29" s="6">
        <v>8665.999999999956</v>
      </c>
      <c r="G29" s="6">
        <v>9724.999999999958</v>
      </c>
      <c r="H29" s="26">
        <v>4477.000000000005</v>
      </c>
      <c r="I29" s="33" t="s">
        <v>100</v>
      </c>
      <c r="J29" s="36" t="s">
        <v>101</v>
      </c>
      <c r="K29" s="6">
        <v>2391</v>
      </c>
      <c r="L29" s="6">
        <v>3768.999999999999</v>
      </c>
      <c r="M29" s="6">
        <v>2682</v>
      </c>
      <c r="N29" s="6">
        <v>551</v>
      </c>
      <c r="O29" s="26">
        <v>15444.999999999998</v>
      </c>
    </row>
    <row r="30" spans="2:15" ht="15" customHeight="1">
      <c r="B30" s="33" t="s">
        <v>102</v>
      </c>
      <c r="C30" s="36" t="s">
        <v>73</v>
      </c>
      <c r="D30" s="6">
        <f t="shared" si="1"/>
        <v>70795.99999999996</v>
      </c>
      <c r="E30" s="6">
        <v>14412.999999999984</v>
      </c>
      <c r="F30" s="6">
        <v>17784.999999999964</v>
      </c>
      <c r="G30" s="6">
        <v>12950.000000000016</v>
      </c>
      <c r="H30" s="26">
        <v>6779.999999999994</v>
      </c>
      <c r="I30" s="33" t="s">
        <v>102</v>
      </c>
      <c r="J30" s="36" t="s">
        <v>73</v>
      </c>
      <c r="K30" s="6">
        <v>4183.999999999999</v>
      </c>
      <c r="L30" s="6">
        <v>2471.9999999999986</v>
      </c>
      <c r="M30" s="6">
        <v>2906.000000000001</v>
      </c>
      <c r="N30" s="6">
        <v>637.9999999999998</v>
      </c>
      <c r="O30" s="26">
        <v>8667.999999999995</v>
      </c>
    </row>
    <row r="31" spans="2:15" ht="15" customHeight="1">
      <c r="B31" s="33" t="s">
        <v>103</v>
      </c>
      <c r="C31" s="36" t="s">
        <v>104</v>
      </c>
      <c r="D31" s="6">
        <f t="shared" si="1"/>
        <v>13465.00000000001</v>
      </c>
      <c r="E31" s="6">
        <v>441.00000000000006</v>
      </c>
      <c r="F31" s="6">
        <v>1736.9999999999961</v>
      </c>
      <c r="G31" s="6">
        <v>3276.0000000000086</v>
      </c>
      <c r="H31" s="26">
        <v>2663.0000000000014</v>
      </c>
      <c r="I31" s="33" t="s">
        <v>103</v>
      </c>
      <c r="J31" s="36" t="s">
        <v>104</v>
      </c>
      <c r="K31" s="6">
        <v>1576.0000000000016</v>
      </c>
      <c r="L31" s="6">
        <v>915.0000000000001</v>
      </c>
      <c r="M31" s="6">
        <v>395</v>
      </c>
      <c r="N31" s="6">
        <v>23</v>
      </c>
      <c r="O31" s="26">
        <v>2439</v>
      </c>
    </row>
    <row r="32" spans="2:15" ht="15" customHeight="1">
      <c r="B32" s="33" t="s">
        <v>105</v>
      </c>
      <c r="C32" s="36" t="s">
        <v>74</v>
      </c>
      <c r="D32" s="18">
        <f t="shared" si="1"/>
        <v>3937</v>
      </c>
      <c r="E32" s="6">
        <v>677.9999999999995</v>
      </c>
      <c r="F32" s="6">
        <v>754.0000000000002</v>
      </c>
      <c r="G32" s="6">
        <v>673.0000000000005</v>
      </c>
      <c r="H32" s="26">
        <v>383</v>
      </c>
      <c r="I32" s="33" t="s">
        <v>167</v>
      </c>
      <c r="J32" s="36" t="s">
        <v>74</v>
      </c>
      <c r="K32" s="6">
        <v>296</v>
      </c>
      <c r="L32" s="6">
        <v>471.99999999999994</v>
      </c>
      <c r="M32" s="6">
        <v>246</v>
      </c>
      <c r="N32" s="6">
        <v>38</v>
      </c>
      <c r="O32" s="26">
        <v>397</v>
      </c>
    </row>
    <row r="33" spans="2:15" ht="15" customHeight="1">
      <c r="B33" s="37" t="s">
        <v>139</v>
      </c>
      <c r="C33" s="38" t="s">
        <v>75</v>
      </c>
      <c r="D33" s="17">
        <f t="shared" si="1"/>
        <v>8202</v>
      </c>
      <c r="E33" s="7">
        <v>406.00000000000006</v>
      </c>
      <c r="F33" s="7">
        <v>1332.0000000000011</v>
      </c>
      <c r="G33" s="7">
        <v>1737.0000000000005</v>
      </c>
      <c r="H33" s="87">
        <v>1134.9999999999993</v>
      </c>
      <c r="I33" s="37" t="s">
        <v>139</v>
      </c>
      <c r="J33" s="38" t="s">
        <v>75</v>
      </c>
      <c r="K33" s="7">
        <v>790</v>
      </c>
      <c r="L33" s="7">
        <v>576.9999999999998</v>
      </c>
      <c r="M33" s="7">
        <v>84.00000000000004</v>
      </c>
      <c r="N33" s="7">
        <v>29</v>
      </c>
      <c r="O33" s="87">
        <v>2112</v>
      </c>
    </row>
  </sheetData>
  <sheetProtection/>
  <mergeCells count="6">
    <mergeCell ref="B4:C6"/>
    <mergeCell ref="I4:J6"/>
    <mergeCell ref="D4:H4"/>
    <mergeCell ref="D6:H6"/>
    <mergeCell ref="K4:O4"/>
    <mergeCell ref="K6:O6"/>
  </mergeCells>
  <printOptions/>
  <pageMargins left="0.7086614173228347" right="0.7086614173228347" top="0.7480314960629921" bottom="0.7480314960629921" header="0.31496062992125984" footer="0.31496062992125984"/>
  <pageSetup firstPageNumber="16" useFirstPageNumber="1" horizontalDpi="600" verticalDpi="600" orientation="portrait" paperSize="9" r:id="rId1"/>
  <headerFooter>
    <oddFooter>&amp;CIV-3-&amp;P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B1:AE34"/>
  <sheetViews>
    <sheetView showGridLines="0" workbookViewId="0" topLeftCell="Q1">
      <selection activeCell="Q1" sqref="Q1"/>
    </sheetView>
  </sheetViews>
  <sheetFormatPr defaultColWidth="9.140625" defaultRowHeight="12.75"/>
  <cols>
    <col min="1" max="1" width="9.140625" style="1" customWidth="1"/>
    <col min="2" max="2" width="3.7109375" style="1" customWidth="1"/>
    <col min="3" max="3" width="18.7109375" style="1" customWidth="1"/>
    <col min="4" max="8" width="12.7109375" style="1" customWidth="1"/>
    <col min="9" max="9" width="3.7109375" style="1" customWidth="1"/>
    <col min="10" max="10" width="18.7109375" style="1" customWidth="1"/>
    <col min="11" max="15" width="12.7109375" style="1" customWidth="1"/>
    <col min="16" max="16" width="9.140625" style="1" customWidth="1"/>
    <col min="17" max="17" width="2.7109375" style="1" customWidth="1"/>
    <col min="18" max="18" width="3.7109375" style="1" customWidth="1"/>
    <col min="19" max="19" width="18.7109375" style="1" customWidth="1"/>
    <col min="20" max="24" width="12.7109375" style="1" customWidth="1"/>
    <col min="25" max="25" width="3.7109375" style="1" customWidth="1"/>
    <col min="26" max="26" width="18.7109375" style="1" customWidth="1"/>
    <col min="27" max="31" width="12.7109375" style="1" customWidth="1"/>
    <col min="32" max="16384" width="9.140625" style="1" customWidth="1"/>
  </cols>
  <sheetData>
    <row r="1" spans="2:31" ht="15" customHeight="1">
      <c r="B1" s="8"/>
      <c r="C1" s="8"/>
      <c r="D1" s="8"/>
      <c r="E1" s="8"/>
      <c r="F1" s="8"/>
      <c r="G1" s="8"/>
      <c r="H1" s="68"/>
      <c r="O1" s="77"/>
      <c r="R1" s="8"/>
      <c r="S1" s="8"/>
      <c r="T1" s="8"/>
      <c r="U1" s="8"/>
      <c r="V1" s="8"/>
      <c r="W1" s="8"/>
      <c r="X1" s="68" t="s">
        <v>13</v>
      </c>
      <c r="AE1" s="77" t="s">
        <v>14</v>
      </c>
    </row>
    <row r="2" spans="2:25" ht="15" customHeight="1">
      <c r="B2" s="8"/>
      <c r="C2" s="8"/>
      <c r="D2" s="8"/>
      <c r="E2" s="8"/>
      <c r="F2" s="8"/>
      <c r="G2" s="8"/>
      <c r="H2" s="68" t="s">
        <v>13</v>
      </c>
      <c r="O2" s="77" t="s">
        <v>14</v>
      </c>
      <c r="R2" s="43" t="s">
        <v>123</v>
      </c>
      <c r="S2" s="43"/>
      <c r="T2" s="43"/>
      <c r="U2" s="43"/>
      <c r="V2" s="43"/>
      <c r="W2" s="43"/>
      <c r="Y2" s="43" t="s">
        <v>123</v>
      </c>
    </row>
    <row r="3" spans="2:25" ht="15" customHeight="1">
      <c r="B3" s="43" t="s">
        <v>122</v>
      </c>
      <c r="C3" s="43"/>
      <c r="D3" s="43"/>
      <c r="E3" s="43"/>
      <c r="F3" s="43"/>
      <c r="G3" s="43"/>
      <c r="I3" s="43" t="s">
        <v>122</v>
      </c>
      <c r="R3" s="43" t="s">
        <v>109</v>
      </c>
      <c r="S3" s="43"/>
      <c r="T3" s="43"/>
      <c r="U3" s="43"/>
      <c r="V3" s="43"/>
      <c r="W3" s="43"/>
      <c r="Y3" s="43" t="s">
        <v>110</v>
      </c>
    </row>
    <row r="4" spans="2:23" ht="15" customHeight="1">
      <c r="B4" s="8"/>
      <c r="C4" s="43"/>
      <c r="D4" s="43"/>
      <c r="E4" s="43"/>
      <c r="F4" s="43"/>
      <c r="G4" s="43"/>
      <c r="R4" s="8"/>
      <c r="S4" s="43"/>
      <c r="T4" s="43"/>
      <c r="U4" s="43"/>
      <c r="V4" s="43"/>
      <c r="W4" s="43"/>
    </row>
    <row r="5" spans="2:31" ht="15" customHeight="1">
      <c r="B5" s="102" t="s">
        <v>76</v>
      </c>
      <c r="C5" s="103"/>
      <c r="D5" s="108" t="s">
        <v>38</v>
      </c>
      <c r="E5" s="98"/>
      <c r="F5" s="98"/>
      <c r="G5" s="98"/>
      <c r="H5" s="99"/>
      <c r="I5" s="102" t="s">
        <v>76</v>
      </c>
      <c r="J5" s="103"/>
      <c r="K5" s="108" t="s">
        <v>38</v>
      </c>
      <c r="L5" s="98"/>
      <c r="M5" s="98"/>
      <c r="N5" s="98"/>
      <c r="O5" s="99"/>
      <c r="R5" s="102" t="s">
        <v>76</v>
      </c>
      <c r="S5" s="103"/>
      <c r="T5" s="108" t="s">
        <v>38</v>
      </c>
      <c r="U5" s="98"/>
      <c r="V5" s="98"/>
      <c r="W5" s="98"/>
      <c r="X5" s="99"/>
      <c r="Y5" s="102" t="s">
        <v>76</v>
      </c>
      <c r="Z5" s="103"/>
      <c r="AA5" s="108" t="s">
        <v>38</v>
      </c>
      <c r="AB5" s="98"/>
      <c r="AC5" s="98"/>
      <c r="AD5" s="98"/>
      <c r="AE5" s="99"/>
    </row>
    <row r="6" spans="2:31" ht="43.5" customHeight="1">
      <c r="B6" s="104"/>
      <c r="C6" s="105"/>
      <c r="D6" s="44" t="s">
        <v>5</v>
      </c>
      <c r="E6" s="45" t="s">
        <v>39</v>
      </c>
      <c r="F6" s="45" t="s">
        <v>40</v>
      </c>
      <c r="G6" s="45" t="s">
        <v>41</v>
      </c>
      <c r="H6" s="74" t="s">
        <v>42</v>
      </c>
      <c r="I6" s="104"/>
      <c r="J6" s="105"/>
      <c r="K6" s="60" t="s">
        <v>43</v>
      </c>
      <c r="L6" s="45" t="s">
        <v>114</v>
      </c>
      <c r="M6" s="45" t="s">
        <v>113</v>
      </c>
      <c r="N6" s="45" t="s">
        <v>112</v>
      </c>
      <c r="O6" s="59" t="s">
        <v>111</v>
      </c>
      <c r="R6" s="104"/>
      <c r="S6" s="105"/>
      <c r="T6" s="44" t="s">
        <v>5</v>
      </c>
      <c r="U6" s="45" t="s">
        <v>39</v>
      </c>
      <c r="V6" s="45" t="s">
        <v>40</v>
      </c>
      <c r="W6" s="45" t="s">
        <v>41</v>
      </c>
      <c r="X6" s="74" t="s">
        <v>42</v>
      </c>
      <c r="Y6" s="104"/>
      <c r="Z6" s="105"/>
      <c r="AA6" s="60" t="s">
        <v>43</v>
      </c>
      <c r="AB6" s="45" t="s">
        <v>114</v>
      </c>
      <c r="AC6" s="45" t="s">
        <v>113</v>
      </c>
      <c r="AD6" s="45" t="s">
        <v>112</v>
      </c>
      <c r="AE6" s="59" t="s">
        <v>111</v>
      </c>
    </row>
    <row r="7" spans="2:31" ht="15" customHeight="1">
      <c r="B7" s="106"/>
      <c r="C7" s="107"/>
      <c r="D7" s="109" t="s">
        <v>115</v>
      </c>
      <c r="E7" s="100"/>
      <c r="F7" s="100"/>
      <c r="G7" s="100"/>
      <c r="H7" s="101"/>
      <c r="I7" s="106"/>
      <c r="J7" s="107"/>
      <c r="K7" s="109" t="s">
        <v>115</v>
      </c>
      <c r="L7" s="100"/>
      <c r="M7" s="100"/>
      <c r="N7" s="100"/>
      <c r="O7" s="101"/>
      <c r="R7" s="106"/>
      <c r="S7" s="107"/>
      <c r="T7" s="109" t="s">
        <v>108</v>
      </c>
      <c r="U7" s="100"/>
      <c r="V7" s="100"/>
      <c r="W7" s="100"/>
      <c r="X7" s="101"/>
      <c r="Y7" s="106"/>
      <c r="Z7" s="107"/>
      <c r="AA7" s="109" t="s">
        <v>108</v>
      </c>
      <c r="AB7" s="100"/>
      <c r="AC7" s="100"/>
      <c r="AD7" s="100"/>
      <c r="AE7" s="101"/>
    </row>
    <row r="8" spans="2:31" ht="6.75" customHeight="1">
      <c r="B8" s="39"/>
      <c r="C8" s="35"/>
      <c r="D8" s="6"/>
      <c r="E8" s="6"/>
      <c r="F8" s="6"/>
      <c r="G8" s="21"/>
      <c r="H8" s="23"/>
      <c r="I8" s="39"/>
      <c r="J8" s="35"/>
      <c r="K8" s="22"/>
      <c r="L8" s="22"/>
      <c r="M8" s="22"/>
      <c r="N8" s="22"/>
      <c r="O8" s="23"/>
      <c r="R8" s="39"/>
      <c r="S8" s="35"/>
      <c r="T8" s="6"/>
      <c r="U8" s="6"/>
      <c r="V8" s="6"/>
      <c r="W8" s="21"/>
      <c r="X8" s="23"/>
      <c r="Y8" s="39"/>
      <c r="Z8" s="35"/>
      <c r="AA8" s="6"/>
      <c r="AB8" s="6"/>
      <c r="AC8" s="6"/>
      <c r="AD8" s="21"/>
      <c r="AE8" s="23"/>
    </row>
    <row r="9" spans="2:31" ht="15">
      <c r="B9" s="40"/>
      <c r="C9" s="35" t="s">
        <v>78</v>
      </c>
      <c r="D9" s="6">
        <f>SUM(D11:D34)</f>
        <v>1673389.9999999995</v>
      </c>
      <c r="E9" s="6">
        <f>SUM(E11:E34)</f>
        <v>190851.99999999953</v>
      </c>
      <c r="F9" s="6">
        <f>SUM(F11:F34)</f>
        <v>235170.00000000003</v>
      </c>
      <c r="G9" s="6">
        <f>SUM(G11:G34)</f>
        <v>252545.99999999956</v>
      </c>
      <c r="H9" s="26">
        <f>SUM(H11:H34)</f>
        <v>165002.0000000003</v>
      </c>
      <c r="I9" s="40"/>
      <c r="J9" s="35" t="s">
        <v>78</v>
      </c>
      <c r="K9" s="6">
        <f>SUM(K11:K34)</f>
        <v>109756</v>
      </c>
      <c r="L9" s="6">
        <f>SUM(L11:L34)</f>
        <v>105607.00000000003</v>
      </c>
      <c r="M9" s="6">
        <f>SUM(M11:M34)</f>
        <v>111130</v>
      </c>
      <c r="N9" s="6">
        <f>SUM(N11:N34)</f>
        <v>29234.999999999996</v>
      </c>
      <c r="O9" s="26">
        <f>SUM(O11:O34)</f>
        <v>474092.00000000023</v>
      </c>
      <c r="R9" s="40"/>
      <c r="S9" s="35" t="s">
        <v>78</v>
      </c>
      <c r="T9" s="61">
        <f>D9/$D$9*100</f>
        <v>100</v>
      </c>
      <c r="U9" s="61">
        <f>E9/$D$9*100</f>
        <v>11.405111779083153</v>
      </c>
      <c r="V9" s="61">
        <f>F9/$D$9*100</f>
        <v>14.053508148130447</v>
      </c>
      <c r="W9" s="61">
        <f>G9/$D$9*100</f>
        <v>15.091879358667114</v>
      </c>
      <c r="X9" s="62">
        <f>H9/$D$9*100</f>
        <v>9.860343374825971</v>
      </c>
      <c r="Y9" s="40"/>
      <c r="Z9" s="35" t="s">
        <v>78</v>
      </c>
      <c r="AA9" s="61">
        <f>K9/$D$9*100</f>
        <v>6.558901391785539</v>
      </c>
      <c r="AB9" s="61">
        <f>L9/$D$9*100</f>
        <v>6.31096158098232</v>
      </c>
      <c r="AC9" s="61">
        <f>M9/$D$9*100</f>
        <v>6.641010164994414</v>
      </c>
      <c r="AD9" s="61">
        <f>N9/$D$9*100</f>
        <v>1.7470523906560935</v>
      </c>
      <c r="AE9" s="62">
        <f>O9/$D$9*100</f>
        <v>28.33123181087495</v>
      </c>
    </row>
    <row r="10" spans="2:31" ht="6.75" customHeight="1">
      <c r="B10" s="40"/>
      <c r="C10" s="35"/>
      <c r="D10" s="6"/>
      <c r="E10" s="6"/>
      <c r="F10" s="6"/>
      <c r="G10" s="19"/>
      <c r="H10" s="25"/>
      <c r="I10" s="40"/>
      <c r="J10" s="35"/>
      <c r="K10" s="20"/>
      <c r="L10" s="20"/>
      <c r="M10" s="20"/>
      <c r="N10" s="20"/>
      <c r="O10" s="25"/>
      <c r="R10" s="40"/>
      <c r="S10" s="35"/>
      <c r="T10" s="6"/>
      <c r="U10" s="6"/>
      <c r="V10" s="6"/>
      <c r="W10" s="19"/>
      <c r="X10" s="25"/>
      <c r="Y10" s="40"/>
      <c r="Z10" s="35"/>
      <c r="AA10" s="6"/>
      <c r="AB10" s="6"/>
      <c r="AC10" s="6"/>
      <c r="AD10" s="19"/>
      <c r="AE10" s="25"/>
    </row>
    <row r="11" spans="2:31" ht="15" customHeight="1">
      <c r="B11" s="33" t="s">
        <v>79</v>
      </c>
      <c r="C11" s="36" t="s">
        <v>56</v>
      </c>
      <c r="D11" s="6">
        <f>SUM(E11:O11)</f>
        <v>67370.00000000006</v>
      </c>
      <c r="E11" s="6">
        <v>5531.000000000011</v>
      </c>
      <c r="F11" s="6">
        <v>8272.000000000018</v>
      </c>
      <c r="G11" s="6">
        <v>11734.000000000013</v>
      </c>
      <c r="H11" s="26">
        <v>9470.000000000013</v>
      </c>
      <c r="I11" s="33" t="s">
        <v>79</v>
      </c>
      <c r="J11" s="36" t="s">
        <v>56</v>
      </c>
      <c r="K11" s="6">
        <v>6372.9999999999945</v>
      </c>
      <c r="L11" s="6">
        <v>4519.999999999999</v>
      </c>
      <c r="M11" s="6">
        <v>4373.000000000003</v>
      </c>
      <c r="N11" s="6">
        <v>479.0000000000001</v>
      </c>
      <c r="O11" s="26">
        <v>16618.000000000004</v>
      </c>
      <c r="R11" s="33" t="s">
        <v>79</v>
      </c>
      <c r="S11" s="36" t="s">
        <v>56</v>
      </c>
      <c r="T11" s="63">
        <f aca="true" t="shared" si="0" ref="T11:T34">D11/$D$9*100</f>
        <v>4.025959280263422</v>
      </c>
      <c r="U11" s="61">
        <f aca="true" t="shared" si="1" ref="U11:U34">E11/$D$9*100</f>
        <v>0.33052665547182736</v>
      </c>
      <c r="V11" s="61">
        <f aca="true" t="shared" si="2" ref="V11:V34">F11/$D$9*100</f>
        <v>0.49432588936231364</v>
      </c>
      <c r="W11" s="61">
        <f aca="true" t="shared" si="3" ref="W11:W34">G11/$D$9*100</f>
        <v>0.7012113135610956</v>
      </c>
      <c r="X11" s="62">
        <f aca="true" t="shared" si="4" ref="X11:X34">H11/$D$9*100</f>
        <v>0.565917090457097</v>
      </c>
      <c r="Y11" s="33" t="s">
        <v>79</v>
      </c>
      <c r="Z11" s="36" t="s">
        <v>56</v>
      </c>
      <c r="AA11" s="63">
        <f aca="true" t="shared" si="5" ref="AA11:AA34">K11/$D$9*100</f>
        <v>0.38084367660856083</v>
      </c>
      <c r="AB11" s="61">
        <f aca="true" t="shared" si="6" ref="AB11:AB34">L11/$D$9*100</f>
        <v>0.2701103747482655</v>
      </c>
      <c r="AC11" s="61">
        <f aca="true" t="shared" si="7" ref="AC11:AC34">M11/$D$9*100</f>
        <v>0.26132581167570046</v>
      </c>
      <c r="AD11" s="61">
        <f aca="true" t="shared" si="8" ref="AD11:AD34">N11/$D$9*100</f>
        <v>0.02862452865142019</v>
      </c>
      <c r="AE11" s="62">
        <f aca="true" t="shared" si="9" ref="AE11:AE34">O11/$D$9*100</f>
        <v>0.9930739397271413</v>
      </c>
    </row>
    <row r="12" spans="2:31" ht="15" customHeight="1">
      <c r="B12" s="33" t="s">
        <v>80</v>
      </c>
      <c r="C12" s="36" t="s">
        <v>57</v>
      </c>
      <c r="D12" s="6">
        <f aca="true" t="shared" si="10" ref="D12:D34">SUM(E12:O12)</f>
        <v>84790</v>
      </c>
      <c r="E12" s="6">
        <v>12204.000000000036</v>
      </c>
      <c r="F12" s="6">
        <v>16108.00000000003</v>
      </c>
      <c r="G12" s="6">
        <v>17991.999999999953</v>
      </c>
      <c r="H12" s="26">
        <v>10445.999999999995</v>
      </c>
      <c r="I12" s="33" t="s">
        <v>80</v>
      </c>
      <c r="J12" s="36" t="s">
        <v>57</v>
      </c>
      <c r="K12" s="6">
        <v>5839.999999999992</v>
      </c>
      <c r="L12" s="6">
        <v>6316</v>
      </c>
      <c r="M12" s="6">
        <v>4289.000000000001</v>
      </c>
      <c r="N12" s="6">
        <v>1179.9999999999998</v>
      </c>
      <c r="O12" s="26">
        <v>10415.000000000007</v>
      </c>
      <c r="R12" s="33" t="s">
        <v>80</v>
      </c>
      <c r="S12" s="36" t="s">
        <v>57</v>
      </c>
      <c r="T12" s="63">
        <f t="shared" si="0"/>
        <v>5.066959883828637</v>
      </c>
      <c r="U12" s="61">
        <f t="shared" si="1"/>
        <v>0.7292980118203192</v>
      </c>
      <c r="V12" s="61">
        <f t="shared" si="2"/>
        <v>0.9625968841692633</v>
      </c>
      <c r="W12" s="61">
        <f t="shared" si="3"/>
        <v>1.0751827129360136</v>
      </c>
      <c r="X12" s="62">
        <f t="shared" si="4"/>
        <v>0.6242418085443321</v>
      </c>
      <c r="Y12" s="33" t="s">
        <v>80</v>
      </c>
      <c r="Z12" s="36" t="s">
        <v>57</v>
      </c>
      <c r="AA12" s="63">
        <f t="shared" si="5"/>
        <v>0.34899216560395324</v>
      </c>
      <c r="AB12" s="61">
        <f t="shared" si="6"/>
        <v>0.37743741745797466</v>
      </c>
      <c r="AC12" s="61">
        <f t="shared" si="7"/>
        <v>0.2563060613485202</v>
      </c>
      <c r="AD12" s="61">
        <f t="shared" si="8"/>
        <v>0.0705155403103879</v>
      </c>
      <c r="AE12" s="62">
        <f t="shared" si="9"/>
        <v>0.6223892816378734</v>
      </c>
    </row>
    <row r="13" spans="2:31" ht="15" customHeight="1">
      <c r="B13" s="33" t="s">
        <v>81</v>
      </c>
      <c r="C13" s="36" t="s">
        <v>58</v>
      </c>
      <c r="D13" s="6">
        <f t="shared" si="10"/>
        <v>143044.0000000001</v>
      </c>
      <c r="E13" s="6">
        <v>17622.999999999964</v>
      </c>
      <c r="F13" s="6">
        <v>22785.00000000006</v>
      </c>
      <c r="G13" s="6">
        <v>27900.000000000004</v>
      </c>
      <c r="H13" s="26">
        <v>18350</v>
      </c>
      <c r="I13" s="33" t="s">
        <v>81</v>
      </c>
      <c r="J13" s="36" t="s">
        <v>58</v>
      </c>
      <c r="K13" s="6">
        <v>11328.000000000015</v>
      </c>
      <c r="L13" s="6">
        <v>10160.00000000003</v>
      </c>
      <c r="M13" s="6">
        <v>3269.000000000001</v>
      </c>
      <c r="N13" s="6">
        <v>1402.999999999999</v>
      </c>
      <c r="O13" s="26">
        <v>30226.000000000004</v>
      </c>
      <c r="R13" s="33" t="s">
        <v>81</v>
      </c>
      <c r="S13" s="36" t="s">
        <v>58</v>
      </c>
      <c r="T13" s="63">
        <f t="shared" si="0"/>
        <v>8.548156735728082</v>
      </c>
      <c r="U13" s="61">
        <f t="shared" si="1"/>
        <v>1.0531316668559014</v>
      </c>
      <c r="V13" s="61">
        <f t="shared" si="2"/>
        <v>1.361607276247621</v>
      </c>
      <c r="W13" s="61">
        <f t="shared" si="3"/>
        <v>1.6672742158134093</v>
      </c>
      <c r="X13" s="62">
        <f t="shared" si="4"/>
        <v>1.0965764107589986</v>
      </c>
      <c r="Y13" s="33" t="s">
        <v>81</v>
      </c>
      <c r="Z13" s="36" t="s">
        <v>58</v>
      </c>
      <c r="AA13" s="63">
        <f t="shared" si="5"/>
        <v>0.6769491869797248</v>
      </c>
      <c r="AB13" s="61">
        <f t="shared" si="6"/>
        <v>0.6071507538589349</v>
      </c>
      <c r="AC13" s="61">
        <f t="shared" si="7"/>
        <v>0.19535195023276117</v>
      </c>
      <c r="AD13" s="61">
        <f t="shared" si="8"/>
        <v>0.08384178225040186</v>
      </c>
      <c r="AE13" s="62">
        <f t="shared" si="9"/>
        <v>1.8062734927303266</v>
      </c>
    </row>
    <row r="14" spans="2:31" ht="15" customHeight="1">
      <c r="B14" s="33" t="s">
        <v>82</v>
      </c>
      <c r="C14" s="36" t="s">
        <v>59</v>
      </c>
      <c r="D14" s="6">
        <f t="shared" si="10"/>
        <v>57574.999999999956</v>
      </c>
      <c r="E14" s="6">
        <v>7573.999999999989</v>
      </c>
      <c r="F14" s="6">
        <v>11572.00000000001</v>
      </c>
      <c r="G14" s="6">
        <v>10313.999999999962</v>
      </c>
      <c r="H14" s="26">
        <v>4265.999999999994</v>
      </c>
      <c r="I14" s="33" t="s">
        <v>82</v>
      </c>
      <c r="J14" s="36" t="s">
        <v>59</v>
      </c>
      <c r="K14" s="6">
        <v>1905.9999999999995</v>
      </c>
      <c r="L14" s="6">
        <v>2159.999999999998</v>
      </c>
      <c r="M14" s="6">
        <v>6625.000000000002</v>
      </c>
      <c r="N14" s="6">
        <v>279</v>
      </c>
      <c r="O14" s="26">
        <v>12878.999999999998</v>
      </c>
      <c r="R14" s="33" t="s">
        <v>82</v>
      </c>
      <c r="S14" s="36" t="s">
        <v>59</v>
      </c>
      <c r="T14" s="63">
        <f t="shared" si="0"/>
        <v>3.44062053675473</v>
      </c>
      <c r="U14" s="61">
        <f t="shared" si="1"/>
        <v>0.4526141545007435</v>
      </c>
      <c r="V14" s="61">
        <f t="shared" si="2"/>
        <v>0.6915303665015335</v>
      </c>
      <c r="W14" s="61">
        <f t="shared" si="3"/>
        <v>0.6163536294587612</v>
      </c>
      <c r="X14" s="62">
        <f t="shared" si="4"/>
        <v>0.25493160590179187</v>
      </c>
      <c r="Y14" s="33" t="s">
        <v>82</v>
      </c>
      <c r="Z14" s="36" t="s">
        <v>59</v>
      </c>
      <c r="AA14" s="63">
        <f t="shared" si="5"/>
        <v>0.1139005252810164</v>
      </c>
      <c r="AB14" s="61">
        <f t="shared" si="6"/>
        <v>0.12907929412748964</v>
      </c>
      <c r="AC14" s="61">
        <f t="shared" si="7"/>
        <v>0.39590292759010176</v>
      </c>
      <c r="AD14" s="61">
        <f t="shared" si="8"/>
        <v>0.01667274215813409</v>
      </c>
      <c r="AE14" s="62">
        <f t="shared" si="9"/>
        <v>0.7696352912351575</v>
      </c>
    </row>
    <row r="15" spans="2:31" ht="15" customHeight="1">
      <c r="B15" s="33" t="s">
        <v>83</v>
      </c>
      <c r="C15" s="36" t="s">
        <v>60</v>
      </c>
      <c r="D15" s="6">
        <f t="shared" si="10"/>
        <v>72340.99999999996</v>
      </c>
      <c r="E15" s="6">
        <v>9848.999999999995</v>
      </c>
      <c r="F15" s="6">
        <v>16399.99999999995</v>
      </c>
      <c r="G15" s="6">
        <v>11768.999999999998</v>
      </c>
      <c r="H15" s="26">
        <v>5180.9999999999945</v>
      </c>
      <c r="I15" s="33" t="s">
        <v>83</v>
      </c>
      <c r="J15" s="36" t="s">
        <v>60</v>
      </c>
      <c r="K15" s="6">
        <v>3309</v>
      </c>
      <c r="L15" s="6">
        <v>2697.000000000004</v>
      </c>
      <c r="M15" s="6">
        <v>2921</v>
      </c>
      <c r="N15" s="6">
        <v>435</v>
      </c>
      <c r="O15" s="26">
        <v>19780.00000000001</v>
      </c>
      <c r="R15" s="33" t="s">
        <v>83</v>
      </c>
      <c r="S15" s="36" t="s">
        <v>60</v>
      </c>
      <c r="T15" s="63">
        <f t="shared" si="0"/>
        <v>4.323020933554042</v>
      </c>
      <c r="U15" s="61">
        <f t="shared" si="1"/>
        <v>0.5885657258618731</v>
      </c>
      <c r="V15" s="61">
        <f t="shared" si="2"/>
        <v>0.9800464924494561</v>
      </c>
      <c r="W15" s="61">
        <f t="shared" si="3"/>
        <v>0.7033028761974197</v>
      </c>
      <c r="X15" s="62">
        <f t="shared" si="4"/>
        <v>0.30961102910857574</v>
      </c>
      <c r="Y15" s="33" t="s">
        <v>83</v>
      </c>
      <c r="Z15" s="36" t="s">
        <v>60</v>
      </c>
      <c r="AA15" s="63">
        <f t="shared" si="5"/>
        <v>0.1977423075314183</v>
      </c>
      <c r="AB15" s="61">
        <f t="shared" si="6"/>
        <v>0.16116984086196315</v>
      </c>
      <c r="AC15" s="61">
        <f t="shared" si="7"/>
        <v>0.1745558417344433</v>
      </c>
      <c r="AD15" s="61">
        <f t="shared" si="8"/>
        <v>0.02599513562289724</v>
      </c>
      <c r="AE15" s="62">
        <f t="shared" si="9"/>
        <v>1.1820316841859948</v>
      </c>
    </row>
    <row r="16" spans="2:31" ht="15" customHeight="1">
      <c r="B16" s="33" t="s">
        <v>84</v>
      </c>
      <c r="C16" s="36" t="s">
        <v>61</v>
      </c>
      <c r="D16" s="6">
        <f t="shared" si="10"/>
        <v>48147.00000000001</v>
      </c>
      <c r="E16" s="6">
        <v>10493.000000000005</v>
      </c>
      <c r="F16" s="6">
        <v>12407.999999999984</v>
      </c>
      <c r="G16" s="6">
        <v>9412.00000000001</v>
      </c>
      <c r="H16" s="26">
        <v>4050.0000000000077</v>
      </c>
      <c r="I16" s="33" t="s">
        <v>84</v>
      </c>
      <c r="J16" s="36" t="s">
        <v>61</v>
      </c>
      <c r="K16" s="6">
        <v>2101.999999999999</v>
      </c>
      <c r="L16" s="6">
        <v>2179.000000000001</v>
      </c>
      <c r="M16" s="6">
        <v>1176.0000000000005</v>
      </c>
      <c r="N16" s="6">
        <v>568</v>
      </c>
      <c r="O16" s="26">
        <v>5759.000000000002</v>
      </c>
      <c r="R16" s="33" t="s">
        <v>84</v>
      </c>
      <c r="S16" s="36" t="s">
        <v>61</v>
      </c>
      <c r="T16" s="63">
        <f t="shared" si="0"/>
        <v>2.8772133214612268</v>
      </c>
      <c r="U16" s="61">
        <f t="shared" si="1"/>
        <v>0.6270504783702548</v>
      </c>
      <c r="V16" s="61">
        <f t="shared" si="2"/>
        <v>0.7414888340434679</v>
      </c>
      <c r="W16" s="61">
        <f t="shared" si="3"/>
        <v>0.5624510723740438</v>
      </c>
      <c r="X16" s="62">
        <f t="shared" si="4"/>
        <v>0.24202367648904372</v>
      </c>
      <c r="Y16" s="33" t="s">
        <v>84</v>
      </c>
      <c r="Z16" s="36" t="s">
        <v>61</v>
      </c>
      <c r="AA16" s="63">
        <f t="shared" si="5"/>
        <v>0.12561327604443673</v>
      </c>
      <c r="AB16" s="61">
        <f t="shared" si="6"/>
        <v>0.13021471384435196</v>
      </c>
      <c r="AC16" s="61">
        <f t="shared" si="7"/>
        <v>0.07027650458052222</v>
      </c>
      <c r="AD16" s="61">
        <f t="shared" si="8"/>
        <v>0.03394307364093249</v>
      </c>
      <c r="AE16" s="62">
        <f t="shared" si="9"/>
        <v>0.34415169207417295</v>
      </c>
    </row>
    <row r="17" spans="2:31" ht="15" customHeight="1">
      <c r="B17" s="33" t="s">
        <v>85</v>
      </c>
      <c r="C17" s="36" t="s">
        <v>62</v>
      </c>
      <c r="D17" s="6">
        <f t="shared" si="10"/>
        <v>41623</v>
      </c>
      <c r="E17" s="6">
        <v>6115.000000000013</v>
      </c>
      <c r="F17" s="6">
        <v>6576.000000000005</v>
      </c>
      <c r="G17" s="6">
        <v>7865.999999999994</v>
      </c>
      <c r="H17" s="26">
        <v>5299.999999999984</v>
      </c>
      <c r="I17" s="33" t="s">
        <v>85</v>
      </c>
      <c r="J17" s="36" t="s">
        <v>62</v>
      </c>
      <c r="K17" s="6">
        <v>2851.0000000000005</v>
      </c>
      <c r="L17" s="6">
        <v>2177</v>
      </c>
      <c r="M17" s="6">
        <v>1831.0000000000007</v>
      </c>
      <c r="N17" s="6">
        <v>989.9999999999999</v>
      </c>
      <c r="O17" s="26">
        <v>7917.000000000006</v>
      </c>
      <c r="R17" s="33" t="s">
        <v>85</v>
      </c>
      <c r="S17" s="36" t="s">
        <v>62</v>
      </c>
      <c r="T17" s="63">
        <f t="shared" si="0"/>
        <v>2.487346046050234</v>
      </c>
      <c r="U17" s="61">
        <f t="shared" si="1"/>
        <v>0.3654258720322229</v>
      </c>
      <c r="V17" s="61">
        <f t="shared" si="2"/>
        <v>0.3929747398992468</v>
      </c>
      <c r="W17" s="61">
        <f t="shared" si="3"/>
        <v>0.4700637627809414</v>
      </c>
      <c r="X17" s="62">
        <f t="shared" si="4"/>
        <v>0.31672234207208033</v>
      </c>
      <c r="Y17" s="33" t="s">
        <v>85</v>
      </c>
      <c r="Z17" s="36" t="s">
        <v>62</v>
      </c>
      <c r="AA17" s="63">
        <f t="shared" si="5"/>
        <v>0.1703727164617932</v>
      </c>
      <c r="AB17" s="61">
        <f t="shared" si="6"/>
        <v>0.13009519597941907</v>
      </c>
      <c r="AC17" s="61">
        <f t="shared" si="7"/>
        <v>0.10941860534603416</v>
      </c>
      <c r="AD17" s="61">
        <f t="shared" si="8"/>
        <v>0.05916134314176612</v>
      </c>
      <c r="AE17" s="62">
        <f t="shared" si="9"/>
        <v>0.4731114683367302</v>
      </c>
    </row>
    <row r="18" spans="2:31" ht="15" customHeight="1">
      <c r="B18" s="33" t="s">
        <v>86</v>
      </c>
      <c r="C18" s="36" t="s">
        <v>63</v>
      </c>
      <c r="D18" s="6">
        <f t="shared" si="10"/>
        <v>151146.00000000006</v>
      </c>
      <c r="E18" s="6">
        <v>13279.000000000038</v>
      </c>
      <c r="F18" s="6">
        <v>16874.000000000004</v>
      </c>
      <c r="G18" s="6">
        <v>19083.999999999978</v>
      </c>
      <c r="H18" s="26">
        <v>11705</v>
      </c>
      <c r="I18" s="33" t="s">
        <v>86</v>
      </c>
      <c r="J18" s="36" t="s">
        <v>63</v>
      </c>
      <c r="K18" s="6">
        <v>7320.999999999997</v>
      </c>
      <c r="L18" s="6">
        <v>7575.999999999999</v>
      </c>
      <c r="M18" s="6">
        <v>9015.999999999996</v>
      </c>
      <c r="N18" s="6">
        <v>1706.9999999999998</v>
      </c>
      <c r="O18" s="26">
        <v>64584.00000000004</v>
      </c>
      <c r="R18" s="33" t="s">
        <v>86</v>
      </c>
      <c r="S18" s="36" t="s">
        <v>63</v>
      </c>
      <c r="T18" s="63">
        <f>D18/$D$9*100</f>
        <v>9.032323606571097</v>
      </c>
      <c r="U18" s="61">
        <f t="shared" si="1"/>
        <v>0.793538864221732</v>
      </c>
      <c r="V18" s="61">
        <f t="shared" si="2"/>
        <v>1.0083722264385473</v>
      </c>
      <c r="W18" s="61">
        <f t="shared" si="3"/>
        <v>1.1404394671893572</v>
      </c>
      <c r="X18" s="62">
        <f t="shared" si="4"/>
        <v>0.6994783045195683</v>
      </c>
      <c r="Y18" s="33" t="s">
        <v>86</v>
      </c>
      <c r="Z18" s="36" t="s">
        <v>63</v>
      </c>
      <c r="AA18" s="63">
        <f t="shared" si="5"/>
        <v>0.4374951445867371</v>
      </c>
      <c r="AB18" s="61">
        <f t="shared" si="6"/>
        <v>0.4527336723656769</v>
      </c>
      <c r="AC18" s="61">
        <f t="shared" si="7"/>
        <v>0.5387865351173365</v>
      </c>
      <c r="AD18" s="61">
        <f t="shared" si="8"/>
        <v>0.10200849772019674</v>
      </c>
      <c r="AE18" s="62">
        <f t="shared" si="9"/>
        <v>3.8594708944119454</v>
      </c>
    </row>
    <row r="19" spans="2:31" ht="15" customHeight="1">
      <c r="B19" s="33" t="s">
        <v>87</v>
      </c>
      <c r="C19" s="36" t="s">
        <v>64</v>
      </c>
      <c r="D19" s="6">
        <f t="shared" si="10"/>
        <v>13039.000000000002</v>
      </c>
      <c r="E19" s="6">
        <v>1075.0000000000002</v>
      </c>
      <c r="F19" s="6">
        <v>1758.999999999999</v>
      </c>
      <c r="G19" s="6">
        <v>2509.0000000000023</v>
      </c>
      <c r="H19" s="26">
        <v>2382.000000000001</v>
      </c>
      <c r="I19" s="33" t="s">
        <v>87</v>
      </c>
      <c r="J19" s="36" t="s">
        <v>64</v>
      </c>
      <c r="K19" s="6">
        <v>1367.999999999999</v>
      </c>
      <c r="L19" s="6">
        <v>1166.9999999999993</v>
      </c>
      <c r="M19" s="6">
        <v>546.9999999999999</v>
      </c>
      <c r="N19" s="6">
        <v>43.000000000000014</v>
      </c>
      <c r="O19" s="26">
        <v>2189.0000000000005</v>
      </c>
      <c r="R19" s="33" t="s">
        <v>87</v>
      </c>
      <c r="S19" s="36" t="s">
        <v>64</v>
      </c>
      <c r="T19" s="63">
        <f t="shared" si="0"/>
        <v>0.7791967204297865</v>
      </c>
      <c r="U19" s="61">
        <f t="shared" si="1"/>
        <v>0.06424085240141274</v>
      </c>
      <c r="V19" s="61">
        <f t="shared" si="2"/>
        <v>0.1051159622084511</v>
      </c>
      <c r="W19" s="61">
        <f t="shared" si="3"/>
        <v>0.1499351615582741</v>
      </c>
      <c r="X19" s="62">
        <f t="shared" si="4"/>
        <v>0.14234577713503735</v>
      </c>
      <c r="Y19" s="33" t="s">
        <v>87</v>
      </c>
      <c r="Z19" s="36" t="s">
        <v>64</v>
      </c>
      <c r="AA19" s="63">
        <f t="shared" si="5"/>
        <v>0.08175021961407677</v>
      </c>
      <c r="AB19" s="61">
        <f t="shared" si="6"/>
        <v>0.06973867418832429</v>
      </c>
      <c r="AC19" s="61">
        <f t="shared" si="7"/>
        <v>0.032688136059137445</v>
      </c>
      <c r="AD19" s="61">
        <f t="shared" si="8"/>
        <v>0.0025696340960565094</v>
      </c>
      <c r="AE19" s="62">
        <f t="shared" si="9"/>
        <v>0.13081230316901624</v>
      </c>
    </row>
    <row r="20" spans="2:31" ht="15" customHeight="1">
      <c r="B20" s="33" t="s">
        <v>88</v>
      </c>
      <c r="C20" s="36" t="s">
        <v>65</v>
      </c>
      <c r="D20" s="6">
        <f t="shared" si="10"/>
        <v>22834.999999999985</v>
      </c>
      <c r="E20" s="6">
        <v>4465.999999999988</v>
      </c>
      <c r="F20" s="6">
        <v>4988.999999999993</v>
      </c>
      <c r="G20" s="6">
        <v>4371.000000000003</v>
      </c>
      <c r="H20" s="26">
        <v>2092.9999999999986</v>
      </c>
      <c r="I20" s="33" t="s">
        <v>88</v>
      </c>
      <c r="J20" s="36" t="s">
        <v>65</v>
      </c>
      <c r="K20" s="6">
        <v>1361.0000000000007</v>
      </c>
      <c r="L20" s="6">
        <v>864</v>
      </c>
      <c r="M20" s="6">
        <v>702.0000000000001</v>
      </c>
      <c r="N20" s="6">
        <v>244</v>
      </c>
      <c r="O20" s="26">
        <v>3745.000000000002</v>
      </c>
      <c r="R20" s="33" t="s">
        <v>88</v>
      </c>
      <c r="S20" s="36" t="s">
        <v>65</v>
      </c>
      <c r="T20" s="63">
        <f t="shared" si="0"/>
        <v>1.3645952228709382</v>
      </c>
      <c r="U20" s="61">
        <f t="shared" si="1"/>
        <v>0.26688339239507763</v>
      </c>
      <c r="V20" s="61">
        <f t="shared" si="2"/>
        <v>0.298137314075021</v>
      </c>
      <c r="W20" s="61">
        <f t="shared" si="3"/>
        <v>0.2612062938107676</v>
      </c>
      <c r="X20" s="62">
        <f t="shared" si="4"/>
        <v>0.12507544565223883</v>
      </c>
      <c r="Y20" s="33" t="s">
        <v>88</v>
      </c>
      <c r="Z20" s="36" t="s">
        <v>65</v>
      </c>
      <c r="AA20" s="63">
        <f t="shared" si="5"/>
        <v>0.08133190708681186</v>
      </c>
      <c r="AB20" s="61">
        <f t="shared" si="6"/>
        <v>0.0516317176509959</v>
      </c>
      <c r="AC20" s="61">
        <f t="shared" si="7"/>
        <v>0.04195077059143418</v>
      </c>
      <c r="AD20" s="61">
        <f t="shared" si="8"/>
        <v>0.014581179521809028</v>
      </c>
      <c r="AE20" s="62">
        <f t="shared" si="9"/>
        <v>0.22379720208678208</v>
      </c>
    </row>
    <row r="21" spans="2:31" ht="15" customHeight="1">
      <c r="B21" s="33" t="s">
        <v>89</v>
      </c>
      <c r="C21" s="36" t="s">
        <v>66</v>
      </c>
      <c r="D21" s="6">
        <f t="shared" si="10"/>
        <v>6018.000000000001</v>
      </c>
      <c r="E21" s="6">
        <v>490</v>
      </c>
      <c r="F21" s="6">
        <v>1223.0000000000005</v>
      </c>
      <c r="G21" s="6">
        <v>1345</v>
      </c>
      <c r="H21" s="26">
        <v>875</v>
      </c>
      <c r="I21" s="33" t="s">
        <v>89</v>
      </c>
      <c r="J21" s="36" t="s">
        <v>66</v>
      </c>
      <c r="K21" s="6">
        <v>474.99999999999994</v>
      </c>
      <c r="L21" s="6">
        <v>485.0000000000001</v>
      </c>
      <c r="M21" s="6">
        <v>137.99999999999997</v>
      </c>
      <c r="N21" s="6">
        <v>73.99999999999999</v>
      </c>
      <c r="O21" s="26">
        <v>913.0000000000006</v>
      </c>
      <c r="R21" s="33" t="s">
        <v>89</v>
      </c>
      <c r="S21" s="36" t="s">
        <v>66</v>
      </c>
      <c r="T21" s="63">
        <f t="shared" si="0"/>
        <v>0.3596292555829784</v>
      </c>
      <c r="U21" s="61">
        <f t="shared" si="1"/>
        <v>0.029281876908550913</v>
      </c>
      <c r="V21" s="61">
        <f t="shared" si="2"/>
        <v>0.07308517440644445</v>
      </c>
      <c r="W21" s="61">
        <f t="shared" si="3"/>
        <v>0.08037576416734894</v>
      </c>
      <c r="X21" s="62">
        <f t="shared" si="4"/>
        <v>0.052289065908126625</v>
      </c>
      <c r="Y21" s="33" t="s">
        <v>89</v>
      </c>
      <c r="Z21" s="36" t="s">
        <v>66</v>
      </c>
      <c r="AA21" s="63">
        <f t="shared" si="5"/>
        <v>0.028385492921554453</v>
      </c>
      <c r="AB21" s="61">
        <f t="shared" si="6"/>
        <v>0.028983082246218768</v>
      </c>
      <c r="AC21" s="61">
        <f t="shared" si="7"/>
        <v>0.0082467326803674</v>
      </c>
      <c r="AD21" s="61">
        <f t="shared" si="8"/>
        <v>0.004422161002515851</v>
      </c>
      <c r="AE21" s="62">
        <f t="shared" si="9"/>
        <v>0.05455990534185102</v>
      </c>
    </row>
    <row r="22" spans="2:31" ht="15" customHeight="1">
      <c r="B22" s="33" t="s">
        <v>90</v>
      </c>
      <c r="C22" s="36" t="s">
        <v>67</v>
      </c>
      <c r="D22" s="6">
        <f t="shared" si="10"/>
        <v>556864.9999999997</v>
      </c>
      <c r="E22" s="6">
        <v>47965.99999999949</v>
      </c>
      <c r="F22" s="6">
        <v>38229.0000000001</v>
      </c>
      <c r="G22" s="6">
        <v>49221.999999999745</v>
      </c>
      <c r="H22" s="26">
        <v>46559.00000000024</v>
      </c>
      <c r="I22" s="33" t="s">
        <v>90</v>
      </c>
      <c r="J22" s="36" t="s">
        <v>67</v>
      </c>
      <c r="K22" s="6">
        <v>37248.99999999999</v>
      </c>
      <c r="L22" s="6">
        <v>38509.99999999999</v>
      </c>
      <c r="M22" s="6">
        <v>60403</v>
      </c>
      <c r="N22" s="6">
        <v>17629.999999999996</v>
      </c>
      <c r="O22" s="26">
        <v>221097.00000000012</v>
      </c>
      <c r="R22" s="33" t="s">
        <v>90</v>
      </c>
      <c r="S22" s="36" t="s">
        <v>67</v>
      </c>
      <c r="T22" s="63">
        <f t="shared" si="0"/>
        <v>33.27765792791876</v>
      </c>
      <c r="U22" s="61">
        <f t="shared" si="1"/>
        <v>2.8663969546847716</v>
      </c>
      <c r="V22" s="61">
        <f t="shared" si="2"/>
        <v>2.284524229259175</v>
      </c>
      <c r="W22" s="61">
        <f t="shared" si="3"/>
        <v>2.9414541738626236</v>
      </c>
      <c r="X22" s="62">
        <f t="shared" si="4"/>
        <v>2.782316136704549</v>
      </c>
      <c r="Y22" s="33" t="s">
        <v>90</v>
      </c>
      <c r="Z22" s="36" t="s">
        <v>67</v>
      </c>
      <c r="AA22" s="63">
        <f t="shared" si="5"/>
        <v>2.225960475442067</v>
      </c>
      <c r="AB22" s="61">
        <f t="shared" si="6"/>
        <v>2.3013164892822355</v>
      </c>
      <c r="AC22" s="61">
        <f t="shared" si="7"/>
        <v>3.609618797769797</v>
      </c>
      <c r="AD22" s="61">
        <f t="shared" si="8"/>
        <v>1.0535499793831682</v>
      </c>
      <c r="AE22" s="62">
        <f t="shared" si="9"/>
        <v>13.212520691530377</v>
      </c>
    </row>
    <row r="23" spans="2:31" ht="15" customHeight="1">
      <c r="B23" s="33" t="s">
        <v>91</v>
      </c>
      <c r="C23" s="36" t="s">
        <v>68</v>
      </c>
      <c r="D23" s="6">
        <f t="shared" si="10"/>
        <v>10577</v>
      </c>
      <c r="E23" s="6">
        <v>873.0000000000002</v>
      </c>
      <c r="F23" s="6">
        <v>2250.9999999999995</v>
      </c>
      <c r="G23" s="6">
        <v>2734.9999999999995</v>
      </c>
      <c r="H23" s="26">
        <v>1404.9999999999993</v>
      </c>
      <c r="I23" s="33" t="s">
        <v>91</v>
      </c>
      <c r="J23" s="36" t="s">
        <v>68</v>
      </c>
      <c r="K23" s="6">
        <v>940.0000000000001</v>
      </c>
      <c r="L23" s="6">
        <v>647.0000000000001</v>
      </c>
      <c r="M23" s="6">
        <v>303</v>
      </c>
      <c r="N23" s="6">
        <v>56</v>
      </c>
      <c r="O23" s="26">
        <v>1367</v>
      </c>
      <c r="R23" s="33" t="s">
        <v>91</v>
      </c>
      <c r="S23" s="36" t="s">
        <v>68</v>
      </c>
      <c r="T23" s="63">
        <f t="shared" si="0"/>
        <v>0.6320702286974347</v>
      </c>
      <c r="U23" s="61">
        <f t="shared" si="1"/>
        <v>0.05216954804319378</v>
      </c>
      <c r="V23" s="61">
        <f t="shared" si="2"/>
        <v>0.1345173569819349</v>
      </c>
      <c r="W23" s="61">
        <f t="shared" si="3"/>
        <v>0.1634406802956872</v>
      </c>
      <c r="X23" s="62">
        <f t="shared" si="4"/>
        <v>0.08396130011533472</v>
      </c>
      <c r="Y23" s="33" t="s">
        <v>91</v>
      </c>
      <c r="Z23" s="36" t="s">
        <v>68</v>
      </c>
      <c r="AA23" s="63">
        <f t="shared" si="5"/>
        <v>0.056173396518444614</v>
      </c>
      <c r="AB23" s="61">
        <f t="shared" si="6"/>
        <v>0.0386640293057805</v>
      </c>
      <c r="AC23" s="61">
        <f t="shared" si="7"/>
        <v>0.018106956537328422</v>
      </c>
      <c r="AD23" s="61">
        <f t="shared" si="8"/>
        <v>0.0033465002181201045</v>
      </c>
      <c r="AE23" s="62">
        <f t="shared" si="9"/>
        <v>0.08169046068161041</v>
      </c>
    </row>
    <row r="24" spans="2:31" ht="15" customHeight="1">
      <c r="B24" s="33" t="s">
        <v>92</v>
      </c>
      <c r="C24" s="36" t="s">
        <v>69</v>
      </c>
      <c r="D24" s="6">
        <f t="shared" si="10"/>
        <v>64334.99999999996</v>
      </c>
      <c r="E24" s="6">
        <v>11013.000000000011</v>
      </c>
      <c r="F24" s="6">
        <v>16393.99999999999</v>
      </c>
      <c r="G24" s="6">
        <v>14724.99999999996</v>
      </c>
      <c r="H24" s="26">
        <v>5927.000000000009</v>
      </c>
      <c r="I24" s="33" t="s">
        <v>92</v>
      </c>
      <c r="J24" s="36" t="s">
        <v>69</v>
      </c>
      <c r="K24" s="6">
        <v>2923</v>
      </c>
      <c r="L24" s="6">
        <v>2847.9999999999995</v>
      </c>
      <c r="M24" s="6">
        <v>1562.0000000000005</v>
      </c>
      <c r="N24" s="6">
        <v>436.9999999999999</v>
      </c>
      <c r="O24" s="26">
        <v>8506</v>
      </c>
      <c r="R24" s="33" t="s">
        <v>92</v>
      </c>
      <c r="S24" s="36" t="s">
        <v>69</v>
      </c>
      <c r="T24" s="63">
        <f t="shared" si="0"/>
        <v>3.8445909202278</v>
      </c>
      <c r="U24" s="61">
        <f t="shared" si="1"/>
        <v>0.658125123252799</v>
      </c>
      <c r="V24" s="61">
        <f t="shared" si="2"/>
        <v>0.9796879388546599</v>
      </c>
      <c r="W24" s="61">
        <f t="shared" si="3"/>
        <v>0.8799502805681857</v>
      </c>
      <c r="X24" s="62">
        <f t="shared" si="4"/>
        <v>0.3541911927285338</v>
      </c>
      <c r="Y24" s="33" t="s">
        <v>92</v>
      </c>
      <c r="Z24" s="36" t="s">
        <v>69</v>
      </c>
      <c r="AA24" s="63">
        <f t="shared" si="5"/>
        <v>0.17467535959937616</v>
      </c>
      <c r="AB24" s="61">
        <f t="shared" si="6"/>
        <v>0.17019343966439388</v>
      </c>
      <c r="AC24" s="61">
        <f t="shared" si="7"/>
        <v>0.09334345251256437</v>
      </c>
      <c r="AD24" s="61">
        <f t="shared" si="8"/>
        <v>0.026114653487830097</v>
      </c>
      <c r="AE24" s="62">
        <f t="shared" si="9"/>
        <v>0.5083094795594573</v>
      </c>
    </row>
    <row r="25" spans="2:31" ht="15" customHeight="1">
      <c r="B25" s="33" t="s">
        <v>93</v>
      </c>
      <c r="C25" s="36" t="s">
        <v>70</v>
      </c>
      <c r="D25" s="6">
        <f t="shared" si="10"/>
        <v>26617.000000000004</v>
      </c>
      <c r="E25" s="6">
        <v>3614.000000000003</v>
      </c>
      <c r="F25" s="6">
        <v>6386.999999999984</v>
      </c>
      <c r="G25" s="6">
        <v>6534.000000000015</v>
      </c>
      <c r="H25" s="26">
        <v>2795.0000000000023</v>
      </c>
      <c r="I25" s="33" t="s">
        <v>93</v>
      </c>
      <c r="J25" s="36" t="s">
        <v>70</v>
      </c>
      <c r="K25" s="6">
        <v>1683.9999999999993</v>
      </c>
      <c r="L25" s="6">
        <v>1433.0000000000005</v>
      </c>
      <c r="M25" s="6">
        <v>607.0000000000001</v>
      </c>
      <c r="N25" s="6">
        <v>205</v>
      </c>
      <c r="O25" s="26">
        <v>3358.0000000000005</v>
      </c>
      <c r="R25" s="33" t="s">
        <v>93</v>
      </c>
      <c r="S25" s="36" t="s">
        <v>70</v>
      </c>
      <c r="T25" s="63">
        <f t="shared" si="0"/>
        <v>1.5906035054589789</v>
      </c>
      <c r="U25" s="61">
        <f t="shared" si="1"/>
        <v>0.2159687819336798</v>
      </c>
      <c r="V25" s="61">
        <f t="shared" si="2"/>
        <v>0.3816803016630902</v>
      </c>
      <c r="W25" s="61">
        <f t="shared" si="3"/>
        <v>0.39046486473565734</v>
      </c>
      <c r="X25" s="62">
        <f t="shared" si="4"/>
        <v>0.1670262162436732</v>
      </c>
      <c r="Y25" s="33" t="s">
        <v>93</v>
      </c>
      <c r="Z25" s="36" t="s">
        <v>70</v>
      </c>
      <c r="AA25" s="63">
        <f t="shared" si="5"/>
        <v>0.10063404227346881</v>
      </c>
      <c r="AB25" s="61">
        <f t="shared" si="6"/>
        <v>0.08563455022439485</v>
      </c>
      <c r="AC25" s="61">
        <f t="shared" si="7"/>
        <v>0.03627367200712328</v>
      </c>
      <c r="AD25" s="61">
        <f t="shared" si="8"/>
        <v>0.012250581155618239</v>
      </c>
      <c r="AE25" s="62">
        <f t="shared" si="9"/>
        <v>0.20067049522227345</v>
      </c>
    </row>
    <row r="26" spans="2:31" ht="15" customHeight="1">
      <c r="B26" s="33" t="s">
        <v>94</v>
      </c>
      <c r="C26" s="36" t="s">
        <v>71</v>
      </c>
      <c r="D26" s="6">
        <f t="shared" si="10"/>
        <v>12618.999999999996</v>
      </c>
      <c r="E26" s="6">
        <v>1170.9999999999993</v>
      </c>
      <c r="F26" s="6">
        <v>2603.9999999999986</v>
      </c>
      <c r="G26" s="6">
        <v>3087.9999999999986</v>
      </c>
      <c r="H26" s="26">
        <v>1882.0000000000007</v>
      </c>
      <c r="I26" s="33" t="s">
        <v>94</v>
      </c>
      <c r="J26" s="36" t="s">
        <v>71</v>
      </c>
      <c r="K26" s="6">
        <v>1078.0000000000002</v>
      </c>
      <c r="L26" s="6">
        <v>1049.9999999999998</v>
      </c>
      <c r="M26" s="6">
        <v>287</v>
      </c>
      <c r="N26" s="6">
        <v>75</v>
      </c>
      <c r="O26" s="26">
        <v>1383.9999999999998</v>
      </c>
      <c r="R26" s="33" t="s">
        <v>94</v>
      </c>
      <c r="S26" s="36" t="s">
        <v>71</v>
      </c>
      <c r="T26" s="63">
        <f t="shared" si="0"/>
        <v>0.7540979687938855</v>
      </c>
      <c r="U26" s="61">
        <f t="shared" si="1"/>
        <v>0.06997770991819</v>
      </c>
      <c r="V26" s="61">
        <f t="shared" si="2"/>
        <v>0.15561226014258478</v>
      </c>
      <c r="W26" s="61">
        <f t="shared" si="3"/>
        <v>0.1845355834563371</v>
      </c>
      <c r="X26" s="62">
        <f t="shared" si="4"/>
        <v>0.11246631090182213</v>
      </c>
      <c r="Y26" s="33" t="s">
        <v>94</v>
      </c>
      <c r="Z26" s="36" t="s">
        <v>71</v>
      </c>
      <c r="AA26" s="63">
        <f t="shared" si="5"/>
        <v>0.06442012919881203</v>
      </c>
      <c r="AB26" s="61">
        <f t="shared" si="6"/>
        <v>0.06274687908975195</v>
      </c>
      <c r="AC26" s="61">
        <f t="shared" si="7"/>
        <v>0.017150813617865537</v>
      </c>
      <c r="AD26" s="61">
        <f t="shared" si="8"/>
        <v>0.004481919934982283</v>
      </c>
      <c r="AE26" s="62">
        <f t="shared" si="9"/>
        <v>0.08270636253353972</v>
      </c>
    </row>
    <row r="27" spans="2:31" ht="15" customHeight="1">
      <c r="B27" s="33" t="s">
        <v>95</v>
      </c>
      <c r="C27" s="36" t="s">
        <v>96</v>
      </c>
      <c r="D27" s="6">
        <f t="shared" si="10"/>
        <v>94325.99999999997</v>
      </c>
      <c r="E27" s="6">
        <v>11023.000000000031</v>
      </c>
      <c r="F27" s="6">
        <v>15382.999999999989</v>
      </c>
      <c r="G27" s="6">
        <v>15931.999999999909</v>
      </c>
      <c r="H27" s="26">
        <v>11375.000000000016</v>
      </c>
      <c r="I27" s="33" t="s">
        <v>95</v>
      </c>
      <c r="J27" s="36" t="s">
        <v>96</v>
      </c>
      <c r="K27" s="6">
        <v>8220.999999999993</v>
      </c>
      <c r="L27" s="6">
        <v>8868.000000000002</v>
      </c>
      <c r="M27" s="6">
        <v>3700.0000000000027</v>
      </c>
      <c r="N27" s="6">
        <v>1460.9999999999989</v>
      </c>
      <c r="O27" s="26">
        <v>18363.000000000036</v>
      </c>
      <c r="R27" s="33" t="s">
        <v>95</v>
      </c>
      <c r="S27" s="36" t="s">
        <v>96</v>
      </c>
      <c r="T27" s="63">
        <f t="shared" si="0"/>
        <v>5.636821063828515</v>
      </c>
      <c r="U27" s="61">
        <f t="shared" si="1"/>
        <v>0.6587227125774645</v>
      </c>
      <c r="V27" s="61">
        <f t="shared" si="2"/>
        <v>0.9192716581310987</v>
      </c>
      <c r="W27" s="61">
        <f t="shared" si="3"/>
        <v>0.9520793120551643</v>
      </c>
      <c r="X27" s="62">
        <f t="shared" si="4"/>
        <v>0.6797578568056472</v>
      </c>
      <c r="Y27" s="33" t="s">
        <v>95</v>
      </c>
      <c r="Z27" s="36" t="s">
        <v>96</v>
      </c>
      <c r="AA27" s="63">
        <f t="shared" si="5"/>
        <v>0.4912781838065242</v>
      </c>
      <c r="AB27" s="61">
        <f t="shared" si="6"/>
        <v>0.5299422131123053</v>
      </c>
      <c r="AC27" s="61">
        <f t="shared" si="7"/>
        <v>0.22110805012579277</v>
      </c>
      <c r="AD27" s="61">
        <f t="shared" si="8"/>
        <v>0.0873078003334548</v>
      </c>
      <c r="AE27" s="62">
        <f t="shared" si="9"/>
        <v>1.0973532768810643</v>
      </c>
    </row>
    <row r="28" spans="2:31" ht="15" customHeight="1">
      <c r="B28" s="33" t="s">
        <v>97</v>
      </c>
      <c r="C28" s="36" t="s">
        <v>98</v>
      </c>
      <c r="D28" s="6">
        <f t="shared" si="10"/>
        <v>39474.99999999999</v>
      </c>
      <c r="E28" s="6">
        <v>3323.999999999996</v>
      </c>
      <c r="F28" s="6">
        <v>2714.9999999999986</v>
      </c>
      <c r="G28" s="6">
        <v>5167.000000000013</v>
      </c>
      <c r="H28" s="26">
        <v>4066.9999999999986</v>
      </c>
      <c r="I28" s="33" t="s">
        <v>97</v>
      </c>
      <c r="J28" s="36" t="s">
        <v>98</v>
      </c>
      <c r="K28" s="6">
        <v>3456.9999999999995</v>
      </c>
      <c r="L28" s="6">
        <v>2855.9999999999986</v>
      </c>
      <c r="M28" s="6">
        <v>2698</v>
      </c>
      <c r="N28" s="6">
        <v>565.9999999999997</v>
      </c>
      <c r="O28" s="26">
        <v>14624.999999999989</v>
      </c>
      <c r="R28" s="33" t="s">
        <v>97</v>
      </c>
      <c r="S28" s="36" t="s">
        <v>98</v>
      </c>
      <c r="T28" s="63">
        <f t="shared" si="0"/>
        <v>2.358983859112341</v>
      </c>
      <c r="U28" s="61">
        <f t="shared" si="1"/>
        <v>0.1986386915184145</v>
      </c>
      <c r="V28" s="61">
        <f t="shared" si="2"/>
        <v>0.16224550164635856</v>
      </c>
      <c r="W28" s="61">
        <f t="shared" si="3"/>
        <v>0.3087744040540468</v>
      </c>
      <c r="X28" s="62">
        <f t="shared" si="4"/>
        <v>0.24303957834097253</v>
      </c>
      <c r="Y28" s="33" t="s">
        <v>97</v>
      </c>
      <c r="Z28" s="36" t="s">
        <v>98</v>
      </c>
      <c r="AA28" s="63">
        <f t="shared" si="5"/>
        <v>0.20658662953644996</v>
      </c>
      <c r="AB28" s="61">
        <f t="shared" si="6"/>
        <v>0.17067151112412524</v>
      </c>
      <c r="AC28" s="61">
        <f t="shared" si="7"/>
        <v>0.1612295997944293</v>
      </c>
      <c r="AD28" s="61">
        <f t="shared" si="8"/>
        <v>0.0338235557759996</v>
      </c>
      <c r="AE28" s="62">
        <f t="shared" si="9"/>
        <v>0.8739743873215445</v>
      </c>
    </row>
    <row r="29" spans="2:31" ht="15" customHeight="1">
      <c r="B29" s="33" t="s">
        <v>99</v>
      </c>
      <c r="C29" s="36" t="s">
        <v>72</v>
      </c>
      <c r="D29" s="6">
        <f t="shared" si="10"/>
        <v>11046.000000000004</v>
      </c>
      <c r="E29" s="6">
        <v>1735.0000000000016</v>
      </c>
      <c r="F29" s="6">
        <v>1967.0000000000016</v>
      </c>
      <c r="G29" s="6">
        <v>2485.9999999999995</v>
      </c>
      <c r="H29" s="26">
        <v>1436.0000000000002</v>
      </c>
      <c r="I29" s="33" t="s">
        <v>99</v>
      </c>
      <c r="J29" s="36" t="s">
        <v>72</v>
      </c>
      <c r="K29" s="6">
        <v>733.0000000000003</v>
      </c>
      <c r="L29" s="6">
        <v>888.9999999999997</v>
      </c>
      <c r="M29" s="6">
        <v>370</v>
      </c>
      <c r="N29" s="6">
        <v>123.99999999999999</v>
      </c>
      <c r="O29" s="26">
        <v>1306.0000000000002</v>
      </c>
      <c r="R29" s="33" t="s">
        <v>99</v>
      </c>
      <c r="S29" s="36" t="s">
        <v>72</v>
      </c>
      <c r="T29" s="63">
        <f t="shared" si="0"/>
        <v>0.6600971680241908</v>
      </c>
      <c r="U29" s="61">
        <f t="shared" si="1"/>
        <v>0.10368174782925689</v>
      </c>
      <c r="V29" s="61">
        <f t="shared" si="2"/>
        <v>0.11754582016146878</v>
      </c>
      <c r="W29" s="61">
        <f t="shared" si="3"/>
        <v>0.14856070611154604</v>
      </c>
      <c r="X29" s="62">
        <f t="shared" si="4"/>
        <v>0.08581382702179412</v>
      </c>
      <c r="Y29" s="33" t="s">
        <v>99</v>
      </c>
      <c r="Z29" s="36" t="s">
        <v>72</v>
      </c>
      <c r="AA29" s="63">
        <f t="shared" si="5"/>
        <v>0.04380329749789353</v>
      </c>
      <c r="AB29" s="61">
        <f t="shared" si="6"/>
        <v>0.05312569096265664</v>
      </c>
      <c r="AC29" s="61">
        <f t="shared" si="7"/>
        <v>0.02211080501257926</v>
      </c>
      <c r="AD29" s="61">
        <f t="shared" si="8"/>
        <v>0.007410107625837373</v>
      </c>
      <c r="AE29" s="62">
        <f t="shared" si="9"/>
        <v>0.07804516580115817</v>
      </c>
    </row>
    <row r="30" spans="2:31" ht="15" customHeight="1">
      <c r="B30" s="33" t="s">
        <v>100</v>
      </c>
      <c r="C30" s="36" t="s">
        <v>101</v>
      </c>
      <c r="D30" s="6">
        <f t="shared" si="10"/>
        <v>53201.99999999992</v>
      </c>
      <c r="E30" s="6">
        <v>5496.000000000003</v>
      </c>
      <c r="F30" s="6">
        <v>8665.999999999956</v>
      </c>
      <c r="G30" s="6">
        <v>9724.999999999958</v>
      </c>
      <c r="H30" s="26">
        <v>4477.000000000005</v>
      </c>
      <c r="I30" s="33" t="s">
        <v>100</v>
      </c>
      <c r="J30" s="36" t="s">
        <v>101</v>
      </c>
      <c r="K30" s="6">
        <v>2391</v>
      </c>
      <c r="L30" s="6">
        <v>3768.999999999999</v>
      </c>
      <c r="M30" s="6">
        <v>2682</v>
      </c>
      <c r="N30" s="6">
        <v>551</v>
      </c>
      <c r="O30" s="26">
        <v>15444.999999999998</v>
      </c>
      <c r="R30" s="33" t="s">
        <v>100</v>
      </c>
      <c r="S30" s="36" t="s">
        <v>101</v>
      </c>
      <c r="T30" s="63">
        <f t="shared" si="0"/>
        <v>3.179294725079027</v>
      </c>
      <c r="U30" s="61">
        <f t="shared" si="1"/>
        <v>0.3284350928355018</v>
      </c>
      <c r="V30" s="61">
        <f t="shared" si="2"/>
        <v>0.5178709087540836</v>
      </c>
      <c r="W30" s="61">
        <f t="shared" si="3"/>
        <v>0.5811556182360335</v>
      </c>
      <c r="X30" s="62">
        <f t="shared" si="4"/>
        <v>0.26754074065220934</v>
      </c>
      <c r="Y30" s="33" t="s">
        <v>100</v>
      </c>
      <c r="Z30" s="36" t="s">
        <v>101</v>
      </c>
      <c r="AA30" s="63">
        <f t="shared" si="5"/>
        <v>0.14288360752723517</v>
      </c>
      <c r="AB30" s="61">
        <f t="shared" si="6"/>
        <v>0.22523141646597625</v>
      </c>
      <c r="AC30" s="61">
        <f t="shared" si="7"/>
        <v>0.16027345687496644</v>
      </c>
      <c r="AD30" s="61">
        <f t="shared" si="8"/>
        <v>0.03292717178900317</v>
      </c>
      <c r="AE30" s="62">
        <f t="shared" si="9"/>
        <v>0.922976711944018</v>
      </c>
    </row>
    <row r="31" spans="2:31" ht="15" customHeight="1">
      <c r="B31" s="33" t="s">
        <v>102</v>
      </c>
      <c r="C31" s="36" t="s">
        <v>73</v>
      </c>
      <c r="D31" s="6">
        <f t="shared" si="10"/>
        <v>70795.99999999996</v>
      </c>
      <c r="E31" s="6">
        <v>14412.999999999984</v>
      </c>
      <c r="F31" s="6">
        <v>17784.999999999964</v>
      </c>
      <c r="G31" s="6">
        <v>12950.000000000016</v>
      </c>
      <c r="H31" s="26">
        <v>6779.999999999994</v>
      </c>
      <c r="I31" s="33" t="s">
        <v>102</v>
      </c>
      <c r="J31" s="36" t="s">
        <v>73</v>
      </c>
      <c r="K31" s="6">
        <v>4183.999999999999</v>
      </c>
      <c r="L31" s="6">
        <v>2471.9999999999986</v>
      </c>
      <c r="M31" s="6">
        <v>2906.000000000001</v>
      </c>
      <c r="N31" s="6">
        <v>637.9999999999998</v>
      </c>
      <c r="O31" s="26">
        <v>8667.999999999995</v>
      </c>
      <c r="R31" s="33" t="s">
        <v>102</v>
      </c>
      <c r="S31" s="36" t="s">
        <v>73</v>
      </c>
      <c r="T31" s="63">
        <f t="shared" si="0"/>
        <v>4.230693382893406</v>
      </c>
      <c r="U31" s="61">
        <f t="shared" si="1"/>
        <v>0.8613054936386609</v>
      </c>
      <c r="V31" s="61">
        <f t="shared" si="2"/>
        <v>1.0628126139154632</v>
      </c>
      <c r="W31" s="61">
        <f t="shared" si="3"/>
        <v>0.7738781754402752</v>
      </c>
      <c r="X31" s="62">
        <f t="shared" si="4"/>
        <v>0.40516556212239796</v>
      </c>
      <c r="Y31" s="33" t="s">
        <v>102</v>
      </c>
      <c r="Z31" s="36" t="s">
        <v>73</v>
      </c>
      <c r="AA31" s="63">
        <f t="shared" si="5"/>
        <v>0.2500313734395449</v>
      </c>
      <c r="AB31" s="61">
        <f t="shared" si="6"/>
        <v>0.14772408105701595</v>
      </c>
      <c r="AC31" s="61">
        <f t="shared" si="7"/>
        <v>0.1736594577474469</v>
      </c>
      <c r="AD31" s="61">
        <f t="shared" si="8"/>
        <v>0.038126198913582605</v>
      </c>
      <c r="AE31" s="62">
        <f t="shared" si="9"/>
        <v>0.5179904266190187</v>
      </c>
    </row>
    <row r="32" spans="2:31" ht="15" customHeight="1">
      <c r="B32" s="33" t="s">
        <v>103</v>
      </c>
      <c r="C32" s="36" t="s">
        <v>104</v>
      </c>
      <c r="D32" s="6">
        <f t="shared" si="10"/>
        <v>13465.00000000001</v>
      </c>
      <c r="E32" s="6">
        <v>441.00000000000006</v>
      </c>
      <c r="F32" s="6">
        <v>1736.9999999999961</v>
      </c>
      <c r="G32" s="6">
        <v>3276.0000000000086</v>
      </c>
      <c r="H32" s="26">
        <v>2663.0000000000014</v>
      </c>
      <c r="I32" s="33" t="s">
        <v>103</v>
      </c>
      <c r="J32" s="36" t="s">
        <v>104</v>
      </c>
      <c r="K32" s="6">
        <v>1576.0000000000016</v>
      </c>
      <c r="L32" s="6">
        <v>915.0000000000001</v>
      </c>
      <c r="M32" s="6">
        <v>395</v>
      </c>
      <c r="N32" s="6">
        <v>23</v>
      </c>
      <c r="O32" s="26">
        <v>2439</v>
      </c>
      <c r="R32" s="33" t="s">
        <v>103</v>
      </c>
      <c r="S32" s="36" t="s">
        <v>104</v>
      </c>
      <c r="T32" s="63">
        <f t="shared" si="0"/>
        <v>0.8046540256604864</v>
      </c>
      <c r="U32" s="61">
        <f t="shared" si="1"/>
        <v>0.026353689217695826</v>
      </c>
      <c r="V32" s="61">
        <f t="shared" si="2"/>
        <v>0.10380126569418943</v>
      </c>
      <c r="W32" s="61">
        <f t="shared" si="3"/>
        <v>0.19577026276002665</v>
      </c>
      <c r="X32" s="62">
        <f t="shared" si="4"/>
        <v>0.15913803715810435</v>
      </c>
      <c r="Y32" s="33" t="s">
        <v>103</v>
      </c>
      <c r="Z32" s="36" t="s">
        <v>104</v>
      </c>
      <c r="AA32" s="63">
        <f t="shared" si="5"/>
        <v>0.09418007756709446</v>
      </c>
      <c r="AB32" s="61">
        <f t="shared" si="6"/>
        <v>0.05467942320678385</v>
      </c>
      <c r="AC32" s="61">
        <f t="shared" si="7"/>
        <v>0.02360477832424002</v>
      </c>
      <c r="AD32" s="61">
        <f t="shared" si="8"/>
        <v>0.0013744554467279</v>
      </c>
      <c r="AE32" s="62">
        <f t="shared" si="9"/>
        <v>0.14575203628562383</v>
      </c>
    </row>
    <row r="33" spans="2:31" ht="15" customHeight="1">
      <c r="B33" s="33" t="s">
        <v>105</v>
      </c>
      <c r="C33" s="36" t="s">
        <v>74</v>
      </c>
      <c r="D33" s="18">
        <f t="shared" si="10"/>
        <v>3937</v>
      </c>
      <c r="E33" s="6">
        <v>677.9999999999995</v>
      </c>
      <c r="F33" s="6">
        <v>754.0000000000002</v>
      </c>
      <c r="G33" s="6">
        <v>673.0000000000005</v>
      </c>
      <c r="H33" s="26">
        <v>383</v>
      </c>
      <c r="I33" s="33" t="s">
        <v>167</v>
      </c>
      <c r="J33" s="36" t="s">
        <v>74</v>
      </c>
      <c r="K33" s="6">
        <v>296</v>
      </c>
      <c r="L33" s="6">
        <v>471.99999999999994</v>
      </c>
      <c r="M33" s="6">
        <v>246</v>
      </c>
      <c r="N33" s="6">
        <v>38</v>
      </c>
      <c r="O33" s="26">
        <v>397</v>
      </c>
      <c r="R33" s="33" t="s">
        <v>167</v>
      </c>
      <c r="S33" s="36" t="s">
        <v>74</v>
      </c>
      <c r="T33" s="63">
        <f t="shared" si="0"/>
        <v>0.23527091712033663</v>
      </c>
      <c r="U33" s="61">
        <f t="shared" si="1"/>
        <v>0.04051655621223981</v>
      </c>
      <c r="V33" s="61">
        <f t="shared" si="2"/>
        <v>0.04505823507968856</v>
      </c>
      <c r="W33" s="61">
        <f t="shared" si="3"/>
        <v>0.04021776154990771</v>
      </c>
      <c r="X33" s="62">
        <f t="shared" si="4"/>
        <v>0.022887671134642858</v>
      </c>
      <c r="Y33" s="33" t="s">
        <v>167</v>
      </c>
      <c r="Z33" s="36" t="s">
        <v>74</v>
      </c>
      <c r="AA33" s="63">
        <f t="shared" si="5"/>
        <v>0.01768864401006341</v>
      </c>
      <c r="AB33" s="61">
        <f t="shared" si="6"/>
        <v>0.02820621612415516</v>
      </c>
      <c r="AC33" s="61">
        <f t="shared" si="7"/>
        <v>0.014700697386741887</v>
      </c>
      <c r="AD33" s="61">
        <f t="shared" si="8"/>
        <v>0.0022708394337243565</v>
      </c>
      <c r="AE33" s="62">
        <f t="shared" si="9"/>
        <v>0.023724296189172885</v>
      </c>
    </row>
    <row r="34" spans="2:31" ht="15" customHeight="1">
      <c r="B34" s="37" t="s">
        <v>139</v>
      </c>
      <c r="C34" s="38" t="s">
        <v>75</v>
      </c>
      <c r="D34" s="17">
        <f t="shared" si="10"/>
        <v>8202</v>
      </c>
      <c r="E34" s="7">
        <v>406.00000000000006</v>
      </c>
      <c r="F34" s="7">
        <v>1332.0000000000011</v>
      </c>
      <c r="G34" s="7">
        <v>1737.0000000000005</v>
      </c>
      <c r="H34" s="87">
        <v>1134.9999999999993</v>
      </c>
      <c r="I34" s="37" t="s">
        <v>139</v>
      </c>
      <c r="J34" s="38" t="s">
        <v>75</v>
      </c>
      <c r="K34" s="7">
        <v>790</v>
      </c>
      <c r="L34" s="7">
        <v>576.9999999999998</v>
      </c>
      <c r="M34" s="7">
        <v>84.00000000000004</v>
      </c>
      <c r="N34" s="7">
        <v>29</v>
      </c>
      <c r="O34" s="87">
        <v>2112</v>
      </c>
      <c r="R34" s="37" t="s">
        <v>139</v>
      </c>
      <c r="S34" s="38" t="s">
        <v>75</v>
      </c>
      <c r="T34" s="64">
        <f t="shared" si="0"/>
        <v>0.49014276408966245</v>
      </c>
      <c r="U34" s="65">
        <f t="shared" si="1"/>
        <v>0.02426212658137076</v>
      </c>
      <c r="V34" s="65">
        <f t="shared" si="2"/>
        <v>0.0795988980452854</v>
      </c>
      <c r="W34" s="65">
        <f t="shared" si="3"/>
        <v>0.1038012656941897</v>
      </c>
      <c r="X34" s="66">
        <f t="shared" si="4"/>
        <v>0.0678263883493985</v>
      </c>
      <c r="Y34" s="37" t="s">
        <v>139</v>
      </c>
      <c r="Z34" s="38" t="s">
        <v>75</v>
      </c>
      <c r="AA34" s="64">
        <f t="shared" si="5"/>
        <v>0.04720955664848004</v>
      </c>
      <c r="AB34" s="65">
        <f t="shared" si="6"/>
        <v>0.034480904033130345</v>
      </c>
      <c r="AC34" s="65">
        <f t="shared" si="7"/>
        <v>0.00501975032718016</v>
      </c>
      <c r="AD34" s="65">
        <f t="shared" si="8"/>
        <v>0.0017330090415264825</v>
      </c>
      <c r="AE34" s="66">
        <f t="shared" si="9"/>
        <v>0.1262108653691011</v>
      </c>
    </row>
  </sheetData>
  <sheetProtection/>
  <mergeCells count="12">
    <mergeCell ref="B5:C7"/>
    <mergeCell ref="I5:J7"/>
    <mergeCell ref="D5:H5"/>
    <mergeCell ref="D7:H7"/>
    <mergeCell ref="K5:O5"/>
    <mergeCell ref="K7:O7"/>
    <mergeCell ref="R5:S7"/>
    <mergeCell ref="T5:X5"/>
    <mergeCell ref="Y5:Z7"/>
    <mergeCell ref="AA5:AE5"/>
    <mergeCell ref="T7:X7"/>
    <mergeCell ref="AA7:AE7"/>
  </mergeCells>
  <printOptions/>
  <pageMargins left="0.7086614173228347" right="0.7086614173228347" top="0.7480314960629921" bottom="0.7480314960629921" header="0.31496062992125984" footer="0.31496062992125984"/>
  <pageSetup firstPageNumber="18" useFirstPageNumber="1" horizontalDpi="600" verticalDpi="600" orientation="portrait" paperSize="9" r:id="rId1"/>
  <headerFooter>
    <oddFooter>&amp;CIV-3-&amp;P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B1:P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20.7109375" style="1" customWidth="1"/>
    <col min="4" max="7" width="15.7109375" style="1" customWidth="1"/>
    <col min="8" max="8" width="3.7109375" style="1" customWidth="1"/>
    <col min="9" max="9" width="20.7109375" style="1" customWidth="1"/>
    <col min="10" max="13" width="15.7109375" style="1" customWidth="1"/>
    <col min="14" max="14" width="2.140625" style="1" customWidth="1"/>
    <col min="15" max="15" width="12.28125" style="1" customWidth="1"/>
    <col min="16" max="16" width="12.421875" style="1" customWidth="1"/>
    <col min="17" max="18" width="20.7109375" style="1" customWidth="1"/>
    <col min="19" max="16384" width="9.140625" style="1" customWidth="1"/>
  </cols>
  <sheetData>
    <row r="1" spans="2:13" ht="15" customHeight="1">
      <c r="B1" s="8"/>
      <c r="C1" s="8"/>
      <c r="D1" s="8"/>
      <c r="E1" s="8"/>
      <c r="F1" s="8"/>
      <c r="G1" s="68" t="s">
        <v>13</v>
      </c>
      <c r="H1" s="8"/>
      <c r="I1" s="8"/>
      <c r="M1" s="77" t="s">
        <v>14</v>
      </c>
    </row>
    <row r="2" spans="2:9" ht="15" customHeight="1">
      <c r="B2" s="43" t="s">
        <v>124</v>
      </c>
      <c r="C2" s="43"/>
      <c r="D2" s="43"/>
      <c r="E2" s="43"/>
      <c r="F2" s="43"/>
      <c r="G2" s="43"/>
      <c r="H2" s="43" t="s">
        <v>124</v>
      </c>
      <c r="I2" s="43"/>
    </row>
    <row r="3" spans="2:9" ht="15" customHeight="1">
      <c r="B3" s="8"/>
      <c r="C3" s="43"/>
      <c r="D3" s="43"/>
      <c r="E3" s="43"/>
      <c r="F3" s="43"/>
      <c r="G3" s="43"/>
      <c r="H3" s="43"/>
      <c r="I3" s="43"/>
    </row>
    <row r="4" spans="2:13" ht="15" customHeight="1">
      <c r="B4" s="102" t="s">
        <v>76</v>
      </c>
      <c r="C4" s="103"/>
      <c r="D4" s="108" t="s">
        <v>47</v>
      </c>
      <c r="E4" s="98"/>
      <c r="F4" s="98"/>
      <c r="G4" s="99"/>
      <c r="H4" s="102" t="s">
        <v>76</v>
      </c>
      <c r="I4" s="103"/>
      <c r="J4" s="108" t="s">
        <v>47</v>
      </c>
      <c r="K4" s="98"/>
      <c r="L4" s="98"/>
      <c r="M4" s="99"/>
    </row>
    <row r="5" spans="2:13" ht="43.5" customHeight="1">
      <c r="B5" s="104"/>
      <c r="C5" s="105"/>
      <c r="D5" s="44" t="s">
        <v>5</v>
      </c>
      <c r="E5" s="45">
        <v>2011</v>
      </c>
      <c r="F5" s="45">
        <v>2010</v>
      </c>
      <c r="G5" s="74">
        <v>2009</v>
      </c>
      <c r="H5" s="104"/>
      <c r="I5" s="105"/>
      <c r="J5" s="60" t="s">
        <v>44</v>
      </c>
      <c r="K5" s="45" t="s">
        <v>45</v>
      </c>
      <c r="L5" s="45" t="s">
        <v>46</v>
      </c>
      <c r="M5" s="59" t="s">
        <v>133</v>
      </c>
    </row>
    <row r="6" spans="2:13" ht="15" customHeight="1">
      <c r="B6" s="106"/>
      <c r="C6" s="107"/>
      <c r="D6" s="109" t="s">
        <v>115</v>
      </c>
      <c r="E6" s="100"/>
      <c r="F6" s="100"/>
      <c r="G6" s="101"/>
      <c r="H6" s="106"/>
      <c r="I6" s="107"/>
      <c r="J6" s="109" t="s">
        <v>115</v>
      </c>
      <c r="K6" s="100"/>
      <c r="L6" s="100"/>
      <c r="M6" s="101"/>
    </row>
    <row r="7" spans="2:13" ht="6.75" customHeight="1">
      <c r="B7" s="39"/>
      <c r="C7" s="34"/>
      <c r="D7" s="6"/>
      <c r="E7" s="6"/>
      <c r="F7" s="6"/>
      <c r="G7" s="70"/>
      <c r="H7" s="39"/>
      <c r="I7" s="34"/>
      <c r="J7" s="22"/>
      <c r="K7" s="22"/>
      <c r="L7" s="22"/>
      <c r="M7" s="23"/>
    </row>
    <row r="8" spans="2:16" ht="15">
      <c r="B8" s="40"/>
      <c r="C8" s="35" t="s">
        <v>78</v>
      </c>
      <c r="D8" s="6">
        <f>SUM(D10:D33)</f>
        <v>1673389.9999999998</v>
      </c>
      <c r="E8" s="6">
        <f aca="true" t="shared" si="0" ref="E8:M8">SUM(E10:E33)</f>
        <v>71674</v>
      </c>
      <c r="F8" s="6">
        <f t="shared" si="0"/>
        <v>225571.99999999983</v>
      </c>
      <c r="G8" s="26">
        <f t="shared" si="0"/>
        <v>178736.0000000001</v>
      </c>
      <c r="H8" s="40"/>
      <c r="I8" s="35" t="s">
        <v>78</v>
      </c>
      <c r="J8" s="6">
        <f t="shared" si="0"/>
        <v>546561.0000000002</v>
      </c>
      <c r="K8" s="6">
        <f t="shared" si="0"/>
        <v>277949.9999999997</v>
      </c>
      <c r="L8" s="6">
        <f t="shared" si="0"/>
        <v>210832.9999999997</v>
      </c>
      <c r="M8" s="26">
        <f t="shared" si="0"/>
        <v>162064.00000000006</v>
      </c>
      <c r="O8" s="27"/>
      <c r="P8" s="76"/>
    </row>
    <row r="9" spans="2:16" ht="6.75" customHeight="1">
      <c r="B9" s="40"/>
      <c r="C9" s="35"/>
      <c r="D9" s="6"/>
      <c r="E9" s="6"/>
      <c r="F9" s="6"/>
      <c r="G9" s="71"/>
      <c r="H9" s="40"/>
      <c r="I9" s="35"/>
      <c r="J9" s="20"/>
      <c r="K9" s="20"/>
      <c r="L9" s="20"/>
      <c r="M9" s="25"/>
      <c r="P9" s="76"/>
    </row>
    <row r="10" spans="2:16" ht="15" customHeight="1">
      <c r="B10" s="33" t="s">
        <v>79</v>
      </c>
      <c r="C10" s="36" t="s">
        <v>56</v>
      </c>
      <c r="D10" s="6">
        <f>SUM(E10:M10)</f>
        <v>67369.99999999997</v>
      </c>
      <c r="E10" s="6">
        <v>2707.9999999999995</v>
      </c>
      <c r="F10" s="6">
        <v>7409.000000000022</v>
      </c>
      <c r="G10" s="26">
        <v>5226.999999999997</v>
      </c>
      <c r="H10" s="33" t="s">
        <v>79</v>
      </c>
      <c r="I10" s="36" t="s">
        <v>56</v>
      </c>
      <c r="J10" s="6">
        <v>18531.99999999997</v>
      </c>
      <c r="K10" s="6">
        <v>21244.99999999998</v>
      </c>
      <c r="L10" s="6">
        <v>5871.000000000001</v>
      </c>
      <c r="M10" s="26">
        <v>6378.0000000000055</v>
      </c>
      <c r="O10" s="27"/>
      <c r="P10" s="76"/>
    </row>
    <row r="11" spans="2:16" ht="15" customHeight="1">
      <c r="B11" s="33" t="s">
        <v>80</v>
      </c>
      <c r="C11" s="36" t="s">
        <v>57</v>
      </c>
      <c r="D11" s="6">
        <f aca="true" t="shared" si="1" ref="D11:D33">SUM(E11:M11)</f>
        <v>84789.99999999991</v>
      </c>
      <c r="E11" s="6">
        <v>4651.000000000001</v>
      </c>
      <c r="F11" s="6">
        <v>11177.999999999964</v>
      </c>
      <c r="G11" s="26">
        <v>8424.999999999973</v>
      </c>
      <c r="H11" s="33" t="s">
        <v>80</v>
      </c>
      <c r="I11" s="36" t="s">
        <v>57</v>
      </c>
      <c r="J11" s="6">
        <v>25636.99999999997</v>
      </c>
      <c r="K11" s="6">
        <v>14566</v>
      </c>
      <c r="L11" s="6">
        <v>10097.000000000007</v>
      </c>
      <c r="M11" s="26">
        <v>10235.999999999996</v>
      </c>
      <c r="O11" s="27"/>
      <c r="P11" s="76"/>
    </row>
    <row r="12" spans="2:16" ht="15" customHeight="1">
      <c r="B12" s="33" t="s">
        <v>81</v>
      </c>
      <c r="C12" s="36" t="s">
        <v>58</v>
      </c>
      <c r="D12" s="6">
        <f t="shared" si="1"/>
        <v>143044.0000000004</v>
      </c>
      <c r="E12" s="6">
        <v>6867.999999999997</v>
      </c>
      <c r="F12" s="6">
        <v>18335.00000000003</v>
      </c>
      <c r="G12" s="26">
        <v>18247.000000000004</v>
      </c>
      <c r="H12" s="33" t="s">
        <v>81</v>
      </c>
      <c r="I12" s="36" t="s">
        <v>58</v>
      </c>
      <c r="J12" s="6">
        <v>40379.00000000026</v>
      </c>
      <c r="K12" s="6">
        <v>25043.00000000011</v>
      </c>
      <c r="L12" s="6">
        <v>13919.000000000004</v>
      </c>
      <c r="M12" s="26">
        <v>20252.999999999993</v>
      </c>
      <c r="O12" s="27"/>
      <c r="P12" s="76"/>
    </row>
    <row r="13" spans="2:16" ht="15" customHeight="1">
      <c r="B13" s="33" t="s">
        <v>82</v>
      </c>
      <c r="C13" s="36" t="s">
        <v>59</v>
      </c>
      <c r="D13" s="6">
        <f t="shared" si="1"/>
        <v>57574.99999999997</v>
      </c>
      <c r="E13" s="6">
        <v>2199.9999999999977</v>
      </c>
      <c r="F13" s="6">
        <v>7426.0000000000055</v>
      </c>
      <c r="G13" s="26">
        <v>3894.000000000003</v>
      </c>
      <c r="H13" s="33" t="s">
        <v>82</v>
      </c>
      <c r="I13" s="36" t="s">
        <v>59</v>
      </c>
      <c r="J13" s="6">
        <v>18536.000000000004</v>
      </c>
      <c r="K13" s="6">
        <v>14116.999999999956</v>
      </c>
      <c r="L13" s="6">
        <v>4589.999999999997</v>
      </c>
      <c r="M13" s="26">
        <v>6812.000000000004</v>
      </c>
      <c r="O13" s="27"/>
      <c r="P13" s="76"/>
    </row>
    <row r="14" spans="2:16" ht="15" customHeight="1">
      <c r="B14" s="33" t="s">
        <v>83</v>
      </c>
      <c r="C14" s="36" t="s">
        <v>60</v>
      </c>
      <c r="D14" s="6">
        <f t="shared" si="1"/>
        <v>72340.99999999997</v>
      </c>
      <c r="E14" s="6">
        <v>2801.9999999999955</v>
      </c>
      <c r="F14" s="6">
        <v>7686.000000000014</v>
      </c>
      <c r="G14" s="26">
        <v>8136.999999999994</v>
      </c>
      <c r="H14" s="33" t="s">
        <v>83</v>
      </c>
      <c r="I14" s="36" t="s">
        <v>60</v>
      </c>
      <c r="J14" s="6">
        <v>27438</v>
      </c>
      <c r="K14" s="6">
        <v>8417.999999999978</v>
      </c>
      <c r="L14" s="6">
        <v>10339.999999999993</v>
      </c>
      <c r="M14" s="26">
        <v>7519.999999999994</v>
      </c>
      <c r="O14" s="27"/>
      <c r="P14" s="76"/>
    </row>
    <row r="15" spans="2:16" ht="15" customHeight="1">
      <c r="B15" s="33" t="s">
        <v>84</v>
      </c>
      <c r="C15" s="36" t="s">
        <v>61</v>
      </c>
      <c r="D15" s="6">
        <f t="shared" si="1"/>
        <v>48147.00000000001</v>
      </c>
      <c r="E15" s="6">
        <v>2417.000000000001</v>
      </c>
      <c r="F15" s="6">
        <v>6471.000000000005</v>
      </c>
      <c r="G15" s="26">
        <v>4970</v>
      </c>
      <c r="H15" s="33" t="s">
        <v>84</v>
      </c>
      <c r="I15" s="36" t="s">
        <v>61</v>
      </c>
      <c r="J15" s="6">
        <v>15000.99999999998</v>
      </c>
      <c r="K15" s="6">
        <v>8698.000000000025</v>
      </c>
      <c r="L15" s="6">
        <v>4887.000000000003</v>
      </c>
      <c r="M15" s="26">
        <v>5702.999999999991</v>
      </c>
      <c r="O15" s="27"/>
      <c r="P15" s="76"/>
    </row>
    <row r="16" spans="2:16" ht="15" customHeight="1">
      <c r="B16" s="33" t="s">
        <v>85</v>
      </c>
      <c r="C16" s="36" t="s">
        <v>62</v>
      </c>
      <c r="D16" s="6">
        <f t="shared" si="1"/>
        <v>41622.999999999985</v>
      </c>
      <c r="E16" s="6">
        <v>1785.9999999999982</v>
      </c>
      <c r="F16" s="6">
        <v>6120.0000000000055</v>
      </c>
      <c r="G16" s="26">
        <v>4628.000000000003</v>
      </c>
      <c r="H16" s="33" t="s">
        <v>85</v>
      </c>
      <c r="I16" s="36" t="s">
        <v>62</v>
      </c>
      <c r="J16" s="6">
        <v>12183.000000000004</v>
      </c>
      <c r="K16" s="6">
        <v>6126.999999999991</v>
      </c>
      <c r="L16" s="6">
        <v>4619.999999999993</v>
      </c>
      <c r="M16" s="26">
        <v>6158.999999999995</v>
      </c>
      <c r="O16" s="27"/>
      <c r="P16" s="76"/>
    </row>
    <row r="17" spans="2:16" ht="15" customHeight="1">
      <c r="B17" s="33" t="s">
        <v>86</v>
      </c>
      <c r="C17" s="36" t="s">
        <v>63</v>
      </c>
      <c r="D17" s="6">
        <f t="shared" si="1"/>
        <v>151146.0000000001</v>
      </c>
      <c r="E17" s="6">
        <v>5926.00000000001</v>
      </c>
      <c r="F17" s="6">
        <v>15142.000000000016</v>
      </c>
      <c r="G17" s="26">
        <v>13833.00000000003</v>
      </c>
      <c r="H17" s="33" t="s">
        <v>86</v>
      </c>
      <c r="I17" s="36" t="s">
        <v>63</v>
      </c>
      <c r="J17" s="6">
        <v>58607.000000000095</v>
      </c>
      <c r="K17" s="6">
        <v>22521</v>
      </c>
      <c r="L17" s="6">
        <v>20156.999999999938</v>
      </c>
      <c r="M17" s="26">
        <v>14960.000000000004</v>
      </c>
      <c r="O17" s="27"/>
      <c r="P17" s="76"/>
    </row>
    <row r="18" spans="2:16" ht="15" customHeight="1">
      <c r="B18" s="33" t="s">
        <v>87</v>
      </c>
      <c r="C18" s="36" t="s">
        <v>64</v>
      </c>
      <c r="D18" s="6">
        <f t="shared" si="1"/>
        <v>13039</v>
      </c>
      <c r="E18" s="6">
        <v>616.0000000000001</v>
      </c>
      <c r="F18" s="6">
        <v>1961.9999999999986</v>
      </c>
      <c r="G18" s="26">
        <v>1305.9999999999995</v>
      </c>
      <c r="H18" s="33" t="s">
        <v>87</v>
      </c>
      <c r="I18" s="36" t="s">
        <v>64</v>
      </c>
      <c r="J18" s="6">
        <v>3978.0000000000036</v>
      </c>
      <c r="K18" s="6">
        <v>2911.9999999999973</v>
      </c>
      <c r="L18" s="6">
        <v>1418</v>
      </c>
      <c r="M18" s="26">
        <v>847.0000000000003</v>
      </c>
      <c r="O18" s="27"/>
      <c r="P18" s="76"/>
    </row>
    <row r="19" spans="2:16" ht="15" customHeight="1">
      <c r="B19" s="33" t="s">
        <v>88</v>
      </c>
      <c r="C19" s="36" t="s">
        <v>65</v>
      </c>
      <c r="D19" s="6">
        <f t="shared" si="1"/>
        <v>22835</v>
      </c>
      <c r="E19" s="6">
        <v>1729.9999999999998</v>
      </c>
      <c r="F19" s="6">
        <v>3794.999999999992</v>
      </c>
      <c r="G19" s="26">
        <v>2508.999999999999</v>
      </c>
      <c r="H19" s="33" t="s">
        <v>88</v>
      </c>
      <c r="I19" s="36" t="s">
        <v>65</v>
      </c>
      <c r="J19" s="6">
        <v>7014.000000000007</v>
      </c>
      <c r="K19" s="6">
        <v>3024.0000000000045</v>
      </c>
      <c r="L19" s="6">
        <v>2069.0000000000005</v>
      </c>
      <c r="M19" s="26">
        <v>2693.999999999998</v>
      </c>
      <c r="O19" s="27"/>
      <c r="P19" s="76"/>
    </row>
    <row r="20" spans="2:16" ht="15" customHeight="1">
      <c r="B20" s="33" t="s">
        <v>89</v>
      </c>
      <c r="C20" s="36" t="s">
        <v>66</v>
      </c>
      <c r="D20" s="6">
        <f t="shared" si="1"/>
        <v>6017.999999999996</v>
      </c>
      <c r="E20" s="6">
        <v>414.99999999999983</v>
      </c>
      <c r="F20" s="6">
        <v>1422.9999999999982</v>
      </c>
      <c r="G20" s="26">
        <v>891.0000000000001</v>
      </c>
      <c r="H20" s="33" t="s">
        <v>89</v>
      </c>
      <c r="I20" s="36" t="s">
        <v>66</v>
      </c>
      <c r="J20" s="6">
        <v>2115.9999999999986</v>
      </c>
      <c r="K20" s="6">
        <v>732.0000000000001</v>
      </c>
      <c r="L20" s="6">
        <v>255.99999999999994</v>
      </c>
      <c r="M20" s="26">
        <v>185</v>
      </c>
      <c r="O20" s="27"/>
      <c r="P20" s="76"/>
    </row>
    <row r="21" spans="2:16" ht="15" customHeight="1">
      <c r="B21" s="33" t="s">
        <v>90</v>
      </c>
      <c r="C21" s="36" t="s">
        <v>67</v>
      </c>
      <c r="D21" s="6">
        <f t="shared" si="1"/>
        <v>556864.9999999994</v>
      </c>
      <c r="E21" s="6">
        <v>21659.999999999996</v>
      </c>
      <c r="F21" s="6">
        <v>79247.99999999981</v>
      </c>
      <c r="G21" s="26">
        <v>58622.00000000003</v>
      </c>
      <c r="H21" s="33" t="s">
        <v>90</v>
      </c>
      <c r="I21" s="36" t="s">
        <v>67</v>
      </c>
      <c r="J21" s="6">
        <v>185433.99999999994</v>
      </c>
      <c r="K21" s="6">
        <v>84089.9999999997</v>
      </c>
      <c r="L21" s="6">
        <v>93305.99999999984</v>
      </c>
      <c r="M21" s="26">
        <v>34505.00000000009</v>
      </c>
      <c r="O21" s="27"/>
      <c r="P21" s="76"/>
    </row>
    <row r="22" spans="2:16" ht="15" customHeight="1">
      <c r="B22" s="33" t="s">
        <v>91</v>
      </c>
      <c r="C22" s="36" t="s">
        <v>68</v>
      </c>
      <c r="D22" s="6">
        <f t="shared" si="1"/>
        <v>10576.999999999995</v>
      </c>
      <c r="E22" s="6">
        <v>688.9999999999999</v>
      </c>
      <c r="F22" s="6">
        <v>2021.9999999999968</v>
      </c>
      <c r="G22" s="26">
        <v>1267.0000000000002</v>
      </c>
      <c r="H22" s="33" t="s">
        <v>91</v>
      </c>
      <c r="I22" s="36" t="s">
        <v>68</v>
      </c>
      <c r="J22" s="6">
        <v>3869.9999999999986</v>
      </c>
      <c r="K22" s="6">
        <v>1495.9999999999984</v>
      </c>
      <c r="L22" s="6">
        <v>550.0000000000001</v>
      </c>
      <c r="M22" s="26">
        <v>683.0000000000001</v>
      </c>
      <c r="O22" s="27"/>
      <c r="P22" s="76"/>
    </row>
    <row r="23" spans="2:16" ht="15" customHeight="1">
      <c r="B23" s="33" t="s">
        <v>92</v>
      </c>
      <c r="C23" s="36" t="s">
        <v>69</v>
      </c>
      <c r="D23" s="6">
        <f t="shared" si="1"/>
        <v>64334.999999999956</v>
      </c>
      <c r="E23" s="6">
        <v>3501.0000000000005</v>
      </c>
      <c r="F23" s="6">
        <v>8721.999999999993</v>
      </c>
      <c r="G23" s="26">
        <v>6864.000000000004</v>
      </c>
      <c r="H23" s="33" t="s">
        <v>92</v>
      </c>
      <c r="I23" s="36" t="s">
        <v>69</v>
      </c>
      <c r="J23" s="6">
        <v>17863.00000000001</v>
      </c>
      <c r="K23" s="6">
        <v>9912.999999999989</v>
      </c>
      <c r="L23" s="6">
        <v>6964.999999999967</v>
      </c>
      <c r="M23" s="26">
        <v>10506.999999999984</v>
      </c>
      <c r="O23" s="27"/>
      <c r="P23" s="76"/>
    </row>
    <row r="24" spans="2:16" ht="15" customHeight="1">
      <c r="B24" s="33" t="s">
        <v>93</v>
      </c>
      <c r="C24" s="36" t="s">
        <v>70</v>
      </c>
      <c r="D24" s="6">
        <f t="shared" si="1"/>
        <v>26616.999999999993</v>
      </c>
      <c r="E24" s="6">
        <v>1051.0000000000002</v>
      </c>
      <c r="F24" s="6">
        <v>3870.9999999999986</v>
      </c>
      <c r="G24" s="26">
        <v>3018.9999999999995</v>
      </c>
      <c r="H24" s="33" t="s">
        <v>93</v>
      </c>
      <c r="I24" s="36" t="s">
        <v>70</v>
      </c>
      <c r="J24" s="6">
        <v>7513.000000000003</v>
      </c>
      <c r="K24" s="6">
        <v>4373.999999999999</v>
      </c>
      <c r="L24" s="6">
        <v>3358.9999999999995</v>
      </c>
      <c r="M24" s="26">
        <v>3429.9999999999945</v>
      </c>
      <c r="O24" s="27"/>
      <c r="P24" s="76"/>
    </row>
    <row r="25" spans="2:16" ht="15" customHeight="1">
      <c r="B25" s="33" t="s">
        <v>94</v>
      </c>
      <c r="C25" s="36" t="s">
        <v>71</v>
      </c>
      <c r="D25" s="6">
        <f t="shared" si="1"/>
        <v>12618.999999999996</v>
      </c>
      <c r="E25" s="6">
        <v>1045.0000000000005</v>
      </c>
      <c r="F25" s="6">
        <v>3284.999999999998</v>
      </c>
      <c r="G25" s="26">
        <v>1606.9999999999989</v>
      </c>
      <c r="H25" s="33" t="s">
        <v>94</v>
      </c>
      <c r="I25" s="36" t="s">
        <v>71</v>
      </c>
      <c r="J25" s="6">
        <v>4264</v>
      </c>
      <c r="K25" s="6">
        <v>1333</v>
      </c>
      <c r="L25" s="6">
        <v>677.0000000000002</v>
      </c>
      <c r="M25" s="26">
        <v>407.99999999999994</v>
      </c>
      <c r="O25" s="27"/>
      <c r="P25" s="76"/>
    </row>
    <row r="26" spans="2:16" ht="15" customHeight="1">
      <c r="B26" s="33" t="s">
        <v>95</v>
      </c>
      <c r="C26" s="36" t="s">
        <v>96</v>
      </c>
      <c r="D26" s="6">
        <f t="shared" si="1"/>
        <v>94326.00000000001</v>
      </c>
      <c r="E26" s="6">
        <v>3810</v>
      </c>
      <c r="F26" s="6">
        <v>12560.99999999995</v>
      </c>
      <c r="G26" s="26">
        <v>9929.000000000027</v>
      </c>
      <c r="H26" s="33" t="s">
        <v>95</v>
      </c>
      <c r="I26" s="36" t="s">
        <v>96</v>
      </c>
      <c r="J26" s="6">
        <v>33290.00000000001</v>
      </c>
      <c r="K26" s="6">
        <v>19670.00000000001</v>
      </c>
      <c r="L26" s="6">
        <v>8119</v>
      </c>
      <c r="M26" s="26">
        <v>6947.000000000015</v>
      </c>
      <c r="O26" s="27"/>
      <c r="P26" s="76"/>
    </row>
    <row r="27" spans="2:16" ht="15" customHeight="1">
      <c r="B27" s="33" t="s">
        <v>97</v>
      </c>
      <c r="C27" s="36" t="s">
        <v>98</v>
      </c>
      <c r="D27" s="6">
        <f t="shared" si="1"/>
        <v>39474.99999999998</v>
      </c>
      <c r="E27" s="6">
        <v>1504.999999999999</v>
      </c>
      <c r="F27" s="6">
        <v>6839.000000000001</v>
      </c>
      <c r="G27" s="26">
        <v>3738.000000000008</v>
      </c>
      <c r="H27" s="33" t="s">
        <v>97</v>
      </c>
      <c r="I27" s="36" t="s">
        <v>98</v>
      </c>
      <c r="J27" s="6">
        <v>12951.999999999969</v>
      </c>
      <c r="K27" s="6">
        <v>4550.000000000007</v>
      </c>
      <c r="L27" s="6">
        <v>6666.999999999993</v>
      </c>
      <c r="M27" s="26">
        <v>3223.999999999998</v>
      </c>
      <c r="O27" s="27"/>
      <c r="P27" s="76"/>
    </row>
    <row r="28" spans="2:16" ht="15" customHeight="1">
      <c r="B28" s="33" t="s">
        <v>99</v>
      </c>
      <c r="C28" s="36" t="s">
        <v>72</v>
      </c>
      <c r="D28" s="6">
        <f t="shared" si="1"/>
        <v>11046.000000000005</v>
      </c>
      <c r="E28" s="6">
        <v>826</v>
      </c>
      <c r="F28" s="6">
        <v>2420.9999999999977</v>
      </c>
      <c r="G28" s="26">
        <v>1344.0000000000025</v>
      </c>
      <c r="H28" s="33" t="s">
        <v>99</v>
      </c>
      <c r="I28" s="36" t="s">
        <v>72</v>
      </c>
      <c r="J28" s="6">
        <v>3475.0000000000064</v>
      </c>
      <c r="K28" s="6">
        <v>1232.999999999999</v>
      </c>
      <c r="L28" s="6">
        <v>906.9999999999999</v>
      </c>
      <c r="M28" s="26">
        <v>840.0000000000003</v>
      </c>
      <c r="O28" s="27"/>
      <c r="P28" s="76"/>
    </row>
    <row r="29" spans="2:16" ht="15" customHeight="1">
      <c r="B29" s="33" t="s">
        <v>100</v>
      </c>
      <c r="C29" s="36" t="s">
        <v>101</v>
      </c>
      <c r="D29" s="6">
        <f t="shared" si="1"/>
        <v>53202.000000000015</v>
      </c>
      <c r="E29" s="6">
        <v>1641.0000000000007</v>
      </c>
      <c r="F29" s="6">
        <v>7399.000000000007</v>
      </c>
      <c r="G29" s="26">
        <v>8685.99999999999</v>
      </c>
      <c r="H29" s="33" t="s">
        <v>100</v>
      </c>
      <c r="I29" s="36" t="s">
        <v>101</v>
      </c>
      <c r="J29" s="6">
        <v>18804.000000000025</v>
      </c>
      <c r="K29" s="6">
        <v>6869.999999999994</v>
      </c>
      <c r="L29" s="6">
        <v>3852.999999999999</v>
      </c>
      <c r="M29" s="26">
        <v>5948.99999999999</v>
      </c>
      <c r="O29" s="27"/>
      <c r="P29" s="76"/>
    </row>
    <row r="30" spans="2:16" ht="15" customHeight="1">
      <c r="B30" s="33" t="s">
        <v>102</v>
      </c>
      <c r="C30" s="36" t="s">
        <v>73</v>
      </c>
      <c r="D30" s="6">
        <f t="shared" si="1"/>
        <v>70796.00000000006</v>
      </c>
      <c r="E30" s="6">
        <v>2181.0000000000014</v>
      </c>
      <c r="F30" s="6">
        <v>7836</v>
      </c>
      <c r="G30" s="26">
        <v>7526.000000000033</v>
      </c>
      <c r="H30" s="33" t="s">
        <v>102</v>
      </c>
      <c r="I30" s="36" t="s">
        <v>73</v>
      </c>
      <c r="J30" s="6">
        <v>21503.00000000007</v>
      </c>
      <c r="K30" s="6">
        <v>12209.999999999965</v>
      </c>
      <c r="L30" s="6">
        <v>6636.999999999982</v>
      </c>
      <c r="M30" s="26">
        <v>12903.000000000013</v>
      </c>
      <c r="O30" s="27"/>
      <c r="P30" s="76"/>
    </row>
    <row r="31" spans="2:16" ht="15" customHeight="1">
      <c r="B31" s="33" t="s">
        <v>103</v>
      </c>
      <c r="C31" s="36" t="s">
        <v>104</v>
      </c>
      <c r="D31" s="6">
        <f t="shared" si="1"/>
        <v>13465.000000000005</v>
      </c>
      <c r="E31" s="6">
        <v>1032</v>
      </c>
      <c r="F31" s="6">
        <v>2571.9999999999977</v>
      </c>
      <c r="G31" s="26">
        <v>1662.000000000001</v>
      </c>
      <c r="H31" s="33" t="s">
        <v>103</v>
      </c>
      <c r="I31" s="36" t="s">
        <v>104</v>
      </c>
      <c r="J31" s="6">
        <v>4377.000000000008</v>
      </c>
      <c r="K31" s="6">
        <v>2808.9999999999986</v>
      </c>
      <c r="L31" s="6">
        <v>574</v>
      </c>
      <c r="M31" s="26">
        <v>439</v>
      </c>
      <c r="O31" s="27"/>
      <c r="P31" s="76"/>
    </row>
    <row r="32" spans="2:16" ht="15" customHeight="1">
      <c r="B32" s="33" t="s">
        <v>105</v>
      </c>
      <c r="C32" s="36" t="s">
        <v>74</v>
      </c>
      <c r="D32" s="6">
        <f t="shared" si="1"/>
        <v>3937.000000000001</v>
      </c>
      <c r="E32" s="6">
        <v>148.99999999999997</v>
      </c>
      <c r="F32" s="6">
        <v>481.99999999999983</v>
      </c>
      <c r="G32" s="26">
        <v>590</v>
      </c>
      <c r="H32" s="33" t="s">
        <v>167</v>
      </c>
      <c r="I32" s="36" t="s">
        <v>74</v>
      </c>
      <c r="J32" s="6">
        <v>1273.000000000001</v>
      </c>
      <c r="K32" s="6">
        <v>567</v>
      </c>
      <c r="L32" s="6">
        <v>485.0000000000001</v>
      </c>
      <c r="M32" s="26">
        <v>391</v>
      </c>
      <c r="O32" s="27"/>
      <c r="P32" s="76"/>
    </row>
    <row r="33" spans="2:16" ht="15" customHeight="1">
      <c r="B33" s="37" t="s">
        <v>139</v>
      </c>
      <c r="C33" s="38" t="s">
        <v>75</v>
      </c>
      <c r="D33" s="17">
        <f t="shared" si="1"/>
        <v>8202.000000000002</v>
      </c>
      <c r="E33" s="7">
        <v>464.99999999999994</v>
      </c>
      <c r="F33" s="7">
        <v>1366.9999999999995</v>
      </c>
      <c r="G33" s="87">
        <v>1815.0000000000014</v>
      </c>
      <c r="H33" s="37" t="s">
        <v>139</v>
      </c>
      <c r="I33" s="38" t="s">
        <v>75</v>
      </c>
      <c r="J33" s="7">
        <v>2522.0000000000005</v>
      </c>
      <c r="K33" s="7">
        <v>1432.0000000000002</v>
      </c>
      <c r="L33" s="7">
        <v>509.99999999999994</v>
      </c>
      <c r="M33" s="87">
        <v>91</v>
      </c>
      <c r="O33" s="27"/>
      <c r="P33" s="76"/>
    </row>
    <row r="34" ht="6.75" customHeight="1"/>
    <row r="35" ht="15">
      <c r="H35" s="75" t="s">
        <v>171</v>
      </c>
    </row>
  </sheetData>
  <sheetProtection/>
  <mergeCells count="6">
    <mergeCell ref="B4:C6"/>
    <mergeCell ref="H4:I6"/>
    <mergeCell ref="D4:G4"/>
    <mergeCell ref="D6:G6"/>
    <mergeCell ref="J4:M4"/>
    <mergeCell ref="J6:M6"/>
  </mergeCells>
  <printOptions/>
  <pageMargins left="0.7086614173228347" right="0.7086614173228347" top="0.7480314960629921" bottom="0.7480314960629921" header="0.31496062992125984" footer="0.31496062992125984"/>
  <pageSetup firstPageNumber="20" useFirstPageNumber="1" horizontalDpi="600" verticalDpi="600" orientation="portrait" paperSize="9" r:id="rId1"/>
  <headerFooter>
    <oddFooter>&amp;CIV-3-&amp;P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B1:AA36"/>
  <sheetViews>
    <sheetView showGridLines="0" workbookViewId="0" topLeftCell="O1">
      <selection activeCell="O1" sqref="O1"/>
    </sheetView>
  </sheetViews>
  <sheetFormatPr defaultColWidth="9.140625" defaultRowHeight="12.75"/>
  <cols>
    <col min="1" max="1" width="5.7109375" style="1" customWidth="1"/>
    <col min="2" max="2" width="3.7109375" style="1" customWidth="1"/>
    <col min="3" max="3" width="20.7109375" style="1" customWidth="1"/>
    <col min="4" max="7" width="15.7109375" style="1" customWidth="1"/>
    <col min="8" max="8" width="3.7109375" style="1" customWidth="1"/>
    <col min="9" max="9" width="20.7109375" style="1" customWidth="1"/>
    <col min="10" max="13" width="15.7109375" style="1" customWidth="1"/>
    <col min="14" max="14" width="10.7109375" style="1" customWidth="1"/>
    <col min="15" max="15" width="2.7109375" style="1" customWidth="1"/>
    <col min="16" max="16" width="3.7109375" style="1" customWidth="1"/>
    <col min="17" max="17" width="20.7109375" style="1" customWidth="1"/>
    <col min="18" max="21" width="15.7109375" style="1" customWidth="1"/>
    <col min="22" max="22" width="3.7109375" style="1" customWidth="1"/>
    <col min="23" max="23" width="20.7109375" style="1" customWidth="1"/>
    <col min="24" max="27" width="15.7109375" style="1" customWidth="1"/>
    <col min="28" max="16384" width="9.140625" style="1" customWidth="1"/>
  </cols>
  <sheetData>
    <row r="1" spans="2:27" ht="15" customHeight="1">
      <c r="B1" s="8"/>
      <c r="C1" s="8"/>
      <c r="D1" s="8"/>
      <c r="E1" s="8"/>
      <c r="F1" s="8"/>
      <c r="G1" s="68"/>
      <c r="H1" s="8"/>
      <c r="I1" s="8"/>
      <c r="M1" s="77"/>
      <c r="P1" s="8"/>
      <c r="Q1" s="8"/>
      <c r="R1" s="8"/>
      <c r="S1" s="8"/>
      <c r="T1" s="8"/>
      <c r="U1" s="68" t="s">
        <v>13</v>
      </c>
      <c r="V1" s="8"/>
      <c r="W1" s="8"/>
      <c r="AA1" s="77" t="s">
        <v>14</v>
      </c>
    </row>
    <row r="2" spans="2:23" ht="15" customHeight="1">
      <c r="B2" s="8"/>
      <c r="C2" s="8"/>
      <c r="D2" s="8"/>
      <c r="E2" s="8"/>
      <c r="F2" s="8"/>
      <c r="G2" s="68" t="s">
        <v>13</v>
      </c>
      <c r="H2" s="8"/>
      <c r="I2" s="8"/>
      <c r="M2" s="77" t="s">
        <v>14</v>
      </c>
      <c r="P2" s="43" t="s">
        <v>125</v>
      </c>
      <c r="Q2" s="43"/>
      <c r="R2" s="43"/>
      <c r="S2" s="43"/>
      <c r="T2" s="43"/>
      <c r="U2" s="43"/>
      <c r="V2" s="43" t="s">
        <v>126</v>
      </c>
      <c r="W2" s="43"/>
    </row>
    <row r="3" spans="2:23" ht="15" customHeight="1">
      <c r="B3" s="43" t="s">
        <v>124</v>
      </c>
      <c r="C3" s="43"/>
      <c r="D3" s="43"/>
      <c r="E3" s="43"/>
      <c r="F3" s="43"/>
      <c r="G3" s="43"/>
      <c r="H3" s="43" t="s">
        <v>124</v>
      </c>
      <c r="I3" s="43"/>
      <c r="P3" s="43" t="s">
        <v>110</v>
      </c>
      <c r="Q3" s="43"/>
      <c r="R3" s="43"/>
      <c r="S3" s="43"/>
      <c r="T3" s="43"/>
      <c r="U3" s="43"/>
      <c r="V3" s="43" t="s">
        <v>109</v>
      </c>
      <c r="W3" s="43"/>
    </row>
    <row r="4" spans="2:23" ht="15" customHeight="1">
      <c r="B4" s="8"/>
      <c r="C4" s="43"/>
      <c r="D4" s="43"/>
      <c r="E4" s="43"/>
      <c r="F4" s="43"/>
      <c r="G4" s="43"/>
      <c r="H4" s="43"/>
      <c r="I4" s="43"/>
      <c r="P4" s="8"/>
      <c r="Q4" s="43"/>
      <c r="R4" s="43"/>
      <c r="S4" s="43"/>
      <c r="T4" s="43"/>
      <c r="U4" s="43"/>
      <c r="V4" s="43"/>
      <c r="W4" s="43"/>
    </row>
    <row r="5" spans="2:27" ht="15" customHeight="1">
      <c r="B5" s="102" t="s">
        <v>76</v>
      </c>
      <c r="C5" s="103"/>
      <c r="D5" s="108" t="s">
        <v>47</v>
      </c>
      <c r="E5" s="98"/>
      <c r="F5" s="98"/>
      <c r="G5" s="99"/>
      <c r="H5" s="102" t="s">
        <v>76</v>
      </c>
      <c r="I5" s="103"/>
      <c r="J5" s="108" t="s">
        <v>47</v>
      </c>
      <c r="K5" s="98"/>
      <c r="L5" s="98"/>
      <c r="M5" s="99"/>
      <c r="P5" s="102" t="s">
        <v>76</v>
      </c>
      <c r="Q5" s="103"/>
      <c r="R5" s="108" t="s">
        <v>47</v>
      </c>
      <c r="S5" s="98"/>
      <c r="T5" s="98"/>
      <c r="U5" s="99"/>
      <c r="V5" s="102" t="s">
        <v>76</v>
      </c>
      <c r="W5" s="103"/>
      <c r="X5" s="108" t="s">
        <v>47</v>
      </c>
      <c r="Y5" s="98"/>
      <c r="Z5" s="98"/>
      <c r="AA5" s="99"/>
    </row>
    <row r="6" spans="2:27" ht="43.5" customHeight="1">
      <c r="B6" s="104"/>
      <c r="C6" s="105"/>
      <c r="D6" s="44" t="s">
        <v>5</v>
      </c>
      <c r="E6" s="45">
        <v>2011</v>
      </c>
      <c r="F6" s="45">
        <v>2010</v>
      </c>
      <c r="G6" s="74">
        <v>2009</v>
      </c>
      <c r="H6" s="104"/>
      <c r="I6" s="105"/>
      <c r="J6" s="60" t="s">
        <v>44</v>
      </c>
      <c r="K6" s="45" t="s">
        <v>45</v>
      </c>
      <c r="L6" s="45" t="s">
        <v>46</v>
      </c>
      <c r="M6" s="59" t="s">
        <v>48</v>
      </c>
      <c r="P6" s="104"/>
      <c r="Q6" s="105"/>
      <c r="R6" s="44" t="s">
        <v>5</v>
      </c>
      <c r="S6" s="45">
        <v>2011</v>
      </c>
      <c r="T6" s="45">
        <v>2010</v>
      </c>
      <c r="U6" s="74">
        <v>2009</v>
      </c>
      <c r="V6" s="104"/>
      <c r="W6" s="105"/>
      <c r="X6" s="60" t="s">
        <v>44</v>
      </c>
      <c r="Y6" s="45" t="s">
        <v>45</v>
      </c>
      <c r="Z6" s="45" t="s">
        <v>46</v>
      </c>
      <c r="AA6" s="59" t="s">
        <v>133</v>
      </c>
    </row>
    <row r="7" spans="2:27" ht="15" customHeight="1">
      <c r="B7" s="106"/>
      <c r="C7" s="107"/>
      <c r="D7" s="109" t="s">
        <v>115</v>
      </c>
      <c r="E7" s="100"/>
      <c r="F7" s="100"/>
      <c r="G7" s="101"/>
      <c r="H7" s="106"/>
      <c r="I7" s="107"/>
      <c r="J7" s="109" t="s">
        <v>115</v>
      </c>
      <c r="K7" s="100"/>
      <c r="L7" s="100"/>
      <c r="M7" s="101"/>
      <c r="P7" s="106"/>
      <c r="Q7" s="107"/>
      <c r="R7" s="109" t="s">
        <v>108</v>
      </c>
      <c r="S7" s="100"/>
      <c r="T7" s="100"/>
      <c r="U7" s="101"/>
      <c r="V7" s="106"/>
      <c r="W7" s="107"/>
      <c r="X7" s="109" t="s">
        <v>108</v>
      </c>
      <c r="Y7" s="100"/>
      <c r="Z7" s="100"/>
      <c r="AA7" s="101"/>
    </row>
    <row r="8" spans="2:27" ht="6.75" customHeight="1">
      <c r="B8" s="39"/>
      <c r="C8" s="34"/>
      <c r="D8" s="6"/>
      <c r="E8" s="6"/>
      <c r="F8" s="6"/>
      <c r="G8" s="70"/>
      <c r="H8" s="39"/>
      <c r="I8" s="34"/>
      <c r="J8" s="22"/>
      <c r="K8" s="22"/>
      <c r="L8" s="22"/>
      <c r="M8" s="23"/>
      <c r="P8" s="39"/>
      <c r="Q8" s="34"/>
      <c r="R8" s="6"/>
      <c r="S8" s="6"/>
      <c r="T8" s="6"/>
      <c r="U8" s="70"/>
      <c r="V8" s="39"/>
      <c r="W8" s="34"/>
      <c r="X8" s="6"/>
      <c r="Y8" s="6"/>
      <c r="Z8" s="6"/>
      <c r="AA8" s="70"/>
    </row>
    <row r="9" spans="2:27" ht="15">
      <c r="B9" s="40"/>
      <c r="C9" s="35" t="s">
        <v>78</v>
      </c>
      <c r="D9" s="6">
        <f>SUM(D11:D34)</f>
        <v>1673389.9999999998</v>
      </c>
      <c r="E9" s="6">
        <f>SUM(E11:E34)</f>
        <v>71674</v>
      </c>
      <c r="F9" s="6">
        <f>SUM(F11:F34)</f>
        <v>225571.99999999983</v>
      </c>
      <c r="G9" s="26">
        <f>SUM(G11:G34)</f>
        <v>178736.0000000001</v>
      </c>
      <c r="H9" s="40"/>
      <c r="I9" s="35" t="s">
        <v>78</v>
      </c>
      <c r="J9" s="6">
        <f>SUM(J11:J34)</f>
        <v>546561.0000000002</v>
      </c>
      <c r="K9" s="6">
        <f>SUM(K11:K34)</f>
        <v>277949.9999999997</v>
      </c>
      <c r="L9" s="6">
        <f>SUM(L11:L34)</f>
        <v>210832.9999999997</v>
      </c>
      <c r="M9" s="26">
        <f>SUM(M11:M34)</f>
        <v>162064.00000000006</v>
      </c>
      <c r="P9" s="40"/>
      <c r="Q9" s="35" t="s">
        <v>78</v>
      </c>
      <c r="R9" s="61">
        <f>D9/$D$9*100</f>
        <v>100</v>
      </c>
      <c r="S9" s="61">
        <f>E9/$D$9*100</f>
        <v>4.2831617255989345</v>
      </c>
      <c r="T9" s="61">
        <f>F9/$D$9*100</f>
        <v>13.479941914317633</v>
      </c>
      <c r="U9" s="62">
        <f>G9/$D$9*100</f>
        <v>10.681072553319915</v>
      </c>
      <c r="V9" s="40"/>
      <c r="W9" s="35" t="s">
        <v>78</v>
      </c>
      <c r="X9" s="61">
        <f>J9/$D$9*100</f>
        <v>32.661901887784694</v>
      </c>
      <c r="Y9" s="61">
        <f>K9/$D$9*100</f>
        <v>16.60999527904432</v>
      </c>
      <c r="Z9" s="61">
        <f>L9/$D$9*100</f>
        <v>12.59915500869491</v>
      </c>
      <c r="AA9" s="62">
        <f>M9/$D$9*100</f>
        <v>9.684771631239585</v>
      </c>
    </row>
    <row r="10" spans="2:27" ht="6.75" customHeight="1">
      <c r="B10" s="40"/>
      <c r="C10" s="35"/>
      <c r="D10" s="6"/>
      <c r="E10" s="6"/>
      <c r="F10" s="6"/>
      <c r="G10" s="71"/>
      <c r="H10" s="40"/>
      <c r="I10" s="35"/>
      <c r="J10" s="20"/>
      <c r="K10" s="20"/>
      <c r="L10" s="20"/>
      <c r="M10" s="25"/>
      <c r="P10" s="40"/>
      <c r="Q10" s="35"/>
      <c r="R10" s="6"/>
      <c r="S10" s="6"/>
      <c r="T10" s="6"/>
      <c r="U10" s="71"/>
      <c r="V10" s="40"/>
      <c r="W10" s="35"/>
      <c r="X10" s="6"/>
      <c r="Y10" s="6"/>
      <c r="Z10" s="6"/>
      <c r="AA10" s="71"/>
    </row>
    <row r="11" spans="2:27" ht="15" customHeight="1">
      <c r="B11" s="33" t="s">
        <v>79</v>
      </c>
      <c r="C11" s="36" t="s">
        <v>56</v>
      </c>
      <c r="D11" s="6">
        <f>SUM(E11:M11)</f>
        <v>67369.99999999997</v>
      </c>
      <c r="E11" s="6">
        <v>2707.9999999999995</v>
      </c>
      <c r="F11" s="6">
        <v>7409.000000000022</v>
      </c>
      <c r="G11" s="26">
        <v>5226.999999999997</v>
      </c>
      <c r="H11" s="33" t="s">
        <v>79</v>
      </c>
      <c r="I11" s="36" t="s">
        <v>56</v>
      </c>
      <c r="J11" s="6">
        <v>18531.99999999997</v>
      </c>
      <c r="K11" s="6">
        <v>21244.99999999998</v>
      </c>
      <c r="L11" s="6">
        <v>5871.000000000001</v>
      </c>
      <c r="M11" s="26">
        <v>6378.0000000000055</v>
      </c>
      <c r="P11" s="33" t="s">
        <v>79</v>
      </c>
      <c r="Q11" s="36" t="s">
        <v>56</v>
      </c>
      <c r="R11" s="61">
        <f aca="true" t="shared" si="0" ref="R11:R34">D11/$D$9*100</f>
        <v>4.025959280263416</v>
      </c>
      <c r="S11" s="61">
        <f aca="true" t="shared" si="1" ref="S11:S34">E11/$D$9*100</f>
        <v>0.16182718911909355</v>
      </c>
      <c r="T11" s="61">
        <f aca="true" t="shared" si="2" ref="T11:T34">F11/$D$9*100</f>
        <v>0.4427539306437843</v>
      </c>
      <c r="U11" s="62">
        <f aca="true" t="shared" si="3" ref="U11:U34">G11/$D$9*100</f>
        <v>0.31235994000203166</v>
      </c>
      <c r="V11" s="33" t="s">
        <v>79</v>
      </c>
      <c r="W11" s="36" t="s">
        <v>56</v>
      </c>
      <c r="X11" s="61">
        <f aca="true" t="shared" si="4" ref="X11:X34">J11/$D$9*100</f>
        <v>1.1074525364678869</v>
      </c>
      <c r="Y11" s="61">
        <f aca="true" t="shared" si="5" ref="Y11:Y34">K11/$D$9*100</f>
        <v>1.2695785202493133</v>
      </c>
      <c r="Z11" s="61">
        <f aca="true" t="shared" si="6" ref="Z11:Z34">L11/$D$9*100</f>
        <v>0.3508446925104131</v>
      </c>
      <c r="AA11" s="62">
        <f aca="true" t="shared" si="7" ref="AA11:AA34">M11/$D$9*100</f>
        <v>0.3811424712708936</v>
      </c>
    </row>
    <row r="12" spans="2:27" ht="15" customHeight="1">
      <c r="B12" s="33" t="s">
        <v>80</v>
      </c>
      <c r="C12" s="36" t="s">
        <v>57</v>
      </c>
      <c r="D12" s="6">
        <f aca="true" t="shared" si="8" ref="D12:D34">SUM(E12:M12)</f>
        <v>84789.99999999991</v>
      </c>
      <c r="E12" s="6">
        <v>4651.000000000001</v>
      </c>
      <c r="F12" s="6">
        <v>11177.999999999964</v>
      </c>
      <c r="G12" s="26">
        <v>8424.999999999973</v>
      </c>
      <c r="H12" s="33" t="s">
        <v>80</v>
      </c>
      <c r="I12" s="36" t="s">
        <v>57</v>
      </c>
      <c r="J12" s="6">
        <v>25636.99999999997</v>
      </c>
      <c r="K12" s="6">
        <v>14566</v>
      </c>
      <c r="L12" s="6">
        <v>10097.000000000007</v>
      </c>
      <c r="M12" s="26">
        <v>10235.999999999996</v>
      </c>
      <c r="P12" s="33" t="s">
        <v>80</v>
      </c>
      <c r="Q12" s="36" t="s">
        <v>57</v>
      </c>
      <c r="R12" s="61">
        <f t="shared" si="0"/>
        <v>5.0669598838286305</v>
      </c>
      <c r="S12" s="61">
        <f t="shared" si="1"/>
        <v>0.27793879490136797</v>
      </c>
      <c r="T12" s="61">
        <f t="shared" si="2"/>
        <v>0.6679853471097572</v>
      </c>
      <c r="U12" s="62">
        <f t="shared" si="3"/>
        <v>0.5034690060296747</v>
      </c>
      <c r="V12" s="33" t="s">
        <v>80</v>
      </c>
      <c r="W12" s="36" t="s">
        <v>57</v>
      </c>
      <c r="X12" s="61">
        <f t="shared" si="4"/>
        <v>1.5320397516418751</v>
      </c>
      <c r="Y12" s="61">
        <f t="shared" si="5"/>
        <v>0.8704486103060256</v>
      </c>
      <c r="Z12" s="61">
        <f t="shared" si="6"/>
        <v>0.6033859411135485</v>
      </c>
      <c r="AA12" s="62">
        <f t="shared" si="7"/>
        <v>0.6116924327263816</v>
      </c>
    </row>
    <row r="13" spans="2:27" ht="15" customHeight="1">
      <c r="B13" s="33" t="s">
        <v>81</v>
      </c>
      <c r="C13" s="36" t="s">
        <v>58</v>
      </c>
      <c r="D13" s="6">
        <f t="shared" si="8"/>
        <v>143044.0000000004</v>
      </c>
      <c r="E13" s="6">
        <v>6867.999999999997</v>
      </c>
      <c r="F13" s="6">
        <v>18335.00000000003</v>
      </c>
      <c r="G13" s="26">
        <v>18247.000000000004</v>
      </c>
      <c r="H13" s="33" t="s">
        <v>81</v>
      </c>
      <c r="I13" s="36" t="s">
        <v>58</v>
      </c>
      <c r="J13" s="6">
        <v>40379.00000000026</v>
      </c>
      <c r="K13" s="6">
        <v>25043.00000000011</v>
      </c>
      <c r="L13" s="6">
        <v>13919.000000000004</v>
      </c>
      <c r="M13" s="26">
        <v>20252.999999999993</v>
      </c>
      <c r="P13" s="33" t="s">
        <v>81</v>
      </c>
      <c r="Q13" s="36" t="s">
        <v>58</v>
      </c>
      <c r="R13" s="61">
        <f t="shared" si="0"/>
        <v>8.5481567357281</v>
      </c>
      <c r="S13" s="61">
        <f t="shared" si="1"/>
        <v>0.410424348179444</v>
      </c>
      <c r="T13" s="61">
        <f t="shared" si="2"/>
        <v>1.0956800267720037</v>
      </c>
      <c r="U13" s="62">
        <f t="shared" si="3"/>
        <v>1.0904212407149563</v>
      </c>
      <c r="V13" s="33" t="s">
        <v>81</v>
      </c>
      <c r="W13" s="36" t="s">
        <v>58</v>
      </c>
      <c r="X13" s="61">
        <f t="shared" si="4"/>
        <v>2.41300593406201</v>
      </c>
      <c r="Y13" s="61">
        <f t="shared" si="5"/>
        <v>1.4965429457568238</v>
      </c>
      <c r="Z13" s="61">
        <f t="shared" si="6"/>
        <v>0.8317845810002453</v>
      </c>
      <c r="AA13" s="62">
        <f t="shared" si="7"/>
        <v>1.210297659242615</v>
      </c>
    </row>
    <row r="14" spans="2:27" ht="15" customHeight="1">
      <c r="B14" s="33" t="s">
        <v>82</v>
      </c>
      <c r="C14" s="36" t="s">
        <v>59</v>
      </c>
      <c r="D14" s="6">
        <f t="shared" si="8"/>
        <v>57574.99999999997</v>
      </c>
      <c r="E14" s="6">
        <v>2199.9999999999977</v>
      </c>
      <c r="F14" s="6">
        <v>7426.0000000000055</v>
      </c>
      <c r="G14" s="26">
        <v>3894.000000000003</v>
      </c>
      <c r="H14" s="33" t="s">
        <v>82</v>
      </c>
      <c r="I14" s="36" t="s">
        <v>59</v>
      </c>
      <c r="J14" s="6">
        <v>18536.000000000004</v>
      </c>
      <c r="K14" s="6">
        <v>14116.999999999956</v>
      </c>
      <c r="L14" s="6">
        <v>4589.999999999997</v>
      </c>
      <c r="M14" s="26">
        <v>6812.000000000004</v>
      </c>
      <c r="P14" s="33" t="s">
        <v>82</v>
      </c>
      <c r="Q14" s="36" t="s">
        <v>59</v>
      </c>
      <c r="R14" s="61">
        <f t="shared" si="0"/>
        <v>3.44062053675473</v>
      </c>
      <c r="S14" s="61">
        <f t="shared" si="1"/>
        <v>0.1314696514261468</v>
      </c>
      <c r="T14" s="61">
        <f t="shared" si="2"/>
        <v>0.44376983249571267</v>
      </c>
      <c r="U14" s="62">
        <f t="shared" si="3"/>
        <v>0.23270128302428028</v>
      </c>
      <c r="V14" s="33" t="s">
        <v>82</v>
      </c>
      <c r="W14" s="36" t="s">
        <v>59</v>
      </c>
      <c r="X14" s="61">
        <f t="shared" si="4"/>
        <v>1.1076915721977547</v>
      </c>
      <c r="Y14" s="61">
        <f t="shared" si="5"/>
        <v>0.8436168496285957</v>
      </c>
      <c r="Z14" s="61">
        <f t="shared" si="6"/>
        <v>0.2742935000209155</v>
      </c>
      <c r="AA14" s="62">
        <f t="shared" si="7"/>
        <v>0.4070778479613243</v>
      </c>
    </row>
    <row r="15" spans="2:27" ht="15" customHeight="1">
      <c r="B15" s="33" t="s">
        <v>83</v>
      </c>
      <c r="C15" s="36" t="s">
        <v>60</v>
      </c>
      <c r="D15" s="6">
        <f t="shared" si="8"/>
        <v>72340.99999999997</v>
      </c>
      <c r="E15" s="6">
        <v>2801.9999999999955</v>
      </c>
      <c r="F15" s="6">
        <v>7686.000000000014</v>
      </c>
      <c r="G15" s="26">
        <v>8136.999999999994</v>
      </c>
      <c r="H15" s="33" t="s">
        <v>83</v>
      </c>
      <c r="I15" s="36" t="s">
        <v>60</v>
      </c>
      <c r="J15" s="6">
        <v>27438</v>
      </c>
      <c r="K15" s="6">
        <v>8417.999999999978</v>
      </c>
      <c r="L15" s="6">
        <v>10339.999999999993</v>
      </c>
      <c r="M15" s="26">
        <v>7519.999999999994</v>
      </c>
      <c r="P15" s="33" t="s">
        <v>83</v>
      </c>
      <c r="Q15" s="36" t="s">
        <v>60</v>
      </c>
      <c r="R15" s="61">
        <f t="shared" si="0"/>
        <v>4.323020933554042</v>
      </c>
      <c r="S15" s="61">
        <f t="shared" si="1"/>
        <v>0.1674445287709378</v>
      </c>
      <c r="T15" s="61">
        <f t="shared" si="2"/>
        <v>0.45930715493698504</v>
      </c>
      <c r="U15" s="62">
        <f t="shared" si="3"/>
        <v>0.486258433479344</v>
      </c>
      <c r="V15" s="33" t="s">
        <v>83</v>
      </c>
      <c r="W15" s="36" t="s">
        <v>60</v>
      </c>
      <c r="X15" s="61">
        <f t="shared" si="4"/>
        <v>1.639665589013918</v>
      </c>
      <c r="Y15" s="61">
        <f t="shared" si="5"/>
        <v>0.50305069350241</v>
      </c>
      <c r="Z15" s="61">
        <f t="shared" si="6"/>
        <v>0.6179073617028902</v>
      </c>
      <c r="AA15" s="62">
        <f t="shared" si="7"/>
        <v>0.4493871721475564</v>
      </c>
    </row>
    <row r="16" spans="2:27" ht="15" customHeight="1">
      <c r="B16" s="33" t="s">
        <v>84</v>
      </c>
      <c r="C16" s="36" t="s">
        <v>61</v>
      </c>
      <c r="D16" s="6">
        <f t="shared" si="8"/>
        <v>48147.00000000001</v>
      </c>
      <c r="E16" s="6">
        <v>2417.000000000001</v>
      </c>
      <c r="F16" s="6">
        <v>6471.000000000005</v>
      </c>
      <c r="G16" s="26">
        <v>4970</v>
      </c>
      <c r="H16" s="33" t="s">
        <v>84</v>
      </c>
      <c r="I16" s="36" t="s">
        <v>61</v>
      </c>
      <c r="J16" s="6">
        <v>15000.99999999998</v>
      </c>
      <c r="K16" s="6">
        <v>8698.000000000025</v>
      </c>
      <c r="L16" s="6">
        <v>4887.000000000003</v>
      </c>
      <c r="M16" s="26">
        <v>5702.999999999991</v>
      </c>
      <c r="P16" s="33" t="s">
        <v>84</v>
      </c>
      <c r="Q16" s="36" t="s">
        <v>61</v>
      </c>
      <c r="R16" s="61">
        <f t="shared" si="0"/>
        <v>2.8772133214612263</v>
      </c>
      <c r="S16" s="61">
        <f t="shared" si="1"/>
        <v>0.14443733977136242</v>
      </c>
      <c r="T16" s="61">
        <f t="shared" si="2"/>
        <v>0.3867000519902716</v>
      </c>
      <c r="U16" s="62">
        <f t="shared" si="3"/>
        <v>0.2970018943581592</v>
      </c>
      <c r="V16" s="33" t="s">
        <v>84</v>
      </c>
      <c r="W16" s="36" t="s">
        <v>61</v>
      </c>
      <c r="X16" s="61">
        <f t="shared" si="4"/>
        <v>0.8964437459289216</v>
      </c>
      <c r="Y16" s="61">
        <f t="shared" si="5"/>
        <v>0.5197831945930134</v>
      </c>
      <c r="Z16" s="61">
        <f t="shared" si="6"/>
        <v>0.2920419029634457</v>
      </c>
      <c r="AA16" s="62">
        <f t="shared" si="7"/>
        <v>0.3408051918560522</v>
      </c>
    </row>
    <row r="17" spans="2:27" ht="15" customHeight="1">
      <c r="B17" s="33" t="s">
        <v>85</v>
      </c>
      <c r="C17" s="36" t="s">
        <v>62</v>
      </c>
      <c r="D17" s="6">
        <f t="shared" si="8"/>
        <v>41622.999999999985</v>
      </c>
      <c r="E17" s="6">
        <v>1785.9999999999982</v>
      </c>
      <c r="F17" s="6">
        <v>6120.0000000000055</v>
      </c>
      <c r="G17" s="26">
        <v>4628.000000000003</v>
      </c>
      <c r="H17" s="33" t="s">
        <v>85</v>
      </c>
      <c r="I17" s="36" t="s">
        <v>62</v>
      </c>
      <c r="J17" s="6">
        <v>12183.000000000004</v>
      </c>
      <c r="K17" s="6">
        <v>6126.999999999991</v>
      </c>
      <c r="L17" s="6">
        <v>4619.999999999993</v>
      </c>
      <c r="M17" s="26">
        <v>6158.999999999995</v>
      </c>
      <c r="P17" s="33" t="s">
        <v>85</v>
      </c>
      <c r="Q17" s="36" t="s">
        <v>62</v>
      </c>
      <c r="R17" s="61">
        <f t="shared" si="0"/>
        <v>2.4873460460502326</v>
      </c>
      <c r="S17" s="61">
        <f t="shared" si="1"/>
        <v>0.10672945338504464</v>
      </c>
      <c r="T17" s="61">
        <f t="shared" si="2"/>
        <v>0.36572466669455456</v>
      </c>
      <c r="U17" s="62">
        <f t="shared" si="3"/>
        <v>0.2765643394546402</v>
      </c>
      <c r="V17" s="33" t="s">
        <v>85</v>
      </c>
      <c r="W17" s="36" t="s">
        <v>62</v>
      </c>
      <c r="X17" s="61">
        <f t="shared" si="4"/>
        <v>0.7280430742385221</v>
      </c>
      <c r="Y17" s="61">
        <f t="shared" si="5"/>
        <v>0.36614297922181865</v>
      </c>
      <c r="Z17" s="61">
        <f t="shared" si="6"/>
        <v>0.27608626799490815</v>
      </c>
      <c r="AA17" s="62">
        <f t="shared" si="7"/>
        <v>0.36805526506074476</v>
      </c>
    </row>
    <row r="18" spans="2:27" ht="15" customHeight="1">
      <c r="B18" s="33" t="s">
        <v>86</v>
      </c>
      <c r="C18" s="36" t="s">
        <v>63</v>
      </c>
      <c r="D18" s="6">
        <f t="shared" si="8"/>
        <v>151146.0000000001</v>
      </c>
      <c r="E18" s="6">
        <v>5926.00000000001</v>
      </c>
      <c r="F18" s="6">
        <v>15142.000000000016</v>
      </c>
      <c r="G18" s="26">
        <v>13833.00000000003</v>
      </c>
      <c r="H18" s="33" t="s">
        <v>86</v>
      </c>
      <c r="I18" s="36" t="s">
        <v>63</v>
      </c>
      <c r="J18" s="6">
        <v>58607.000000000095</v>
      </c>
      <c r="K18" s="6">
        <v>22521</v>
      </c>
      <c r="L18" s="6">
        <v>20156.999999999938</v>
      </c>
      <c r="M18" s="26">
        <v>14960.000000000004</v>
      </c>
      <c r="P18" s="33" t="s">
        <v>86</v>
      </c>
      <c r="Q18" s="36" t="s">
        <v>63</v>
      </c>
      <c r="R18" s="61">
        <f t="shared" si="0"/>
        <v>9.032323606571099</v>
      </c>
      <c r="S18" s="61">
        <f t="shared" si="1"/>
        <v>0.3541314337960673</v>
      </c>
      <c r="T18" s="61">
        <f t="shared" si="2"/>
        <v>0.9048697554066905</v>
      </c>
      <c r="U18" s="62">
        <f t="shared" si="3"/>
        <v>0.8266453128081339</v>
      </c>
      <c r="V18" s="33" t="s">
        <v>86</v>
      </c>
      <c r="W18" s="36" t="s">
        <v>63</v>
      </c>
      <c r="X18" s="61">
        <f t="shared" si="4"/>
        <v>3.502291755060094</v>
      </c>
      <c r="Y18" s="61">
        <f t="shared" si="5"/>
        <v>1.3458309180764798</v>
      </c>
      <c r="Z18" s="61">
        <f t="shared" si="6"/>
        <v>1.2045608017258345</v>
      </c>
      <c r="AA18" s="62">
        <f t="shared" si="7"/>
        <v>0.8939936296977995</v>
      </c>
    </row>
    <row r="19" spans="2:27" ht="15" customHeight="1">
      <c r="B19" s="33" t="s">
        <v>87</v>
      </c>
      <c r="C19" s="36" t="s">
        <v>64</v>
      </c>
      <c r="D19" s="6">
        <f t="shared" si="8"/>
        <v>13039</v>
      </c>
      <c r="E19" s="6">
        <v>616.0000000000001</v>
      </c>
      <c r="F19" s="6">
        <v>1961.9999999999986</v>
      </c>
      <c r="G19" s="26">
        <v>1305.9999999999995</v>
      </c>
      <c r="H19" s="33" t="s">
        <v>87</v>
      </c>
      <c r="I19" s="36" t="s">
        <v>64</v>
      </c>
      <c r="J19" s="6">
        <v>3978.0000000000036</v>
      </c>
      <c r="K19" s="6">
        <v>2911.9999999999973</v>
      </c>
      <c r="L19" s="6">
        <v>1418</v>
      </c>
      <c r="M19" s="26">
        <v>847.0000000000003</v>
      </c>
      <c r="P19" s="33" t="s">
        <v>87</v>
      </c>
      <c r="Q19" s="36" t="s">
        <v>64</v>
      </c>
      <c r="R19" s="61">
        <f t="shared" si="0"/>
        <v>0.7791967204297864</v>
      </c>
      <c r="S19" s="61">
        <f t="shared" si="1"/>
        <v>0.036811502399321155</v>
      </c>
      <c r="T19" s="61">
        <f t="shared" si="2"/>
        <v>0.11724702549913643</v>
      </c>
      <c r="U19" s="62">
        <f t="shared" si="3"/>
        <v>0.07804516580115811</v>
      </c>
      <c r="V19" s="33" t="s">
        <v>87</v>
      </c>
      <c r="W19" s="36" t="s">
        <v>64</v>
      </c>
      <c r="X19" s="61">
        <f t="shared" si="4"/>
        <v>0.23772103335146047</v>
      </c>
      <c r="Y19" s="61">
        <f t="shared" si="5"/>
        <v>0.17401801134224523</v>
      </c>
      <c r="Z19" s="61">
        <f t="shared" si="6"/>
        <v>0.08473816623739835</v>
      </c>
      <c r="AA19" s="62">
        <f t="shared" si="7"/>
        <v>0.05061581579906659</v>
      </c>
    </row>
    <row r="20" spans="2:27" ht="15" customHeight="1">
      <c r="B20" s="33" t="s">
        <v>88</v>
      </c>
      <c r="C20" s="36" t="s">
        <v>65</v>
      </c>
      <c r="D20" s="6">
        <f t="shared" si="8"/>
        <v>22835</v>
      </c>
      <c r="E20" s="6">
        <v>1729.9999999999998</v>
      </c>
      <c r="F20" s="6">
        <v>3794.999999999992</v>
      </c>
      <c r="G20" s="26">
        <v>2508.999999999999</v>
      </c>
      <c r="H20" s="33" t="s">
        <v>88</v>
      </c>
      <c r="I20" s="36" t="s">
        <v>65</v>
      </c>
      <c r="J20" s="6">
        <v>7014.000000000007</v>
      </c>
      <c r="K20" s="6">
        <v>3024.0000000000045</v>
      </c>
      <c r="L20" s="6">
        <v>2069.0000000000005</v>
      </c>
      <c r="M20" s="26">
        <v>2693.999999999998</v>
      </c>
      <c r="P20" s="33" t="s">
        <v>88</v>
      </c>
      <c r="Q20" s="36" t="s">
        <v>65</v>
      </c>
      <c r="R20" s="61">
        <f t="shared" si="0"/>
        <v>1.3645952228709388</v>
      </c>
      <c r="S20" s="61">
        <f t="shared" si="1"/>
        <v>0.10338295316692461</v>
      </c>
      <c r="T20" s="61">
        <f t="shared" si="2"/>
        <v>0.226785148710103</v>
      </c>
      <c r="U20" s="62">
        <f t="shared" si="3"/>
        <v>0.1499351615582739</v>
      </c>
      <c r="V20" s="33" t="s">
        <v>88</v>
      </c>
      <c r="W20" s="36" t="s">
        <v>65</v>
      </c>
      <c r="X20" s="61">
        <f t="shared" si="4"/>
        <v>0.4191491523195434</v>
      </c>
      <c r="Y20" s="61">
        <f t="shared" si="5"/>
        <v>0.1807110117784859</v>
      </c>
      <c r="Z20" s="61">
        <f t="shared" si="6"/>
        <v>0.12364123127304458</v>
      </c>
      <c r="AA20" s="62">
        <f t="shared" si="7"/>
        <v>0.16099056406456347</v>
      </c>
    </row>
    <row r="21" spans="2:27" ht="15" customHeight="1">
      <c r="B21" s="33" t="s">
        <v>89</v>
      </c>
      <c r="C21" s="36" t="s">
        <v>66</v>
      </c>
      <c r="D21" s="6">
        <f t="shared" si="8"/>
        <v>6017.999999999996</v>
      </c>
      <c r="E21" s="6">
        <v>414.99999999999983</v>
      </c>
      <c r="F21" s="6">
        <v>1422.9999999999982</v>
      </c>
      <c r="G21" s="26">
        <v>891.0000000000001</v>
      </c>
      <c r="H21" s="33" t="s">
        <v>89</v>
      </c>
      <c r="I21" s="36" t="s">
        <v>66</v>
      </c>
      <c r="J21" s="6">
        <v>2115.9999999999986</v>
      </c>
      <c r="K21" s="6">
        <v>732.0000000000001</v>
      </c>
      <c r="L21" s="6">
        <v>255.99999999999994</v>
      </c>
      <c r="M21" s="26">
        <v>185</v>
      </c>
      <c r="P21" s="33" t="s">
        <v>89</v>
      </c>
      <c r="Q21" s="36" t="s">
        <v>66</v>
      </c>
      <c r="R21" s="61">
        <f t="shared" si="0"/>
        <v>0.3596292555829781</v>
      </c>
      <c r="S21" s="61">
        <f t="shared" si="1"/>
        <v>0.02479995697356862</v>
      </c>
      <c r="T21" s="61">
        <f t="shared" si="2"/>
        <v>0.08503696089973038</v>
      </c>
      <c r="U21" s="62">
        <f t="shared" si="3"/>
        <v>0.05324520882758951</v>
      </c>
      <c r="V21" s="33" t="s">
        <v>89</v>
      </c>
      <c r="W21" s="36" t="s">
        <v>66</v>
      </c>
      <c r="X21" s="61">
        <f t="shared" si="4"/>
        <v>0.1264499010989667</v>
      </c>
      <c r="Y21" s="61">
        <f t="shared" si="5"/>
        <v>0.04374353856542708</v>
      </c>
      <c r="Z21" s="61">
        <f t="shared" si="6"/>
        <v>0.015298286711406187</v>
      </c>
      <c r="AA21" s="62">
        <f t="shared" si="7"/>
        <v>0.011055402506289629</v>
      </c>
    </row>
    <row r="22" spans="2:27" ht="15" customHeight="1">
      <c r="B22" s="33" t="s">
        <v>90</v>
      </c>
      <c r="C22" s="36" t="s">
        <v>67</v>
      </c>
      <c r="D22" s="6">
        <f t="shared" si="8"/>
        <v>556864.9999999994</v>
      </c>
      <c r="E22" s="6">
        <v>21659.999999999996</v>
      </c>
      <c r="F22" s="6">
        <v>79247.99999999981</v>
      </c>
      <c r="G22" s="26">
        <v>58622.00000000003</v>
      </c>
      <c r="H22" s="33" t="s">
        <v>90</v>
      </c>
      <c r="I22" s="36" t="s">
        <v>67</v>
      </c>
      <c r="J22" s="6">
        <v>185433.99999999994</v>
      </c>
      <c r="K22" s="6">
        <v>84089.9999999997</v>
      </c>
      <c r="L22" s="6">
        <v>93305.99999999984</v>
      </c>
      <c r="M22" s="26">
        <v>34505.00000000009</v>
      </c>
      <c r="P22" s="33" t="s">
        <v>90</v>
      </c>
      <c r="Q22" s="36" t="s">
        <v>67</v>
      </c>
      <c r="R22" s="61">
        <f t="shared" si="0"/>
        <v>33.277657927918746</v>
      </c>
      <c r="S22" s="61">
        <f t="shared" si="1"/>
        <v>1.294378477222883</v>
      </c>
      <c r="T22" s="61">
        <f t="shared" si="2"/>
        <v>4.735775880099667</v>
      </c>
      <c r="U22" s="62">
        <f t="shared" si="3"/>
        <v>3.5031881390470865</v>
      </c>
      <c r="V22" s="33" t="s">
        <v>90</v>
      </c>
      <c r="W22" s="36" t="s">
        <v>67</v>
      </c>
      <c r="X22" s="61">
        <f t="shared" si="4"/>
        <v>11.081337882980057</v>
      </c>
      <c r="Y22" s="61">
        <f t="shared" si="5"/>
        <v>5.025128631102117</v>
      </c>
      <c r="Z22" s="61">
        <f t="shared" si="6"/>
        <v>5.575866952712747</v>
      </c>
      <c r="AA22" s="62">
        <f t="shared" si="7"/>
        <v>2.061981964754187</v>
      </c>
    </row>
    <row r="23" spans="2:27" ht="15" customHeight="1">
      <c r="B23" s="33" t="s">
        <v>91</v>
      </c>
      <c r="C23" s="36" t="s">
        <v>68</v>
      </c>
      <c r="D23" s="6">
        <f t="shared" si="8"/>
        <v>10576.999999999995</v>
      </c>
      <c r="E23" s="6">
        <v>688.9999999999999</v>
      </c>
      <c r="F23" s="6">
        <v>2021.9999999999968</v>
      </c>
      <c r="G23" s="26">
        <v>1267.0000000000002</v>
      </c>
      <c r="H23" s="33" t="s">
        <v>91</v>
      </c>
      <c r="I23" s="36" t="s">
        <v>68</v>
      </c>
      <c r="J23" s="6">
        <v>3869.9999999999986</v>
      </c>
      <c r="K23" s="6">
        <v>1495.9999999999984</v>
      </c>
      <c r="L23" s="6">
        <v>550.0000000000001</v>
      </c>
      <c r="M23" s="26">
        <v>683.0000000000001</v>
      </c>
      <c r="P23" s="33" t="s">
        <v>91</v>
      </c>
      <c r="Q23" s="36" t="s">
        <v>68</v>
      </c>
      <c r="R23" s="61">
        <f t="shared" si="0"/>
        <v>0.6320702286974342</v>
      </c>
      <c r="S23" s="61">
        <f t="shared" si="1"/>
        <v>0.04117390446937056</v>
      </c>
      <c r="T23" s="61">
        <f t="shared" si="2"/>
        <v>0.12083256144712214</v>
      </c>
      <c r="U23" s="62">
        <f t="shared" si="3"/>
        <v>0.07571456743496736</v>
      </c>
      <c r="V23" s="33" t="s">
        <v>91</v>
      </c>
      <c r="W23" s="36" t="s">
        <v>68</v>
      </c>
      <c r="X23" s="61">
        <f t="shared" si="4"/>
        <v>0.23126706864508567</v>
      </c>
      <c r="Y23" s="61">
        <f t="shared" si="5"/>
        <v>0.08939936296977982</v>
      </c>
      <c r="Z23" s="61">
        <f t="shared" si="6"/>
        <v>0.03286741285653674</v>
      </c>
      <c r="AA23" s="62">
        <f t="shared" si="7"/>
        <v>0.04081535087457199</v>
      </c>
    </row>
    <row r="24" spans="2:27" ht="15" customHeight="1">
      <c r="B24" s="33" t="s">
        <v>92</v>
      </c>
      <c r="C24" s="36" t="s">
        <v>69</v>
      </c>
      <c r="D24" s="6">
        <f t="shared" si="8"/>
        <v>64334.999999999956</v>
      </c>
      <c r="E24" s="6">
        <v>3501.0000000000005</v>
      </c>
      <c r="F24" s="6">
        <v>8721.999999999993</v>
      </c>
      <c r="G24" s="26">
        <v>6864.000000000004</v>
      </c>
      <c r="H24" s="33" t="s">
        <v>92</v>
      </c>
      <c r="I24" s="36" t="s">
        <v>69</v>
      </c>
      <c r="J24" s="6">
        <v>17863.00000000001</v>
      </c>
      <c r="K24" s="6">
        <v>9912.999999999989</v>
      </c>
      <c r="L24" s="6">
        <v>6964.999999999967</v>
      </c>
      <c r="M24" s="26">
        <v>10506.999999999984</v>
      </c>
      <c r="P24" s="33" t="s">
        <v>92</v>
      </c>
      <c r="Q24" s="36" t="s">
        <v>69</v>
      </c>
      <c r="R24" s="61">
        <f t="shared" si="0"/>
        <v>3.8445909202277986</v>
      </c>
      <c r="S24" s="61">
        <f t="shared" si="1"/>
        <v>0.20921602256497293</v>
      </c>
      <c r="T24" s="61">
        <f t="shared" si="2"/>
        <v>0.5212174089722058</v>
      </c>
      <c r="U24" s="62">
        <f t="shared" si="3"/>
        <v>0.4101853124495787</v>
      </c>
      <c r="V24" s="33" t="s">
        <v>92</v>
      </c>
      <c r="W24" s="36" t="s">
        <v>69</v>
      </c>
      <c r="X24" s="61">
        <f t="shared" si="4"/>
        <v>1.0674738106478474</v>
      </c>
      <c r="Y24" s="61">
        <f t="shared" si="5"/>
        <v>0.5923902975397242</v>
      </c>
      <c r="Z24" s="61">
        <f t="shared" si="6"/>
        <v>0.416220964628686</v>
      </c>
      <c r="AA24" s="62">
        <f t="shared" si="7"/>
        <v>0.6278871034247836</v>
      </c>
    </row>
    <row r="25" spans="2:27" ht="15" customHeight="1">
      <c r="B25" s="33" t="s">
        <v>93</v>
      </c>
      <c r="C25" s="36" t="s">
        <v>70</v>
      </c>
      <c r="D25" s="6">
        <f t="shared" si="8"/>
        <v>26616.999999999993</v>
      </c>
      <c r="E25" s="6">
        <v>1051.0000000000002</v>
      </c>
      <c r="F25" s="6">
        <v>3870.9999999999986</v>
      </c>
      <c r="G25" s="26">
        <v>3018.9999999999995</v>
      </c>
      <c r="H25" s="33" t="s">
        <v>93</v>
      </c>
      <c r="I25" s="36" t="s">
        <v>70</v>
      </c>
      <c r="J25" s="6">
        <v>7513.000000000003</v>
      </c>
      <c r="K25" s="6">
        <v>4373.999999999999</v>
      </c>
      <c r="L25" s="6">
        <v>3358.9999999999995</v>
      </c>
      <c r="M25" s="26">
        <v>3429.9999999999945</v>
      </c>
      <c r="P25" s="33" t="s">
        <v>93</v>
      </c>
      <c r="Q25" s="36" t="s">
        <v>70</v>
      </c>
      <c r="R25" s="61">
        <f t="shared" si="0"/>
        <v>1.5906035054589782</v>
      </c>
      <c r="S25" s="61">
        <f t="shared" si="1"/>
        <v>0.06280663802221839</v>
      </c>
      <c r="T25" s="61">
        <f t="shared" si="2"/>
        <v>0.23132682757755213</v>
      </c>
      <c r="U25" s="62">
        <f t="shared" si="3"/>
        <v>0.18041221711615343</v>
      </c>
      <c r="V25" s="33" t="s">
        <v>93</v>
      </c>
      <c r="W25" s="36" t="s">
        <v>70</v>
      </c>
      <c r="X25" s="61">
        <f t="shared" si="4"/>
        <v>0.448968859620292</v>
      </c>
      <c r="Y25" s="61">
        <f t="shared" si="5"/>
        <v>0.26138557060816664</v>
      </c>
      <c r="Z25" s="61">
        <f t="shared" si="6"/>
        <v>0.2007302541547398</v>
      </c>
      <c r="AA25" s="62">
        <f t="shared" si="7"/>
        <v>0.20497313835985603</v>
      </c>
    </row>
    <row r="26" spans="2:27" ht="15" customHeight="1">
      <c r="B26" s="33" t="s">
        <v>94</v>
      </c>
      <c r="C26" s="36" t="s">
        <v>71</v>
      </c>
      <c r="D26" s="6">
        <f t="shared" si="8"/>
        <v>12618.999999999996</v>
      </c>
      <c r="E26" s="6">
        <v>1045.0000000000005</v>
      </c>
      <c r="F26" s="6">
        <v>3284.999999999998</v>
      </c>
      <c r="G26" s="26">
        <v>1606.9999999999989</v>
      </c>
      <c r="H26" s="33" t="s">
        <v>94</v>
      </c>
      <c r="I26" s="36" t="s">
        <v>71</v>
      </c>
      <c r="J26" s="6">
        <v>4264</v>
      </c>
      <c r="K26" s="6">
        <v>1333</v>
      </c>
      <c r="L26" s="6">
        <v>677.0000000000002</v>
      </c>
      <c r="M26" s="26">
        <v>407.99999999999994</v>
      </c>
      <c r="P26" s="33" t="s">
        <v>94</v>
      </c>
      <c r="Q26" s="36" t="s">
        <v>71</v>
      </c>
      <c r="R26" s="61">
        <f t="shared" si="0"/>
        <v>0.7540979687938854</v>
      </c>
      <c r="S26" s="61">
        <f t="shared" si="1"/>
        <v>0.06244808442741982</v>
      </c>
      <c r="T26" s="61">
        <f t="shared" si="2"/>
        <v>0.19630809315222386</v>
      </c>
      <c r="U26" s="62">
        <f t="shared" si="3"/>
        <v>0.09603260447355363</v>
      </c>
      <c r="V26" s="33" t="s">
        <v>94</v>
      </c>
      <c r="W26" s="36" t="s">
        <v>71</v>
      </c>
      <c r="X26" s="61">
        <f t="shared" si="4"/>
        <v>0.25481208803685934</v>
      </c>
      <c r="Y26" s="61">
        <f t="shared" si="5"/>
        <v>0.07965865697775176</v>
      </c>
      <c r="Z26" s="61">
        <f t="shared" si="6"/>
        <v>0.040456797279773415</v>
      </c>
      <c r="AA26" s="62">
        <f t="shared" si="7"/>
        <v>0.024381644446303613</v>
      </c>
    </row>
    <row r="27" spans="2:27" ht="15" customHeight="1">
      <c r="B27" s="33" t="s">
        <v>95</v>
      </c>
      <c r="C27" s="36" t="s">
        <v>96</v>
      </c>
      <c r="D27" s="6">
        <f t="shared" si="8"/>
        <v>94326.00000000001</v>
      </c>
      <c r="E27" s="6">
        <v>3810</v>
      </c>
      <c r="F27" s="6">
        <v>12560.99999999995</v>
      </c>
      <c r="G27" s="26">
        <v>9929.000000000027</v>
      </c>
      <c r="H27" s="33" t="s">
        <v>95</v>
      </c>
      <c r="I27" s="36" t="s">
        <v>96</v>
      </c>
      <c r="J27" s="6">
        <v>33290.00000000001</v>
      </c>
      <c r="K27" s="6">
        <v>19670.00000000001</v>
      </c>
      <c r="L27" s="6">
        <v>8119</v>
      </c>
      <c r="M27" s="26">
        <v>6947.000000000015</v>
      </c>
      <c r="P27" s="33" t="s">
        <v>95</v>
      </c>
      <c r="Q27" s="36" t="s">
        <v>96</v>
      </c>
      <c r="R27" s="61">
        <f t="shared" si="0"/>
        <v>5.636821063828518</v>
      </c>
      <c r="S27" s="61">
        <f t="shared" si="1"/>
        <v>0.22768153269709995</v>
      </c>
      <c r="T27" s="61">
        <f t="shared" si="2"/>
        <v>0.7506319507108297</v>
      </c>
      <c r="U27" s="62">
        <f t="shared" si="3"/>
        <v>0.5933464404591893</v>
      </c>
      <c r="V27" s="33" t="s">
        <v>95</v>
      </c>
      <c r="W27" s="36" t="s">
        <v>96</v>
      </c>
      <c r="X27" s="61">
        <f t="shared" si="4"/>
        <v>1.9893748618074696</v>
      </c>
      <c r="Y27" s="61">
        <f t="shared" si="5"/>
        <v>1.175458201614687</v>
      </c>
      <c r="Z27" s="61">
        <f t="shared" si="6"/>
        <v>0.48518277269494864</v>
      </c>
      <c r="AA27" s="62">
        <f t="shared" si="7"/>
        <v>0.41514530384429305</v>
      </c>
    </row>
    <row r="28" spans="2:27" ht="15" customHeight="1">
      <c r="B28" s="33" t="s">
        <v>97</v>
      </c>
      <c r="C28" s="36" t="s">
        <v>98</v>
      </c>
      <c r="D28" s="6">
        <f t="shared" si="8"/>
        <v>39474.99999999998</v>
      </c>
      <c r="E28" s="6">
        <v>1504.999999999999</v>
      </c>
      <c r="F28" s="6">
        <v>6839.000000000001</v>
      </c>
      <c r="G28" s="26">
        <v>3738.000000000008</v>
      </c>
      <c r="H28" s="33" t="s">
        <v>97</v>
      </c>
      <c r="I28" s="36" t="s">
        <v>98</v>
      </c>
      <c r="J28" s="6">
        <v>12951.999999999969</v>
      </c>
      <c r="K28" s="6">
        <v>4550.000000000007</v>
      </c>
      <c r="L28" s="6">
        <v>6666.999999999993</v>
      </c>
      <c r="M28" s="26">
        <v>3223.999999999998</v>
      </c>
      <c r="P28" s="33" t="s">
        <v>97</v>
      </c>
      <c r="Q28" s="36" t="s">
        <v>98</v>
      </c>
      <c r="R28" s="61">
        <f t="shared" si="0"/>
        <v>2.3589838591123398</v>
      </c>
      <c r="S28" s="61">
        <f t="shared" si="1"/>
        <v>0.08993719336197774</v>
      </c>
      <c r="T28" s="61">
        <f t="shared" si="2"/>
        <v>0.4086913391379178</v>
      </c>
      <c r="U28" s="62">
        <f t="shared" si="3"/>
        <v>0.22337888955951743</v>
      </c>
      <c r="V28" s="33" t="s">
        <v>97</v>
      </c>
      <c r="W28" s="36" t="s">
        <v>98</v>
      </c>
      <c r="X28" s="61">
        <f t="shared" si="4"/>
        <v>0.7739976933052051</v>
      </c>
      <c r="Y28" s="61">
        <f t="shared" si="5"/>
        <v>0.27190314272225885</v>
      </c>
      <c r="Z28" s="61">
        <f t="shared" si="6"/>
        <v>0.3984128027536912</v>
      </c>
      <c r="AA28" s="62">
        <f t="shared" si="7"/>
        <v>0.1926627982717716</v>
      </c>
    </row>
    <row r="29" spans="2:27" ht="15" customHeight="1">
      <c r="B29" s="33" t="s">
        <v>99</v>
      </c>
      <c r="C29" s="36" t="s">
        <v>72</v>
      </c>
      <c r="D29" s="6">
        <f t="shared" si="8"/>
        <v>11046.000000000005</v>
      </c>
      <c r="E29" s="6">
        <v>826</v>
      </c>
      <c r="F29" s="6">
        <v>2420.9999999999977</v>
      </c>
      <c r="G29" s="26">
        <v>1344.0000000000025</v>
      </c>
      <c r="H29" s="33" t="s">
        <v>99</v>
      </c>
      <c r="I29" s="36" t="s">
        <v>72</v>
      </c>
      <c r="J29" s="6">
        <v>3475.0000000000064</v>
      </c>
      <c r="K29" s="6">
        <v>1232.999999999999</v>
      </c>
      <c r="L29" s="6">
        <v>906.9999999999999</v>
      </c>
      <c r="M29" s="26">
        <v>840.0000000000003</v>
      </c>
      <c r="P29" s="33" t="s">
        <v>99</v>
      </c>
      <c r="Q29" s="36" t="s">
        <v>72</v>
      </c>
      <c r="R29" s="61">
        <f t="shared" si="0"/>
        <v>0.6600971680241908</v>
      </c>
      <c r="S29" s="61">
        <f t="shared" si="1"/>
        <v>0.04936087821727154</v>
      </c>
      <c r="T29" s="61">
        <f t="shared" si="2"/>
        <v>0.14467637550122792</v>
      </c>
      <c r="U29" s="62">
        <f t="shared" si="3"/>
        <v>0.08031600523488265</v>
      </c>
      <c r="V29" s="33" t="s">
        <v>99</v>
      </c>
      <c r="W29" s="36" t="s">
        <v>72</v>
      </c>
      <c r="X29" s="61">
        <f t="shared" si="4"/>
        <v>0.20766229032084613</v>
      </c>
      <c r="Y29" s="61">
        <f t="shared" si="5"/>
        <v>0.07368276373110866</v>
      </c>
      <c r="Z29" s="61">
        <f t="shared" si="6"/>
        <v>0.054201351747052394</v>
      </c>
      <c r="AA29" s="62">
        <f t="shared" si="7"/>
        <v>0.05019750327180158</v>
      </c>
    </row>
    <row r="30" spans="2:27" ht="15" customHeight="1">
      <c r="B30" s="33" t="s">
        <v>100</v>
      </c>
      <c r="C30" s="36" t="s">
        <v>101</v>
      </c>
      <c r="D30" s="6">
        <f t="shared" si="8"/>
        <v>53202.000000000015</v>
      </c>
      <c r="E30" s="6">
        <v>1641.0000000000007</v>
      </c>
      <c r="F30" s="6">
        <v>7399.000000000007</v>
      </c>
      <c r="G30" s="26">
        <v>8685.99999999999</v>
      </c>
      <c r="H30" s="33" t="s">
        <v>100</v>
      </c>
      <c r="I30" s="36" t="s">
        <v>101</v>
      </c>
      <c r="J30" s="6">
        <v>18804.000000000025</v>
      </c>
      <c r="K30" s="6">
        <v>6869.999999999994</v>
      </c>
      <c r="L30" s="6">
        <v>3852.999999999999</v>
      </c>
      <c r="M30" s="26">
        <v>5948.99999999999</v>
      </c>
      <c r="P30" s="33" t="s">
        <v>100</v>
      </c>
      <c r="Q30" s="36" t="s">
        <v>101</v>
      </c>
      <c r="R30" s="61">
        <f t="shared" si="0"/>
        <v>3.179294725079033</v>
      </c>
      <c r="S30" s="61">
        <f t="shared" si="1"/>
        <v>0.09806440817741237</v>
      </c>
      <c r="T30" s="61">
        <f t="shared" si="2"/>
        <v>0.4421563413191192</v>
      </c>
      <c r="U30" s="62">
        <f t="shared" si="3"/>
        <v>0.5190660874034142</v>
      </c>
      <c r="V30" s="33" t="s">
        <v>100</v>
      </c>
      <c r="W30" s="36" t="s">
        <v>101</v>
      </c>
      <c r="X30" s="61">
        <f t="shared" si="4"/>
        <v>1.1237069660987593</v>
      </c>
      <c r="Y30" s="61">
        <f t="shared" si="5"/>
        <v>0.4105438660443767</v>
      </c>
      <c r="Z30" s="61">
        <f t="shared" si="6"/>
        <v>0.23025116679315638</v>
      </c>
      <c r="AA30" s="62">
        <f t="shared" si="7"/>
        <v>0.35550588924279397</v>
      </c>
    </row>
    <row r="31" spans="2:27" ht="15" customHeight="1">
      <c r="B31" s="33" t="s">
        <v>102</v>
      </c>
      <c r="C31" s="36" t="s">
        <v>73</v>
      </c>
      <c r="D31" s="6">
        <f t="shared" si="8"/>
        <v>70796.00000000006</v>
      </c>
      <c r="E31" s="6">
        <v>2181.0000000000014</v>
      </c>
      <c r="F31" s="6">
        <v>7836</v>
      </c>
      <c r="G31" s="26">
        <v>7526.000000000033</v>
      </c>
      <c r="H31" s="33" t="s">
        <v>102</v>
      </c>
      <c r="I31" s="36" t="s">
        <v>73</v>
      </c>
      <c r="J31" s="6">
        <v>21503.00000000007</v>
      </c>
      <c r="K31" s="6">
        <v>12209.999999999965</v>
      </c>
      <c r="L31" s="6">
        <v>6636.999999999982</v>
      </c>
      <c r="M31" s="26">
        <v>12903.000000000013</v>
      </c>
      <c r="P31" s="33" t="s">
        <v>102</v>
      </c>
      <c r="Q31" s="36" t="s">
        <v>73</v>
      </c>
      <c r="R31" s="61">
        <f t="shared" si="0"/>
        <v>4.230693382893412</v>
      </c>
      <c r="S31" s="61">
        <f t="shared" si="1"/>
        <v>0.13033423170928485</v>
      </c>
      <c r="T31" s="61">
        <f t="shared" si="2"/>
        <v>0.46827099480694884</v>
      </c>
      <c r="U31" s="62">
        <f t="shared" si="3"/>
        <v>0.4497457257423574</v>
      </c>
      <c r="V31" s="33" t="s">
        <v>102</v>
      </c>
      <c r="W31" s="36" t="s">
        <v>73</v>
      </c>
      <c r="X31" s="61">
        <f t="shared" si="4"/>
        <v>1.2849963248256575</v>
      </c>
      <c r="Y31" s="61">
        <f t="shared" si="5"/>
        <v>0.7296565654151135</v>
      </c>
      <c r="Z31" s="61">
        <f t="shared" si="6"/>
        <v>0.39662003477969765</v>
      </c>
      <c r="AA31" s="62">
        <f t="shared" si="7"/>
        <v>0.7710695056143526</v>
      </c>
    </row>
    <row r="32" spans="2:27" ht="15" customHeight="1">
      <c r="B32" s="33" t="s">
        <v>103</v>
      </c>
      <c r="C32" s="36" t="s">
        <v>104</v>
      </c>
      <c r="D32" s="6">
        <f t="shared" si="8"/>
        <v>13465.000000000005</v>
      </c>
      <c r="E32" s="6">
        <v>1032</v>
      </c>
      <c r="F32" s="6">
        <v>2571.9999999999977</v>
      </c>
      <c r="G32" s="26">
        <v>1662.000000000001</v>
      </c>
      <c r="H32" s="33" t="s">
        <v>103</v>
      </c>
      <c r="I32" s="36" t="s">
        <v>104</v>
      </c>
      <c r="J32" s="6">
        <v>4377.000000000008</v>
      </c>
      <c r="K32" s="6">
        <v>2808.9999999999986</v>
      </c>
      <c r="L32" s="6">
        <v>574</v>
      </c>
      <c r="M32" s="26">
        <v>439</v>
      </c>
      <c r="P32" s="33" t="s">
        <v>103</v>
      </c>
      <c r="Q32" s="36" t="s">
        <v>104</v>
      </c>
      <c r="R32" s="61">
        <f t="shared" si="0"/>
        <v>0.804654025660486</v>
      </c>
      <c r="S32" s="61">
        <f t="shared" si="1"/>
        <v>0.061671218305356205</v>
      </c>
      <c r="T32" s="61">
        <f t="shared" si="2"/>
        <v>0.15369997430365892</v>
      </c>
      <c r="U32" s="62">
        <f t="shared" si="3"/>
        <v>0.09931934575920744</v>
      </c>
      <c r="V32" s="33" t="s">
        <v>103</v>
      </c>
      <c r="W32" s="36" t="s">
        <v>104</v>
      </c>
      <c r="X32" s="61">
        <f t="shared" si="4"/>
        <v>0.2615648474055665</v>
      </c>
      <c r="Y32" s="61">
        <f t="shared" si="5"/>
        <v>0.16786284129820297</v>
      </c>
      <c r="Z32" s="61">
        <f t="shared" si="6"/>
        <v>0.03430162723573107</v>
      </c>
      <c r="AA32" s="62">
        <f t="shared" si="7"/>
        <v>0.02623417135276296</v>
      </c>
    </row>
    <row r="33" spans="2:27" ht="15" customHeight="1">
      <c r="B33" s="33" t="s">
        <v>105</v>
      </c>
      <c r="C33" s="36" t="s">
        <v>74</v>
      </c>
      <c r="D33" s="6">
        <f t="shared" si="8"/>
        <v>3937.000000000001</v>
      </c>
      <c r="E33" s="6">
        <v>148.99999999999997</v>
      </c>
      <c r="F33" s="6">
        <v>481.99999999999983</v>
      </c>
      <c r="G33" s="26">
        <v>590</v>
      </c>
      <c r="H33" s="33" t="s">
        <v>167</v>
      </c>
      <c r="I33" s="36" t="s">
        <v>74</v>
      </c>
      <c r="J33" s="6">
        <v>1273.000000000001</v>
      </c>
      <c r="K33" s="6">
        <v>567</v>
      </c>
      <c r="L33" s="6">
        <v>485.0000000000001</v>
      </c>
      <c r="M33" s="26">
        <v>391</v>
      </c>
      <c r="P33" s="33" t="s">
        <v>167</v>
      </c>
      <c r="Q33" s="36" t="s">
        <v>74</v>
      </c>
      <c r="R33" s="61">
        <f t="shared" si="0"/>
        <v>0.23527091712033663</v>
      </c>
      <c r="S33" s="61">
        <f t="shared" si="1"/>
        <v>0.008904080937498131</v>
      </c>
      <c r="T33" s="61">
        <f t="shared" si="2"/>
        <v>0.028803805448819456</v>
      </c>
      <c r="U33" s="62">
        <f t="shared" si="3"/>
        <v>0.03525777015519395</v>
      </c>
      <c r="V33" s="33" t="s">
        <v>167</v>
      </c>
      <c r="W33" s="36" t="s">
        <v>74</v>
      </c>
      <c r="X33" s="61">
        <f t="shared" si="4"/>
        <v>0.07607312102976599</v>
      </c>
      <c r="Y33" s="61">
        <f t="shared" si="5"/>
        <v>0.03388331470846605</v>
      </c>
      <c r="Z33" s="61">
        <f t="shared" si="6"/>
        <v>0.028983082246218764</v>
      </c>
      <c r="AA33" s="62">
        <f t="shared" si="7"/>
        <v>0.023365742594374298</v>
      </c>
    </row>
    <row r="34" spans="2:27" ht="15" customHeight="1">
      <c r="B34" s="37" t="s">
        <v>139</v>
      </c>
      <c r="C34" s="38" t="s">
        <v>75</v>
      </c>
      <c r="D34" s="17">
        <f t="shared" si="8"/>
        <v>8202.000000000002</v>
      </c>
      <c r="E34" s="7">
        <v>464.99999999999994</v>
      </c>
      <c r="F34" s="7">
        <v>1366.9999999999995</v>
      </c>
      <c r="G34" s="87">
        <v>1815.0000000000014</v>
      </c>
      <c r="H34" s="37" t="s">
        <v>139</v>
      </c>
      <c r="I34" s="38" t="s">
        <v>75</v>
      </c>
      <c r="J34" s="7">
        <v>2522.0000000000005</v>
      </c>
      <c r="K34" s="7">
        <v>1432.0000000000002</v>
      </c>
      <c r="L34" s="7">
        <v>509.99999999999994</v>
      </c>
      <c r="M34" s="87">
        <v>91</v>
      </c>
      <c r="P34" s="37" t="s">
        <v>139</v>
      </c>
      <c r="Q34" s="38" t="s">
        <v>75</v>
      </c>
      <c r="R34" s="65">
        <f t="shared" si="0"/>
        <v>0.49014276408966245</v>
      </c>
      <c r="S34" s="65">
        <f t="shared" si="1"/>
        <v>0.027787903596890144</v>
      </c>
      <c r="T34" s="65">
        <f t="shared" si="2"/>
        <v>0.08169046068161037</v>
      </c>
      <c r="U34" s="66">
        <f t="shared" si="3"/>
        <v>0.10846246242657132</v>
      </c>
      <c r="V34" s="37" t="s">
        <v>139</v>
      </c>
      <c r="W34" s="38" t="s">
        <v>75</v>
      </c>
      <c r="X34" s="65">
        <f t="shared" si="4"/>
        <v>0.15071202768033756</v>
      </c>
      <c r="Y34" s="65">
        <f t="shared" si="5"/>
        <v>0.0855747912919284</v>
      </c>
      <c r="Z34" s="65">
        <f t="shared" si="6"/>
        <v>0.030477055557879516</v>
      </c>
      <c r="AA34" s="66">
        <f t="shared" si="7"/>
        <v>0.005438062854445169</v>
      </c>
    </row>
    <row r="35" ht="6.75" customHeight="1"/>
    <row r="36" ht="15">
      <c r="V36" s="75" t="s">
        <v>171</v>
      </c>
    </row>
  </sheetData>
  <sheetProtection/>
  <mergeCells count="12">
    <mergeCell ref="B5:C7"/>
    <mergeCell ref="D5:G5"/>
    <mergeCell ref="H5:I7"/>
    <mergeCell ref="J5:M5"/>
    <mergeCell ref="D7:G7"/>
    <mergeCell ref="J7:M7"/>
    <mergeCell ref="P5:Q7"/>
    <mergeCell ref="R5:U5"/>
    <mergeCell ref="V5:W7"/>
    <mergeCell ref="X5:AA5"/>
    <mergeCell ref="R7:U7"/>
    <mergeCell ref="X7:AA7"/>
  </mergeCells>
  <printOptions/>
  <pageMargins left="0.7086614173228347" right="0.7086614173228347" top="0.7480314960629921" bottom="0.7480314960629921" header="0.31496062992125984" footer="0.31496062992125984"/>
  <pageSetup firstPageNumber="22" useFirstPageNumber="1" horizontalDpi="300" verticalDpi="300" orientation="portrait" paperSize="9" r:id="rId1"/>
  <headerFooter>
    <oddFooter>&amp;CIV-3-&amp;P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J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18.7109375" style="1" customWidth="1"/>
    <col min="4" max="9" width="10.7109375" style="1" customWidth="1"/>
    <col min="10" max="10" width="2.7109375" style="1" customWidth="1"/>
    <col min="11" max="16384" width="9.140625" style="1" customWidth="1"/>
  </cols>
  <sheetData>
    <row r="1" spans="2:10" ht="15" customHeight="1">
      <c r="B1" s="8"/>
      <c r="C1" s="8"/>
      <c r="D1" s="8"/>
      <c r="E1" s="8"/>
      <c r="F1" s="8"/>
      <c r="G1" s="8"/>
      <c r="H1" s="8"/>
      <c r="I1" s="8"/>
      <c r="J1" s="8"/>
    </row>
    <row r="2" spans="2:10" ht="15" customHeight="1">
      <c r="B2" s="9" t="s">
        <v>116</v>
      </c>
      <c r="C2" s="9"/>
      <c r="D2" s="9"/>
      <c r="E2" s="9"/>
      <c r="F2" s="9"/>
      <c r="G2" s="9"/>
      <c r="H2" s="9"/>
      <c r="I2" s="9"/>
      <c r="J2" s="8"/>
    </row>
    <row r="3" spans="2:10" ht="15" customHeight="1">
      <c r="B3" s="8"/>
      <c r="C3" s="9"/>
      <c r="D3" s="9"/>
      <c r="E3" s="9"/>
      <c r="F3" s="9"/>
      <c r="G3" s="9"/>
      <c r="H3" s="9"/>
      <c r="I3" s="9"/>
      <c r="J3" s="8"/>
    </row>
    <row r="4" spans="2:10" ht="15" customHeight="1">
      <c r="B4" s="92" t="s">
        <v>76</v>
      </c>
      <c r="C4" s="93"/>
      <c r="D4" s="98" t="s">
        <v>3</v>
      </c>
      <c r="E4" s="98"/>
      <c r="F4" s="98"/>
      <c r="G4" s="98"/>
      <c r="H4" s="98"/>
      <c r="I4" s="99"/>
      <c r="J4" s="8"/>
    </row>
    <row r="5" spans="2:10" ht="29.25" customHeight="1">
      <c r="B5" s="94"/>
      <c r="C5" s="95"/>
      <c r="D5" s="10" t="s">
        <v>4</v>
      </c>
      <c r="E5" s="11" t="s">
        <v>0</v>
      </c>
      <c r="F5" s="12" t="s">
        <v>1</v>
      </c>
      <c r="G5" s="13" t="s">
        <v>4</v>
      </c>
      <c r="H5" s="11" t="s">
        <v>0</v>
      </c>
      <c r="I5" s="12" t="s">
        <v>1</v>
      </c>
      <c r="J5" s="8"/>
    </row>
    <row r="6" spans="2:10" ht="15" customHeight="1">
      <c r="B6" s="96"/>
      <c r="C6" s="97"/>
      <c r="D6" s="14"/>
      <c r="E6" s="15" t="s">
        <v>115</v>
      </c>
      <c r="F6" s="16"/>
      <c r="G6" s="91"/>
      <c r="H6" s="89" t="s">
        <v>2</v>
      </c>
      <c r="I6" s="90"/>
      <c r="J6" s="8"/>
    </row>
    <row r="7" spans="2:10" ht="6.75" customHeight="1">
      <c r="B7" s="39"/>
      <c r="C7" s="34"/>
      <c r="D7" s="6"/>
      <c r="E7" s="6"/>
      <c r="F7" s="6"/>
      <c r="G7" s="2"/>
      <c r="H7" s="2"/>
      <c r="I7" s="3"/>
      <c r="J7" s="8"/>
    </row>
    <row r="8" spans="2:10" ht="15">
      <c r="B8" s="40"/>
      <c r="C8" s="35" t="s">
        <v>136</v>
      </c>
      <c r="D8" s="6">
        <f>SUM(D10:D33)</f>
        <v>1673389.999999998</v>
      </c>
      <c r="E8" s="6">
        <f>SUM(E10:E33)</f>
        <v>947945.9999999991</v>
      </c>
      <c r="F8" s="6">
        <f>SUM(F10:F33)</f>
        <v>725443.999999999</v>
      </c>
      <c r="G8" s="2">
        <f>D8/$D$8*100</f>
        <v>100</v>
      </c>
      <c r="H8" s="2">
        <f>E8/$D$8*100</f>
        <v>56.64824099582286</v>
      </c>
      <c r="I8" s="3">
        <f>F8/$D$8*100</f>
        <v>43.35175900417714</v>
      </c>
      <c r="J8" s="8"/>
    </row>
    <row r="9" spans="2:10" ht="6.75" customHeight="1">
      <c r="B9" s="40"/>
      <c r="C9" s="35"/>
      <c r="D9" s="6"/>
      <c r="E9" s="6"/>
      <c r="F9" s="6"/>
      <c r="G9" s="2"/>
      <c r="H9" s="2"/>
      <c r="I9" s="3"/>
      <c r="J9" s="8"/>
    </row>
    <row r="10" spans="2:10" ht="15" customHeight="1">
      <c r="B10" s="33" t="s">
        <v>137</v>
      </c>
      <c r="C10" s="36" t="s">
        <v>56</v>
      </c>
      <c r="D10" s="6">
        <f>E10+F10</f>
        <v>67370.00000000012</v>
      </c>
      <c r="E10" s="6">
        <v>37357.000000000015</v>
      </c>
      <c r="F10" s="6">
        <v>30013.000000000102</v>
      </c>
      <c r="G10" s="2">
        <f aca="true" t="shared" si="0" ref="G10:G24">D10/$D$8*100</f>
        <v>4.02595928026343</v>
      </c>
      <c r="H10" s="2">
        <f aca="true" t="shared" si="1" ref="H10:H24">E10/$D$8*100</f>
        <v>2.2324144401484447</v>
      </c>
      <c r="I10" s="3">
        <f aca="true" t="shared" si="2" ref="I10:I24">F10/$D$8*100</f>
        <v>1.7935448401149845</v>
      </c>
      <c r="J10" s="8"/>
    </row>
    <row r="11" spans="2:10" ht="15" customHeight="1">
      <c r="B11" s="33" t="s">
        <v>138</v>
      </c>
      <c r="C11" s="36" t="s">
        <v>57</v>
      </c>
      <c r="D11" s="6">
        <f>E11+F11</f>
        <v>84790.00000000047</v>
      </c>
      <c r="E11" s="6">
        <v>41535.00000000021</v>
      </c>
      <c r="F11" s="6">
        <v>43255.000000000255</v>
      </c>
      <c r="G11" s="2">
        <f t="shared" si="0"/>
        <v>5.06695988382867</v>
      </c>
      <c r="H11" s="2">
        <f t="shared" si="1"/>
        <v>2.4820872599932033</v>
      </c>
      <c r="I11" s="3">
        <f t="shared" si="2"/>
        <v>2.5848726238354662</v>
      </c>
      <c r="J11" s="8"/>
    </row>
    <row r="12" spans="2:10" ht="15" customHeight="1">
      <c r="B12" s="33" t="s">
        <v>140</v>
      </c>
      <c r="C12" s="36" t="s">
        <v>58</v>
      </c>
      <c r="D12" s="6">
        <f>E12+F12</f>
        <v>143044.00000000012</v>
      </c>
      <c r="E12" s="6">
        <v>79262.00000000003</v>
      </c>
      <c r="F12" s="6">
        <v>63782.00000000007</v>
      </c>
      <c r="G12" s="2">
        <f t="shared" si="0"/>
        <v>8.54815673572809</v>
      </c>
      <c r="H12" s="2">
        <f t="shared" si="1"/>
        <v>4.736612505154215</v>
      </c>
      <c r="I12" s="3">
        <f t="shared" si="2"/>
        <v>3.811544230573874</v>
      </c>
      <c r="J12" s="8"/>
    </row>
    <row r="13" spans="2:10" ht="15" customHeight="1">
      <c r="B13" s="33" t="s">
        <v>141</v>
      </c>
      <c r="C13" s="36" t="s">
        <v>59</v>
      </c>
      <c r="D13" s="6">
        <f aca="true" t="shared" si="3" ref="D13:D24">E13+F13</f>
        <v>57574.99999999995</v>
      </c>
      <c r="E13" s="6">
        <v>35134.99999999988</v>
      </c>
      <c r="F13" s="6">
        <v>22440.000000000065</v>
      </c>
      <c r="G13" s="2">
        <f t="shared" si="0"/>
        <v>3.4406205367547327</v>
      </c>
      <c r="H13" s="2">
        <f t="shared" si="1"/>
        <v>2.0996300922080287</v>
      </c>
      <c r="I13" s="3">
        <f t="shared" si="2"/>
        <v>1.3409904445467042</v>
      </c>
      <c r="J13" s="8"/>
    </row>
    <row r="14" spans="2:10" ht="15" customHeight="1">
      <c r="B14" s="33" t="s">
        <v>142</v>
      </c>
      <c r="C14" s="36" t="s">
        <v>60</v>
      </c>
      <c r="D14" s="6">
        <f t="shared" si="3"/>
        <v>72341.00000000001</v>
      </c>
      <c r="E14" s="6">
        <v>41526.999999999935</v>
      </c>
      <c r="F14" s="6">
        <v>30814.000000000084</v>
      </c>
      <c r="G14" s="2">
        <f t="shared" si="0"/>
        <v>4.323020933554049</v>
      </c>
      <c r="H14" s="2">
        <f t="shared" si="1"/>
        <v>2.4816091885334552</v>
      </c>
      <c r="I14" s="3">
        <f t="shared" si="2"/>
        <v>1.8414117450205942</v>
      </c>
      <c r="J14" s="8"/>
    </row>
    <row r="15" spans="2:10" ht="15" customHeight="1">
      <c r="B15" s="33" t="s">
        <v>143</v>
      </c>
      <c r="C15" s="36" t="s">
        <v>61</v>
      </c>
      <c r="D15" s="6">
        <f t="shared" si="3"/>
        <v>48146.99999999988</v>
      </c>
      <c r="E15" s="6">
        <v>20995.00000000001</v>
      </c>
      <c r="F15" s="6">
        <v>27151.999999999876</v>
      </c>
      <c r="G15" s="2">
        <f aca="true" t="shared" si="4" ref="G15:I19">D15/$D$8*100</f>
        <v>2.8772133214612223</v>
      </c>
      <c r="H15" s="2">
        <f t="shared" si="4"/>
        <v>1.254638787132709</v>
      </c>
      <c r="I15" s="3">
        <f t="shared" si="4"/>
        <v>1.6225745343285132</v>
      </c>
      <c r="J15" s="8"/>
    </row>
    <row r="16" spans="2:10" ht="15" customHeight="1">
      <c r="B16" s="33" t="s">
        <v>144</v>
      </c>
      <c r="C16" s="36" t="s">
        <v>62</v>
      </c>
      <c r="D16" s="6">
        <f t="shared" si="3"/>
        <v>41622.999999999956</v>
      </c>
      <c r="E16" s="6">
        <v>20489.999999999967</v>
      </c>
      <c r="F16" s="6">
        <v>21132.999999999993</v>
      </c>
      <c r="G16" s="2">
        <f t="shared" si="4"/>
        <v>2.487346046050234</v>
      </c>
      <c r="H16" s="2">
        <f t="shared" si="4"/>
        <v>1.2244605262371588</v>
      </c>
      <c r="I16" s="3">
        <f t="shared" si="4"/>
        <v>1.2628855198130753</v>
      </c>
      <c r="J16" s="8"/>
    </row>
    <row r="17" spans="2:10" ht="15" customHeight="1">
      <c r="B17" s="33" t="s">
        <v>145</v>
      </c>
      <c r="C17" s="36" t="s">
        <v>63</v>
      </c>
      <c r="D17" s="6">
        <f t="shared" si="3"/>
        <v>151146.00000000015</v>
      </c>
      <c r="E17" s="6">
        <v>89054.9999999999</v>
      </c>
      <c r="F17" s="6">
        <v>62091.000000000255</v>
      </c>
      <c r="G17" s="2">
        <f t="shared" si="4"/>
        <v>9.032323606571111</v>
      </c>
      <c r="H17" s="2">
        <f t="shared" si="4"/>
        <v>5.321831730797961</v>
      </c>
      <c r="I17" s="3">
        <f t="shared" si="4"/>
        <v>3.710491875773151</v>
      </c>
      <c r="J17" s="8"/>
    </row>
    <row r="18" spans="2:10" ht="15" customHeight="1">
      <c r="B18" s="33" t="s">
        <v>146</v>
      </c>
      <c r="C18" s="36" t="s">
        <v>64</v>
      </c>
      <c r="D18" s="6">
        <f t="shared" si="3"/>
        <v>13039.000000000002</v>
      </c>
      <c r="E18" s="6">
        <v>5815.000000000006</v>
      </c>
      <c r="F18" s="6">
        <v>7223.999999999995</v>
      </c>
      <c r="G18" s="2">
        <f t="shared" si="4"/>
        <v>0.7791967204297873</v>
      </c>
      <c r="H18" s="2">
        <f t="shared" si="4"/>
        <v>0.34749819229229373</v>
      </c>
      <c r="I18" s="3">
        <f t="shared" si="4"/>
        <v>0.4316985281374936</v>
      </c>
      <c r="J18" s="8"/>
    </row>
    <row r="19" spans="2:10" ht="15" customHeight="1">
      <c r="B19" s="33" t="s">
        <v>147</v>
      </c>
      <c r="C19" s="36" t="s">
        <v>65</v>
      </c>
      <c r="D19" s="6">
        <f t="shared" si="3"/>
        <v>22835</v>
      </c>
      <c r="E19" s="6">
        <v>10098.999999999989</v>
      </c>
      <c r="F19" s="6">
        <v>12736.000000000013</v>
      </c>
      <c r="G19" s="2">
        <f t="shared" si="4"/>
        <v>1.3645952228709404</v>
      </c>
      <c r="H19" s="2">
        <f t="shared" si="4"/>
        <v>0.603505458978481</v>
      </c>
      <c r="I19" s="3">
        <f t="shared" si="4"/>
        <v>0.7610897638924595</v>
      </c>
      <c r="J19" s="8"/>
    </row>
    <row r="20" spans="2:10" ht="15" customHeight="1">
      <c r="B20" s="33" t="s">
        <v>148</v>
      </c>
      <c r="C20" s="36" t="s">
        <v>66</v>
      </c>
      <c r="D20" s="6">
        <f t="shared" si="3"/>
        <v>6017.999999999996</v>
      </c>
      <c r="E20" s="6">
        <v>2825.0000000000023</v>
      </c>
      <c r="F20" s="6">
        <v>3192.999999999994</v>
      </c>
      <c r="G20" s="2">
        <f t="shared" si="0"/>
        <v>0.3596292555829785</v>
      </c>
      <c r="H20" s="2">
        <f t="shared" si="1"/>
        <v>0.16881898421766628</v>
      </c>
      <c r="I20" s="3">
        <f t="shared" si="2"/>
        <v>0.1908102713653122</v>
      </c>
      <c r="J20" s="8"/>
    </row>
    <row r="21" spans="2:10" ht="15" customHeight="1">
      <c r="B21" s="33" t="s">
        <v>149</v>
      </c>
      <c r="C21" s="36" t="s">
        <v>67</v>
      </c>
      <c r="D21" s="6">
        <f t="shared" si="3"/>
        <v>556864.9999999974</v>
      </c>
      <c r="E21" s="6">
        <v>355498.9999999994</v>
      </c>
      <c r="F21" s="6">
        <v>201365.99999999808</v>
      </c>
      <c r="G21" s="2">
        <f t="shared" si="0"/>
        <v>33.27765792791866</v>
      </c>
      <c r="H21" s="2">
        <f t="shared" si="1"/>
        <v>21.24424073288354</v>
      </c>
      <c r="I21" s="3">
        <f t="shared" si="2"/>
        <v>12.03341719503513</v>
      </c>
      <c r="J21" s="8"/>
    </row>
    <row r="22" spans="2:10" ht="15" customHeight="1">
      <c r="B22" s="33" t="s">
        <v>150</v>
      </c>
      <c r="C22" s="36" t="s">
        <v>68</v>
      </c>
      <c r="D22" s="6">
        <f t="shared" si="3"/>
        <v>10577.000000000018</v>
      </c>
      <c r="E22" s="6">
        <v>5931.000000000016</v>
      </c>
      <c r="F22" s="6">
        <v>4646.000000000003</v>
      </c>
      <c r="G22" s="2">
        <f t="shared" si="0"/>
        <v>0.6320702286974365</v>
      </c>
      <c r="H22" s="2">
        <f t="shared" si="1"/>
        <v>0.3544302284584002</v>
      </c>
      <c r="I22" s="3">
        <f t="shared" si="2"/>
        <v>0.27764000023903623</v>
      </c>
      <c r="J22" s="8"/>
    </row>
    <row r="23" spans="2:10" ht="15" customHeight="1">
      <c r="B23" s="33" t="s">
        <v>151</v>
      </c>
      <c r="C23" s="36" t="s">
        <v>69</v>
      </c>
      <c r="D23" s="6">
        <f t="shared" si="3"/>
        <v>64334.99999999975</v>
      </c>
      <c r="E23" s="6">
        <v>31949.999999999913</v>
      </c>
      <c r="F23" s="6">
        <v>32384.999999999844</v>
      </c>
      <c r="G23" s="2">
        <f t="shared" si="0"/>
        <v>3.844590920227791</v>
      </c>
      <c r="H23" s="2">
        <f t="shared" si="1"/>
        <v>1.909297892302449</v>
      </c>
      <c r="I23" s="3">
        <f t="shared" si="2"/>
        <v>1.9352930279253424</v>
      </c>
      <c r="J23" s="8"/>
    </row>
    <row r="24" spans="2:10" ht="15" customHeight="1">
      <c r="B24" s="33" t="s">
        <v>152</v>
      </c>
      <c r="C24" s="36" t="s">
        <v>70</v>
      </c>
      <c r="D24" s="6">
        <f t="shared" si="3"/>
        <v>26616.999999999993</v>
      </c>
      <c r="E24" s="6">
        <v>12178.999999999995</v>
      </c>
      <c r="F24" s="6">
        <v>14437.999999999998</v>
      </c>
      <c r="G24" s="2">
        <f t="shared" si="0"/>
        <v>1.59060350545898</v>
      </c>
      <c r="H24" s="2">
        <f t="shared" si="1"/>
        <v>0.7278040385086566</v>
      </c>
      <c r="I24" s="3">
        <f t="shared" si="2"/>
        <v>0.8627994669503234</v>
      </c>
      <c r="J24" s="8"/>
    </row>
    <row r="25" spans="2:10" ht="15" customHeight="1">
      <c r="B25" s="33" t="s">
        <v>153</v>
      </c>
      <c r="C25" s="36" t="s">
        <v>71</v>
      </c>
      <c r="D25" s="6">
        <f aca="true" t="shared" si="5" ref="D25:D33">E25+F25</f>
        <v>12619.000000000004</v>
      </c>
      <c r="E25" s="6">
        <v>5888.000000000005</v>
      </c>
      <c r="F25" s="6">
        <v>6730.999999999999</v>
      </c>
      <c r="G25" s="2">
        <f aca="true" t="shared" si="6" ref="G25:G33">D25/$D$8*100</f>
        <v>0.7540979687938866</v>
      </c>
      <c r="H25" s="2">
        <f aca="true" t="shared" si="7" ref="H25:H33">E25/$D$8*100</f>
        <v>0.35186059436234307</v>
      </c>
      <c r="I25" s="3">
        <f aca="true" t="shared" si="8" ref="I25:I33">F25/$D$8*100</f>
        <v>0.40223737443154356</v>
      </c>
      <c r="J25" s="8"/>
    </row>
    <row r="26" spans="2:10" ht="15" customHeight="1">
      <c r="B26" s="33" t="s">
        <v>154</v>
      </c>
      <c r="C26" s="36" t="s">
        <v>155</v>
      </c>
      <c r="D26" s="6">
        <f t="shared" si="5"/>
        <v>94325.99999999994</v>
      </c>
      <c r="E26" s="6">
        <v>49325.999999999905</v>
      </c>
      <c r="F26" s="6">
        <v>45000.00000000003</v>
      </c>
      <c r="G26" s="2">
        <f t="shared" si="6"/>
        <v>5.636821063828519</v>
      </c>
      <c r="H26" s="2">
        <f t="shared" si="7"/>
        <v>2.9476691028391446</v>
      </c>
      <c r="I26" s="3">
        <f t="shared" si="8"/>
        <v>2.6891519609893737</v>
      </c>
      <c r="J26" s="8"/>
    </row>
    <row r="27" spans="2:10" ht="15" customHeight="1">
      <c r="B27" s="33" t="s">
        <v>156</v>
      </c>
      <c r="C27" s="36" t="s">
        <v>157</v>
      </c>
      <c r="D27" s="6">
        <f t="shared" si="5"/>
        <v>39475</v>
      </c>
      <c r="E27" s="6">
        <v>20398.000000000022</v>
      </c>
      <c r="F27" s="6">
        <v>19076.99999999998</v>
      </c>
      <c r="G27" s="2">
        <f t="shared" si="6"/>
        <v>2.3589838591123438</v>
      </c>
      <c r="H27" s="2">
        <f t="shared" si="7"/>
        <v>1.2189627044502505</v>
      </c>
      <c r="I27" s="3">
        <f t="shared" si="8"/>
        <v>1.1400211546620935</v>
      </c>
      <c r="J27" s="8"/>
    </row>
    <row r="28" spans="2:10" ht="15" customHeight="1">
      <c r="B28" s="33" t="s">
        <v>158</v>
      </c>
      <c r="C28" s="36" t="s">
        <v>72</v>
      </c>
      <c r="D28" s="6">
        <f t="shared" si="5"/>
        <v>11046.000000000007</v>
      </c>
      <c r="E28" s="6">
        <v>5367.000000000003</v>
      </c>
      <c r="F28" s="6">
        <v>5679.000000000005</v>
      </c>
      <c r="G28" s="2">
        <f t="shared" si="6"/>
        <v>0.6600971680241916</v>
      </c>
      <c r="H28" s="2">
        <f t="shared" si="7"/>
        <v>0.32072619054733265</v>
      </c>
      <c r="I28" s="3">
        <f t="shared" si="8"/>
        <v>0.339370977476859</v>
      </c>
      <c r="J28" s="8"/>
    </row>
    <row r="29" spans="2:10" ht="15" customHeight="1">
      <c r="B29" s="33" t="s">
        <v>159</v>
      </c>
      <c r="C29" s="36" t="s">
        <v>160</v>
      </c>
      <c r="D29" s="6">
        <f t="shared" si="5"/>
        <v>53202.00000000005</v>
      </c>
      <c r="E29" s="6">
        <v>35892.99999999998</v>
      </c>
      <c r="F29" s="6">
        <v>17309.000000000073</v>
      </c>
      <c r="G29" s="2">
        <f t="shared" si="6"/>
        <v>3.179294725079038</v>
      </c>
      <c r="H29" s="2">
        <f t="shared" si="7"/>
        <v>2.1449273630175885</v>
      </c>
      <c r="I29" s="3">
        <f t="shared" si="8"/>
        <v>1.0343673620614497</v>
      </c>
      <c r="J29" s="8"/>
    </row>
    <row r="30" spans="2:10" ht="15" customHeight="1">
      <c r="B30" s="33" t="s">
        <v>161</v>
      </c>
      <c r="C30" s="36" t="s">
        <v>73</v>
      </c>
      <c r="D30" s="6">
        <f t="shared" si="5"/>
        <v>70796.00000000007</v>
      </c>
      <c r="E30" s="6">
        <v>28381.999999999956</v>
      </c>
      <c r="F30" s="6">
        <v>42414.00000000012</v>
      </c>
      <c r="G30" s="2">
        <f t="shared" si="6"/>
        <v>4.230693382893418</v>
      </c>
      <c r="H30" s="2">
        <f t="shared" si="7"/>
        <v>1.6960780212622275</v>
      </c>
      <c r="I30" s="3">
        <f t="shared" si="8"/>
        <v>2.53461536163119</v>
      </c>
      <c r="J30" s="8"/>
    </row>
    <row r="31" spans="2:10" ht="15" customHeight="1">
      <c r="B31" s="33" t="s">
        <v>162</v>
      </c>
      <c r="C31" s="36" t="s">
        <v>163</v>
      </c>
      <c r="D31" s="6">
        <f t="shared" si="5"/>
        <v>13464.999999999989</v>
      </c>
      <c r="E31" s="6">
        <v>6422</v>
      </c>
      <c r="F31" s="6">
        <v>7042.999999999988</v>
      </c>
      <c r="G31" s="2">
        <f t="shared" si="6"/>
        <v>0.804654025660486</v>
      </c>
      <c r="H31" s="2">
        <f t="shared" si="7"/>
        <v>0.3837718642994167</v>
      </c>
      <c r="I31" s="3">
        <f t="shared" si="8"/>
        <v>0.42088216136106926</v>
      </c>
      <c r="J31" s="8"/>
    </row>
    <row r="32" spans="2:10" ht="15" customHeight="1">
      <c r="B32" s="33" t="s">
        <v>164</v>
      </c>
      <c r="C32" s="36" t="s">
        <v>74</v>
      </c>
      <c r="D32" s="6">
        <f t="shared" si="5"/>
        <v>3937</v>
      </c>
      <c r="E32" s="6">
        <v>1847.0000000000002</v>
      </c>
      <c r="F32" s="6">
        <v>2089.9999999999995</v>
      </c>
      <c r="G32" s="2">
        <f t="shared" si="6"/>
        <v>0.23527091712033685</v>
      </c>
      <c r="H32" s="2">
        <f t="shared" si="7"/>
        <v>0.11037474826549713</v>
      </c>
      <c r="I32" s="3">
        <f t="shared" si="8"/>
        <v>0.12489616885483971</v>
      </c>
      <c r="J32" s="8"/>
    </row>
    <row r="33" spans="2:10" ht="15" customHeight="1">
      <c r="B33" s="37" t="s">
        <v>139</v>
      </c>
      <c r="C33" s="38" t="s">
        <v>75</v>
      </c>
      <c r="D33" s="17">
        <f t="shared" si="5"/>
        <v>8202</v>
      </c>
      <c r="E33" s="7">
        <v>4768.999999999999</v>
      </c>
      <c r="F33" s="7">
        <v>3433.0000000000014</v>
      </c>
      <c r="G33" s="4">
        <f t="shared" si="6"/>
        <v>0.4901427640896629</v>
      </c>
      <c r="H33" s="4">
        <f t="shared" si="7"/>
        <v>0.28499034893240693</v>
      </c>
      <c r="I33" s="5">
        <f t="shared" si="8"/>
        <v>0.20515241515725596</v>
      </c>
      <c r="J33" s="8"/>
    </row>
  </sheetData>
  <sheetProtection/>
  <mergeCells count="2">
    <mergeCell ref="D4:I4"/>
    <mergeCell ref="B4:C6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MS,標準"IV-3-2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J3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18.7109375" style="1" customWidth="1"/>
    <col min="4" max="9" width="10.7109375" style="1" customWidth="1"/>
    <col min="10" max="10" width="2.7109375" style="1" customWidth="1"/>
    <col min="11" max="16384" width="9.140625" style="1" customWidth="1"/>
  </cols>
  <sheetData>
    <row r="1" spans="2:10" ht="15" customHeight="1">
      <c r="B1" s="8"/>
      <c r="C1" s="8"/>
      <c r="D1" s="8"/>
      <c r="E1" s="8"/>
      <c r="F1" s="8"/>
      <c r="G1" s="8"/>
      <c r="H1" s="8"/>
      <c r="I1" s="8"/>
      <c r="J1" s="8"/>
    </row>
    <row r="2" spans="2:10" ht="15" customHeight="1">
      <c r="B2" s="43" t="s">
        <v>165</v>
      </c>
      <c r="C2" s="43"/>
      <c r="D2" s="43"/>
      <c r="E2" s="43"/>
      <c r="F2" s="43"/>
      <c r="G2" s="43"/>
      <c r="H2" s="43"/>
      <c r="I2" s="43"/>
      <c r="J2" s="43"/>
    </row>
    <row r="3" spans="2:10" ht="15" customHeight="1">
      <c r="B3" s="8"/>
      <c r="C3" s="43"/>
      <c r="D3" s="43"/>
      <c r="E3" s="43"/>
      <c r="F3" s="43"/>
      <c r="G3" s="43"/>
      <c r="H3" s="43"/>
      <c r="I3" s="43"/>
      <c r="J3" s="43"/>
    </row>
    <row r="4" spans="2:10" ht="15" customHeight="1">
      <c r="B4" s="92" t="s">
        <v>76</v>
      </c>
      <c r="C4" s="93"/>
      <c r="D4" s="98" t="s">
        <v>77</v>
      </c>
      <c r="E4" s="98"/>
      <c r="F4" s="98"/>
      <c r="G4" s="98"/>
      <c r="H4" s="98"/>
      <c r="I4" s="99"/>
      <c r="J4" s="8"/>
    </row>
    <row r="5" spans="2:10" ht="29.25" customHeight="1">
      <c r="B5" s="94"/>
      <c r="C5" s="95"/>
      <c r="D5" s="49" t="s">
        <v>5</v>
      </c>
      <c r="E5" s="50" t="s">
        <v>8</v>
      </c>
      <c r="F5" s="51" t="s">
        <v>9</v>
      </c>
      <c r="G5" s="52" t="s">
        <v>5</v>
      </c>
      <c r="H5" s="50" t="s">
        <v>8</v>
      </c>
      <c r="I5" s="53" t="s">
        <v>9</v>
      </c>
      <c r="J5" s="8"/>
    </row>
    <row r="6" spans="2:10" ht="15" customHeight="1">
      <c r="B6" s="96"/>
      <c r="C6" s="97"/>
      <c r="D6" s="54"/>
      <c r="E6" s="55" t="s">
        <v>115</v>
      </c>
      <c r="F6" s="56"/>
      <c r="G6" s="91"/>
      <c r="H6" s="89" t="s">
        <v>2</v>
      </c>
      <c r="I6" s="90"/>
      <c r="J6" s="8"/>
    </row>
    <row r="7" spans="2:10" ht="6.75" customHeight="1">
      <c r="B7" s="40"/>
      <c r="C7" s="35"/>
      <c r="D7" s="6"/>
      <c r="E7" s="6"/>
      <c r="F7" s="6"/>
      <c r="G7" s="2"/>
      <c r="H7" s="2"/>
      <c r="I7" s="3"/>
      <c r="J7" s="8"/>
    </row>
    <row r="8" spans="2:10" ht="15">
      <c r="B8" s="40"/>
      <c r="C8" s="35" t="s">
        <v>136</v>
      </c>
      <c r="D8" s="6">
        <f>SUM(D10:D33)</f>
        <v>1673390.0000000075</v>
      </c>
      <c r="E8" s="6">
        <f>SUM(E10:E33)</f>
        <v>1381254.0000000075</v>
      </c>
      <c r="F8" s="6">
        <f>SUM(F10:F33)</f>
        <v>292135.99999999994</v>
      </c>
      <c r="G8" s="2">
        <f>D8/$D$8*100</f>
        <v>100</v>
      </c>
      <c r="H8" s="2">
        <f>E8/$D$8*100</f>
        <v>82.54226450498696</v>
      </c>
      <c r="I8" s="3">
        <f>F8/$D$8*100</f>
        <v>17.457735495013036</v>
      </c>
      <c r="J8" s="8"/>
    </row>
    <row r="9" spans="2:10" ht="6.75" customHeight="1">
      <c r="B9" s="40"/>
      <c r="C9" s="35"/>
      <c r="D9" s="6"/>
      <c r="E9" s="6"/>
      <c r="F9" s="6"/>
      <c r="G9" s="2"/>
      <c r="H9" s="2"/>
      <c r="I9" s="3"/>
      <c r="J9" s="8"/>
    </row>
    <row r="10" spans="2:10" ht="15" customHeight="1">
      <c r="B10" s="33" t="s">
        <v>137</v>
      </c>
      <c r="C10" s="36" t="s">
        <v>56</v>
      </c>
      <c r="D10" s="6">
        <f>E10+F10</f>
        <v>67369.99999999994</v>
      </c>
      <c r="E10" s="6">
        <v>60108.99999999994</v>
      </c>
      <c r="F10" s="6">
        <v>7261</v>
      </c>
      <c r="G10" s="2">
        <f aca="true" t="shared" si="0" ref="G10:I24">D10/$D$8*100</f>
        <v>4.025959280263396</v>
      </c>
      <c r="H10" s="2">
        <f t="shared" si="0"/>
        <v>3.592049671624647</v>
      </c>
      <c r="I10" s="3">
        <f t="shared" si="0"/>
        <v>0.43390960863874933</v>
      </c>
      <c r="J10" s="8"/>
    </row>
    <row r="11" spans="2:10" ht="15" customHeight="1">
      <c r="B11" s="33" t="s">
        <v>138</v>
      </c>
      <c r="C11" s="36" t="s">
        <v>57</v>
      </c>
      <c r="D11" s="6">
        <f>E11+F11</f>
        <v>84790.00000000003</v>
      </c>
      <c r="E11" s="6">
        <v>83124.00000000003</v>
      </c>
      <c r="F11" s="6">
        <v>1666</v>
      </c>
      <c r="G11" s="2">
        <f t="shared" si="0"/>
        <v>5.0669598838286145</v>
      </c>
      <c r="H11" s="2">
        <f t="shared" si="0"/>
        <v>4.967401502339542</v>
      </c>
      <c r="I11" s="3">
        <f t="shared" si="0"/>
        <v>0.09955838148907263</v>
      </c>
      <c r="J11" s="8"/>
    </row>
    <row r="12" spans="2:10" ht="15" customHeight="1">
      <c r="B12" s="33" t="s">
        <v>140</v>
      </c>
      <c r="C12" s="36" t="s">
        <v>58</v>
      </c>
      <c r="D12" s="6">
        <f>E12+F12</f>
        <v>143043.99999999977</v>
      </c>
      <c r="E12" s="6">
        <v>136998.99999999977</v>
      </c>
      <c r="F12" s="6">
        <v>6045</v>
      </c>
      <c r="G12" s="2">
        <f t="shared" si="0"/>
        <v>8.548156735728021</v>
      </c>
      <c r="H12" s="2">
        <f t="shared" si="0"/>
        <v>8.18691398896845</v>
      </c>
      <c r="I12" s="3">
        <f t="shared" si="0"/>
        <v>0.36124274675957024</v>
      </c>
      <c r="J12" s="8"/>
    </row>
    <row r="13" spans="2:10" ht="15" customHeight="1">
      <c r="B13" s="33" t="s">
        <v>141</v>
      </c>
      <c r="C13" s="36" t="s">
        <v>59</v>
      </c>
      <c r="D13" s="6">
        <f aca="true" t="shared" si="1" ref="D13:D24">E13+F13</f>
        <v>57575.0000000004</v>
      </c>
      <c r="E13" s="6">
        <v>53621.0000000004</v>
      </c>
      <c r="F13" s="6">
        <v>3954</v>
      </c>
      <c r="G13" s="2">
        <f t="shared" si="0"/>
        <v>3.4406205367547398</v>
      </c>
      <c r="H13" s="2">
        <f t="shared" si="0"/>
        <v>3.2043337177824753</v>
      </c>
      <c r="I13" s="3">
        <f t="shared" si="0"/>
        <v>0.23628681897226483</v>
      </c>
      <c r="J13" s="8"/>
    </row>
    <row r="14" spans="2:10" ht="15" customHeight="1">
      <c r="B14" s="33" t="s">
        <v>142</v>
      </c>
      <c r="C14" s="36" t="s">
        <v>60</v>
      </c>
      <c r="D14" s="6">
        <f t="shared" si="1"/>
        <v>72340.99999999962</v>
      </c>
      <c r="E14" s="6">
        <v>57770.99999999963</v>
      </c>
      <c r="F14" s="6">
        <v>14570</v>
      </c>
      <c r="G14" s="2">
        <f t="shared" si="0"/>
        <v>4.323020933554001</v>
      </c>
      <c r="H14" s="2">
        <f t="shared" si="0"/>
        <v>3.452333287518114</v>
      </c>
      <c r="I14" s="3">
        <f t="shared" si="0"/>
        <v>0.8706876460358873</v>
      </c>
      <c r="J14" s="8"/>
    </row>
    <row r="15" spans="2:10" ht="15" customHeight="1">
      <c r="B15" s="33" t="s">
        <v>143</v>
      </c>
      <c r="C15" s="36" t="s">
        <v>61</v>
      </c>
      <c r="D15" s="6">
        <f t="shared" si="1"/>
        <v>48146.99999999993</v>
      </c>
      <c r="E15" s="6">
        <v>47889.99999999993</v>
      </c>
      <c r="F15" s="6">
        <v>257</v>
      </c>
      <c r="G15" s="2">
        <f t="shared" si="0"/>
        <v>2.877213321461208</v>
      </c>
      <c r="H15" s="2">
        <f t="shared" si="0"/>
        <v>2.8618552758173355</v>
      </c>
      <c r="I15" s="3">
        <f t="shared" si="0"/>
        <v>0.01535804564387255</v>
      </c>
      <c r="J15" s="8"/>
    </row>
    <row r="16" spans="2:10" ht="15" customHeight="1">
      <c r="B16" s="33" t="s">
        <v>144</v>
      </c>
      <c r="C16" s="36" t="s">
        <v>62</v>
      </c>
      <c r="D16" s="6">
        <f t="shared" si="1"/>
        <v>41623.00000000009</v>
      </c>
      <c r="E16" s="6">
        <v>39964.00000000009</v>
      </c>
      <c r="F16" s="6">
        <v>1659</v>
      </c>
      <c r="G16" s="2">
        <f t="shared" si="0"/>
        <v>2.4873460460502277</v>
      </c>
      <c r="H16" s="2">
        <f t="shared" si="0"/>
        <v>2.3882059770884196</v>
      </c>
      <c r="I16" s="3">
        <f t="shared" si="0"/>
        <v>0.09914006896180763</v>
      </c>
      <c r="J16" s="8"/>
    </row>
    <row r="17" spans="2:10" ht="15" customHeight="1">
      <c r="B17" s="33" t="s">
        <v>145</v>
      </c>
      <c r="C17" s="36" t="s">
        <v>63</v>
      </c>
      <c r="D17" s="6">
        <f t="shared" si="1"/>
        <v>151146.00000000017</v>
      </c>
      <c r="E17" s="6">
        <v>101513.00000000017</v>
      </c>
      <c r="F17" s="6">
        <v>49633</v>
      </c>
      <c r="G17" s="2">
        <f t="shared" si="0"/>
        <v>9.032323606571062</v>
      </c>
      <c r="H17" s="2">
        <f t="shared" si="0"/>
        <v>6.066308511464735</v>
      </c>
      <c r="I17" s="3">
        <f t="shared" si="0"/>
        <v>2.9660150951063278</v>
      </c>
      <c r="J17" s="8"/>
    </row>
    <row r="18" spans="2:10" ht="15" customHeight="1">
      <c r="B18" s="33" t="s">
        <v>146</v>
      </c>
      <c r="C18" s="36" t="s">
        <v>64</v>
      </c>
      <c r="D18" s="6">
        <f t="shared" si="1"/>
        <v>13039.000000000018</v>
      </c>
      <c r="E18" s="6">
        <v>12609.000000000018</v>
      </c>
      <c r="F18" s="6">
        <v>430</v>
      </c>
      <c r="G18" s="2">
        <f t="shared" si="0"/>
        <v>0.7791967204297838</v>
      </c>
      <c r="H18" s="2">
        <f t="shared" si="0"/>
        <v>0.7535003794692189</v>
      </c>
      <c r="I18" s="3">
        <f t="shared" si="0"/>
        <v>0.025696340960564966</v>
      </c>
      <c r="J18" s="8"/>
    </row>
    <row r="19" spans="2:10" ht="15" customHeight="1">
      <c r="B19" s="33" t="s">
        <v>147</v>
      </c>
      <c r="C19" s="36" t="s">
        <v>65</v>
      </c>
      <c r="D19" s="6">
        <f t="shared" si="1"/>
        <v>22834.999999999996</v>
      </c>
      <c r="E19" s="6">
        <v>21912.999999999996</v>
      </c>
      <c r="F19" s="6">
        <v>922</v>
      </c>
      <c r="G19" s="2">
        <f t="shared" si="0"/>
        <v>1.3645952228709324</v>
      </c>
      <c r="H19" s="2">
        <f t="shared" si="0"/>
        <v>1.3094974871368836</v>
      </c>
      <c r="I19" s="3">
        <f t="shared" si="0"/>
        <v>0.0550977357340486</v>
      </c>
      <c r="J19" s="8"/>
    </row>
    <row r="20" spans="2:10" ht="15" customHeight="1">
      <c r="B20" s="33" t="s">
        <v>148</v>
      </c>
      <c r="C20" s="36" t="s">
        <v>66</v>
      </c>
      <c r="D20" s="6">
        <f t="shared" si="1"/>
        <v>6018.0000000000055</v>
      </c>
      <c r="E20" s="6">
        <v>5773.0000000000055</v>
      </c>
      <c r="F20" s="6">
        <v>245</v>
      </c>
      <c r="G20" s="2">
        <f t="shared" si="0"/>
        <v>0.359629255582977</v>
      </c>
      <c r="H20" s="2">
        <f t="shared" si="0"/>
        <v>0.3449883171287016</v>
      </c>
      <c r="I20" s="3">
        <f t="shared" si="0"/>
        <v>0.014640938454275387</v>
      </c>
      <c r="J20" s="8"/>
    </row>
    <row r="21" spans="2:10" ht="15" customHeight="1">
      <c r="B21" s="33" t="s">
        <v>149</v>
      </c>
      <c r="C21" s="36" t="s">
        <v>67</v>
      </c>
      <c r="D21" s="6">
        <f t="shared" si="1"/>
        <v>556865.0000000073</v>
      </c>
      <c r="E21" s="6">
        <v>379935.0000000074</v>
      </c>
      <c r="F21" s="6">
        <v>176929.99999999994</v>
      </c>
      <c r="G21" s="2">
        <f t="shared" si="0"/>
        <v>33.277657927919066</v>
      </c>
      <c r="H21" s="2">
        <f t="shared" si="0"/>
        <v>22.704510006633583</v>
      </c>
      <c r="I21" s="3">
        <f t="shared" si="0"/>
        <v>10.573147921285484</v>
      </c>
      <c r="J21" s="8"/>
    </row>
    <row r="22" spans="2:10" ht="15" customHeight="1">
      <c r="B22" s="33" t="s">
        <v>150</v>
      </c>
      <c r="C22" s="36" t="s">
        <v>68</v>
      </c>
      <c r="D22" s="6">
        <f t="shared" si="1"/>
        <v>10577.000000000016</v>
      </c>
      <c r="E22" s="6">
        <v>10464.000000000016</v>
      </c>
      <c r="F22" s="6">
        <v>113</v>
      </c>
      <c r="G22" s="2">
        <f t="shared" si="0"/>
        <v>0.6320702286974327</v>
      </c>
      <c r="H22" s="2">
        <f t="shared" si="0"/>
        <v>0.6253174693287261</v>
      </c>
      <c r="I22" s="3">
        <f t="shared" si="0"/>
        <v>0.006752759368706607</v>
      </c>
      <c r="J22" s="8"/>
    </row>
    <row r="23" spans="2:10" ht="15" customHeight="1">
      <c r="B23" s="33" t="s">
        <v>151</v>
      </c>
      <c r="C23" s="36" t="s">
        <v>69</v>
      </c>
      <c r="D23" s="6">
        <f t="shared" si="1"/>
        <v>64335.00000000043</v>
      </c>
      <c r="E23" s="6">
        <v>63397.00000000043</v>
      </c>
      <c r="F23" s="6">
        <v>938.0000000000002</v>
      </c>
      <c r="G23" s="2">
        <f t="shared" si="0"/>
        <v>3.8445909202278097</v>
      </c>
      <c r="H23" s="2">
        <f t="shared" si="0"/>
        <v>3.7885370415742985</v>
      </c>
      <c r="I23" s="3">
        <f t="shared" si="0"/>
        <v>0.056053878653511496</v>
      </c>
      <c r="J23" s="8"/>
    </row>
    <row r="24" spans="2:10" ht="15" customHeight="1">
      <c r="B24" s="33" t="s">
        <v>152</v>
      </c>
      <c r="C24" s="36" t="s">
        <v>70</v>
      </c>
      <c r="D24" s="6">
        <f t="shared" si="1"/>
        <v>26617.00000000013</v>
      </c>
      <c r="E24" s="6">
        <v>26319.00000000013</v>
      </c>
      <c r="F24" s="6">
        <v>298.00000000000006</v>
      </c>
      <c r="G24" s="2">
        <f t="shared" si="0"/>
        <v>1.5906035054589793</v>
      </c>
      <c r="H24" s="2">
        <f t="shared" si="0"/>
        <v>1.572795343583983</v>
      </c>
      <c r="I24" s="3">
        <f t="shared" si="0"/>
        <v>0.01780816187499619</v>
      </c>
      <c r="J24" s="8"/>
    </row>
    <row r="25" spans="2:10" ht="15" customHeight="1">
      <c r="B25" s="33" t="s">
        <v>153</v>
      </c>
      <c r="C25" s="36" t="s">
        <v>71</v>
      </c>
      <c r="D25" s="6">
        <f aca="true" t="shared" si="2" ref="D25:D33">E25+F25</f>
        <v>12618.999999999962</v>
      </c>
      <c r="E25" s="6">
        <v>12420.999999999962</v>
      </c>
      <c r="F25" s="6">
        <v>198</v>
      </c>
      <c r="G25" s="2">
        <f aca="true" t="shared" si="3" ref="G25:G33">D25/$D$8*100</f>
        <v>0.7540979687938798</v>
      </c>
      <c r="H25" s="2">
        <f aca="true" t="shared" si="4" ref="H25:H33">E25/$D$8*100</f>
        <v>0.7422657001655266</v>
      </c>
      <c r="I25" s="3">
        <f aca="true" t="shared" si="5" ref="I25:I33">F25/$D$8*100</f>
        <v>0.011832268628353172</v>
      </c>
      <c r="J25" s="8"/>
    </row>
    <row r="26" spans="2:10" ht="15" customHeight="1">
      <c r="B26" s="33" t="s">
        <v>154</v>
      </c>
      <c r="C26" s="36" t="s">
        <v>155</v>
      </c>
      <c r="D26" s="6">
        <f t="shared" si="2"/>
        <v>94326.00000000004</v>
      </c>
      <c r="E26" s="6">
        <v>88349.00000000004</v>
      </c>
      <c r="F26" s="6">
        <v>5977</v>
      </c>
      <c r="G26" s="2">
        <f t="shared" si="3"/>
        <v>5.636821063828493</v>
      </c>
      <c r="H26" s="2">
        <f t="shared" si="4"/>
        <v>5.279641924476641</v>
      </c>
      <c r="I26" s="3">
        <f t="shared" si="5"/>
        <v>0.357179139351853</v>
      </c>
      <c r="J26" s="8"/>
    </row>
    <row r="27" spans="2:10" ht="15" customHeight="1">
      <c r="B27" s="33" t="s">
        <v>156</v>
      </c>
      <c r="C27" s="36" t="s">
        <v>157</v>
      </c>
      <c r="D27" s="6">
        <f t="shared" si="2"/>
        <v>39474.99999999997</v>
      </c>
      <c r="E27" s="6">
        <v>29141.999999999967</v>
      </c>
      <c r="F27" s="6">
        <v>10333</v>
      </c>
      <c r="G27" s="2">
        <f t="shared" si="3"/>
        <v>2.358983859112328</v>
      </c>
      <c r="H27" s="2">
        <f t="shared" si="4"/>
        <v>1.7414948099367056</v>
      </c>
      <c r="I27" s="3">
        <f t="shared" si="5"/>
        <v>0.6174890491756228</v>
      </c>
      <c r="J27" s="8"/>
    </row>
    <row r="28" spans="2:10" ht="15" customHeight="1">
      <c r="B28" s="33" t="s">
        <v>158</v>
      </c>
      <c r="C28" s="36" t="s">
        <v>72</v>
      </c>
      <c r="D28" s="6">
        <f t="shared" si="2"/>
        <v>11046.000000000036</v>
      </c>
      <c r="E28" s="6">
        <v>10779.000000000036</v>
      </c>
      <c r="F28" s="6">
        <v>267</v>
      </c>
      <c r="G28" s="2">
        <f t="shared" si="3"/>
        <v>0.6600971680241896</v>
      </c>
      <c r="H28" s="2">
        <f t="shared" si="4"/>
        <v>0.6441415330556528</v>
      </c>
      <c r="I28" s="3">
        <f t="shared" si="5"/>
        <v>0.01595563496853685</v>
      </c>
      <c r="J28" s="8"/>
    </row>
    <row r="29" spans="2:10" ht="15" customHeight="1">
      <c r="B29" s="33" t="s">
        <v>159</v>
      </c>
      <c r="C29" s="36" t="s">
        <v>160</v>
      </c>
      <c r="D29" s="6">
        <f t="shared" si="2"/>
        <v>53201.99999999992</v>
      </c>
      <c r="E29" s="6">
        <v>45436.99999999992</v>
      </c>
      <c r="F29" s="6">
        <v>7765</v>
      </c>
      <c r="G29" s="2">
        <f t="shared" si="3"/>
        <v>3.179294725079012</v>
      </c>
      <c r="H29" s="2">
        <f t="shared" si="4"/>
        <v>2.715266614477182</v>
      </c>
      <c r="I29" s="3">
        <f t="shared" si="5"/>
        <v>0.46402811060183013</v>
      </c>
      <c r="J29" s="8"/>
    </row>
    <row r="30" spans="2:10" ht="15" customHeight="1">
      <c r="B30" s="33" t="s">
        <v>161</v>
      </c>
      <c r="C30" s="36" t="s">
        <v>73</v>
      </c>
      <c r="D30" s="6">
        <f t="shared" si="2"/>
        <v>70795.9999999993</v>
      </c>
      <c r="E30" s="6">
        <v>68348.9999999993</v>
      </c>
      <c r="F30" s="6">
        <v>2446.999999999999</v>
      </c>
      <c r="G30" s="2">
        <f t="shared" si="3"/>
        <v>4.230693382893348</v>
      </c>
      <c r="H30" s="2">
        <f t="shared" si="4"/>
        <v>4.084463275147993</v>
      </c>
      <c r="I30" s="3">
        <f t="shared" si="5"/>
        <v>0.14623010774535453</v>
      </c>
      <c r="J30" s="8"/>
    </row>
    <row r="31" spans="2:10" ht="15" customHeight="1">
      <c r="B31" s="33" t="s">
        <v>162</v>
      </c>
      <c r="C31" s="36" t="s">
        <v>163</v>
      </c>
      <c r="D31" s="6">
        <f t="shared" si="2"/>
        <v>13465.000000000038</v>
      </c>
      <c r="E31" s="6">
        <v>13433.000000000038</v>
      </c>
      <c r="F31" s="6">
        <v>32</v>
      </c>
      <c r="G31" s="2">
        <f t="shared" si="3"/>
        <v>0.8046540256604843</v>
      </c>
      <c r="H31" s="2">
        <f t="shared" si="4"/>
        <v>0.8027417398215586</v>
      </c>
      <c r="I31" s="3">
        <f t="shared" si="5"/>
        <v>0.001912285838925765</v>
      </c>
      <c r="J31" s="8"/>
    </row>
    <row r="32" spans="2:10" ht="15" customHeight="1">
      <c r="B32" s="33" t="s">
        <v>164</v>
      </c>
      <c r="C32" s="36" t="s">
        <v>74</v>
      </c>
      <c r="D32" s="6">
        <f t="shared" si="2"/>
        <v>3937.000000000004</v>
      </c>
      <c r="E32" s="6">
        <v>3823.000000000004</v>
      </c>
      <c r="F32" s="6">
        <v>114</v>
      </c>
      <c r="G32" s="2">
        <f t="shared" si="3"/>
        <v>0.23527091712033577</v>
      </c>
      <c r="H32" s="2">
        <f t="shared" si="4"/>
        <v>0.22845839881916272</v>
      </c>
      <c r="I32" s="3">
        <f t="shared" si="5"/>
        <v>0.006812518301173038</v>
      </c>
      <c r="J32" s="8"/>
    </row>
    <row r="33" spans="2:10" ht="15" customHeight="1">
      <c r="B33" s="37" t="s">
        <v>139</v>
      </c>
      <c r="C33" s="38" t="s">
        <v>75</v>
      </c>
      <c r="D33" s="17">
        <f t="shared" si="2"/>
        <v>8202</v>
      </c>
      <c r="E33" s="7">
        <v>8120.000000000001</v>
      </c>
      <c r="F33" s="7">
        <v>82</v>
      </c>
      <c r="G33" s="4">
        <f t="shared" si="3"/>
        <v>0.4901427640896601</v>
      </c>
      <c r="H33" s="4">
        <f t="shared" si="4"/>
        <v>0.4852425316274129</v>
      </c>
      <c r="I33" s="5">
        <f t="shared" si="5"/>
        <v>0.004900232462247273</v>
      </c>
      <c r="J33" s="8"/>
    </row>
    <row r="37" spans="4:6" ht="12.75">
      <c r="D37" s="27"/>
      <c r="E37" s="27"/>
      <c r="F37" s="27"/>
    </row>
  </sheetData>
  <sheetProtection/>
  <mergeCells count="2">
    <mergeCell ref="D4:I4"/>
    <mergeCell ref="B4:C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MS,標準"IV-3-3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1:K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18.7109375" style="1" customWidth="1"/>
    <col min="4" max="5" width="10.7109375" style="1" customWidth="1"/>
    <col min="6" max="11" width="8.7109375" style="1" customWidth="1"/>
    <col min="12" max="12" width="2.140625" style="1" customWidth="1"/>
    <col min="13" max="16384" width="9.140625" style="1" customWidth="1"/>
  </cols>
  <sheetData>
    <row r="1" spans="2:7" ht="15" customHeight="1">
      <c r="B1" s="8"/>
      <c r="C1" s="8"/>
      <c r="D1" s="8"/>
      <c r="E1" s="8"/>
      <c r="F1" s="8"/>
      <c r="G1" s="8"/>
    </row>
    <row r="2" spans="2:7" ht="15" customHeight="1">
      <c r="B2" s="43" t="s">
        <v>166</v>
      </c>
      <c r="C2" s="43"/>
      <c r="D2" s="43"/>
      <c r="E2" s="43"/>
      <c r="F2" s="43"/>
      <c r="G2" s="43"/>
    </row>
    <row r="3" spans="2:7" ht="15" customHeight="1">
      <c r="B3" s="8"/>
      <c r="C3" s="43"/>
      <c r="D3" s="43"/>
      <c r="E3" s="43"/>
      <c r="F3" s="43"/>
      <c r="G3" s="43"/>
    </row>
    <row r="4" spans="2:11" ht="15" customHeight="1">
      <c r="B4" s="92" t="s">
        <v>76</v>
      </c>
      <c r="C4" s="93"/>
      <c r="D4" s="98" t="s">
        <v>106</v>
      </c>
      <c r="E4" s="98"/>
      <c r="F4" s="98"/>
      <c r="G4" s="98"/>
      <c r="H4" s="98"/>
      <c r="I4" s="98"/>
      <c r="J4" s="98"/>
      <c r="K4" s="99"/>
    </row>
    <row r="5" spans="2:11" ht="43.5" customHeight="1">
      <c r="B5" s="94"/>
      <c r="C5" s="95"/>
      <c r="D5" s="60" t="s">
        <v>5</v>
      </c>
      <c r="E5" s="45" t="s">
        <v>8</v>
      </c>
      <c r="F5" s="46" t="s">
        <v>52</v>
      </c>
      <c r="G5" s="24" t="s">
        <v>53</v>
      </c>
      <c r="H5" s="47" t="s">
        <v>54</v>
      </c>
      <c r="I5" s="47" t="s">
        <v>10</v>
      </c>
      <c r="J5" s="57" t="s">
        <v>11</v>
      </c>
      <c r="K5" s="58" t="s">
        <v>12</v>
      </c>
    </row>
    <row r="6" spans="2:11" ht="15" customHeight="1">
      <c r="B6" s="96"/>
      <c r="C6" s="97"/>
      <c r="D6" s="100" t="s">
        <v>115</v>
      </c>
      <c r="E6" s="100"/>
      <c r="F6" s="100"/>
      <c r="G6" s="100"/>
      <c r="H6" s="100"/>
      <c r="I6" s="100"/>
      <c r="J6" s="100"/>
      <c r="K6" s="101"/>
    </row>
    <row r="7" spans="2:11" ht="6.75" customHeight="1">
      <c r="B7" s="39"/>
      <c r="C7" s="34"/>
      <c r="D7" s="6"/>
      <c r="E7" s="6"/>
      <c r="F7" s="6"/>
      <c r="G7" s="21"/>
      <c r="H7" s="22"/>
      <c r="I7" s="22"/>
      <c r="J7" s="22"/>
      <c r="K7" s="23"/>
    </row>
    <row r="8" spans="2:11" ht="15">
      <c r="B8" s="40"/>
      <c r="C8" s="35" t="s">
        <v>78</v>
      </c>
      <c r="D8" s="6">
        <f>SUM(D10:D33)</f>
        <v>1673390.0000000075</v>
      </c>
      <c r="E8" s="6">
        <f aca="true" t="shared" si="0" ref="E8:K8">SUM(E10:E33)</f>
        <v>1381254.0000000075</v>
      </c>
      <c r="F8" s="6">
        <f t="shared" si="0"/>
        <v>187925.99999999994</v>
      </c>
      <c r="G8" s="6">
        <f t="shared" si="0"/>
        <v>19443.999999999996</v>
      </c>
      <c r="H8" s="6">
        <f t="shared" si="0"/>
        <v>8014</v>
      </c>
      <c r="I8" s="6">
        <f t="shared" si="0"/>
        <v>55740</v>
      </c>
      <c r="J8" s="6">
        <f t="shared" si="0"/>
        <v>18687</v>
      </c>
      <c r="K8" s="26">
        <f t="shared" si="0"/>
        <v>2325</v>
      </c>
    </row>
    <row r="9" spans="2:11" ht="6.75" customHeight="1">
      <c r="B9" s="40"/>
      <c r="C9" s="35"/>
      <c r="D9" s="6"/>
      <c r="E9" s="6"/>
      <c r="F9" s="6"/>
      <c r="G9" s="19"/>
      <c r="H9" s="20"/>
      <c r="I9" s="20"/>
      <c r="J9" s="20"/>
      <c r="K9" s="25"/>
    </row>
    <row r="10" spans="2:11" ht="15" customHeight="1">
      <c r="B10" s="33" t="s">
        <v>79</v>
      </c>
      <c r="C10" s="36" t="s">
        <v>56</v>
      </c>
      <c r="D10" s="6">
        <f>SUM(E10:K10)</f>
        <v>67369.99999999994</v>
      </c>
      <c r="E10" s="78">
        <v>60108.99999999994</v>
      </c>
      <c r="F10" s="78">
        <v>461</v>
      </c>
      <c r="G10" s="79">
        <v>1</v>
      </c>
      <c r="H10" s="78">
        <v>37.99999999999999</v>
      </c>
      <c r="I10" s="78">
        <v>4016</v>
      </c>
      <c r="J10" s="78">
        <v>2740</v>
      </c>
      <c r="K10" s="80">
        <v>5</v>
      </c>
    </row>
    <row r="11" spans="2:11" ht="15" customHeight="1">
      <c r="B11" s="33" t="s">
        <v>80</v>
      </c>
      <c r="C11" s="36" t="s">
        <v>57</v>
      </c>
      <c r="D11" s="6">
        <f aca="true" t="shared" si="1" ref="D11:D23">SUM(E11:K11)</f>
        <v>84790.00000000003</v>
      </c>
      <c r="E11" s="78">
        <v>83124.00000000003</v>
      </c>
      <c r="F11" s="78">
        <v>592</v>
      </c>
      <c r="G11" s="79">
        <v>22</v>
      </c>
      <c r="H11" s="78">
        <v>175.00000000000003</v>
      </c>
      <c r="I11" s="78">
        <v>59</v>
      </c>
      <c r="J11" s="78">
        <v>128</v>
      </c>
      <c r="K11" s="80">
        <v>690</v>
      </c>
    </row>
    <row r="12" spans="2:11" ht="15" customHeight="1">
      <c r="B12" s="33" t="s">
        <v>81</v>
      </c>
      <c r="C12" s="36" t="s">
        <v>58</v>
      </c>
      <c r="D12" s="6">
        <f t="shared" si="1"/>
        <v>143043.99999999977</v>
      </c>
      <c r="E12" s="78">
        <v>136998.99999999977</v>
      </c>
      <c r="F12" s="78">
        <v>5857</v>
      </c>
      <c r="G12" s="79">
        <v>8</v>
      </c>
      <c r="H12" s="78">
        <v>114.99999999999999</v>
      </c>
      <c r="I12" s="78">
        <v>40</v>
      </c>
      <c r="J12" s="78">
        <v>18</v>
      </c>
      <c r="K12" s="80">
        <v>7</v>
      </c>
    </row>
    <row r="13" spans="2:11" ht="15" customHeight="1">
      <c r="B13" s="33" t="s">
        <v>82</v>
      </c>
      <c r="C13" s="36" t="s">
        <v>59</v>
      </c>
      <c r="D13" s="6">
        <f t="shared" si="1"/>
        <v>57575.0000000004</v>
      </c>
      <c r="E13" s="78">
        <v>53621.0000000004</v>
      </c>
      <c r="F13" s="78">
        <v>3381</v>
      </c>
      <c r="G13" s="79">
        <v>2</v>
      </c>
      <c r="H13" s="78">
        <v>518.9999999999999</v>
      </c>
      <c r="I13" s="78">
        <v>0</v>
      </c>
      <c r="J13" s="78">
        <v>34</v>
      </c>
      <c r="K13" s="80">
        <v>18</v>
      </c>
    </row>
    <row r="14" spans="2:11" ht="15" customHeight="1">
      <c r="B14" s="33" t="s">
        <v>83</v>
      </c>
      <c r="C14" s="36" t="s">
        <v>60</v>
      </c>
      <c r="D14" s="6">
        <f t="shared" si="1"/>
        <v>72340.99999999962</v>
      </c>
      <c r="E14" s="78">
        <v>57770.99999999963</v>
      </c>
      <c r="F14" s="78">
        <v>10629</v>
      </c>
      <c r="G14" s="79">
        <v>3645</v>
      </c>
      <c r="H14" s="78">
        <v>69</v>
      </c>
      <c r="I14" s="78">
        <v>0</v>
      </c>
      <c r="J14" s="78">
        <v>227</v>
      </c>
      <c r="K14" s="80">
        <v>0</v>
      </c>
    </row>
    <row r="15" spans="2:11" ht="15" customHeight="1">
      <c r="B15" s="33" t="s">
        <v>84</v>
      </c>
      <c r="C15" s="36" t="s">
        <v>61</v>
      </c>
      <c r="D15" s="6">
        <f t="shared" si="1"/>
        <v>48146.99999999993</v>
      </c>
      <c r="E15" s="78">
        <v>47889.99999999993</v>
      </c>
      <c r="F15" s="78">
        <v>54</v>
      </c>
      <c r="G15" s="79">
        <v>0</v>
      </c>
      <c r="H15" s="78">
        <v>153.99999999999997</v>
      </c>
      <c r="I15" s="78">
        <v>3</v>
      </c>
      <c r="J15" s="78">
        <v>46</v>
      </c>
      <c r="K15" s="80">
        <v>0</v>
      </c>
    </row>
    <row r="16" spans="2:11" ht="15" customHeight="1">
      <c r="B16" s="33" t="s">
        <v>85</v>
      </c>
      <c r="C16" s="36" t="s">
        <v>62</v>
      </c>
      <c r="D16" s="6">
        <f t="shared" si="1"/>
        <v>41623.00000000009</v>
      </c>
      <c r="E16" s="78">
        <v>39964.00000000009</v>
      </c>
      <c r="F16" s="78">
        <v>522</v>
      </c>
      <c r="G16" s="79">
        <v>12</v>
      </c>
      <c r="H16" s="78">
        <v>47</v>
      </c>
      <c r="I16" s="78">
        <v>870</v>
      </c>
      <c r="J16" s="78">
        <v>208</v>
      </c>
      <c r="K16" s="80">
        <v>0</v>
      </c>
    </row>
    <row r="17" spans="2:11" ht="15" customHeight="1">
      <c r="B17" s="33" t="s">
        <v>86</v>
      </c>
      <c r="C17" s="36" t="s">
        <v>63</v>
      </c>
      <c r="D17" s="6">
        <f t="shared" si="1"/>
        <v>151146.00000000017</v>
      </c>
      <c r="E17" s="78">
        <v>101513.00000000017</v>
      </c>
      <c r="F17" s="78">
        <v>40263</v>
      </c>
      <c r="G17" s="79">
        <v>1901</v>
      </c>
      <c r="H17" s="78">
        <v>819</v>
      </c>
      <c r="I17" s="78">
        <v>6646</v>
      </c>
      <c r="J17" s="78">
        <v>4</v>
      </c>
      <c r="K17" s="80">
        <v>0</v>
      </c>
    </row>
    <row r="18" spans="2:11" ht="15" customHeight="1">
      <c r="B18" s="33" t="s">
        <v>87</v>
      </c>
      <c r="C18" s="36" t="s">
        <v>64</v>
      </c>
      <c r="D18" s="6">
        <f t="shared" si="1"/>
        <v>13039.000000000018</v>
      </c>
      <c r="E18" s="78">
        <v>12609.000000000018</v>
      </c>
      <c r="F18" s="78">
        <v>24</v>
      </c>
      <c r="G18" s="79">
        <v>0</v>
      </c>
      <c r="H18" s="78">
        <v>140</v>
      </c>
      <c r="I18" s="78">
        <v>244</v>
      </c>
      <c r="J18" s="78">
        <v>11</v>
      </c>
      <c r="K18" s="80">
        <v>11</v>
      </c>
    </row>
    <row r="19" spans="2:11" ht="15" customHeight="1">
      <c r="B19" s="33" t="s">
        <v>88</v>
      </c>
      <c r="C19" s="36" t="s">
        <v>65</v>
      </c>
      <c r="D19" s="6">
        <f t="shared" si="1"/>
        <v>22834.999999999996</v>
      </c>
      <c r="E19" s="78">
        <v>21912.999999999996</v>
      </c>
      <c r="F19" s="78">
        <v>758</v>
      </c>
      <c r="G19" s="79">
        <v>0</v>
      </c>
      <c r="H19" s="78">
        <v>156.00000000000003</v>
      </c>
      <c r="I19" s="78">
        <v>0</v>
      </c>
      <c r="J19" s="78">
        <v>7</v>
      </c>
      <c r="K19" s="80">
        <v>1</v>
      </c>
    </row>
    <row r="20" spans="2:11" ht="15" customHeight="1">
      <c r="B20" s="33" t="s">
        <v>89</v>
      </c>
      <c r="C20" s="36" t="s">
        <v>66</v>
      </c>
      <c r="D20" s="6">
        <f t="shared" si="1"/>
        <v>6018.0000000000055</v>
      </c>
      <c r="E20" s="78">
        <v>5773.0000000000055</v>
      </c>
      <c r="F20" s="78">
        <v>216</v>
      </c>
      <c r="G20" s="79">
        <v>0</v>
      </c>
      <c r="H20" s="78">
        <v>12</v>
      </c>
      <c r="I20" s="78">
        <v>0</v>
      </c>
      <c r="J20" s="78">
        <v>8</v>
      </c>
      <c r="K20" s="80">
        <v>9</v>
      </c>
    </row>
    <row r="21" spans="2:11" ht="15" customHeight="1">
      <c r="B21" s="33" t="s">
        <v>90</v>
      </c>
      <c r="C21" s="36" t="s">
        <v>67</v>
      </c>
      <c r="D21" s="6">
        <f t="shared" si="1"/>
        <v>556865.0000000073</v>
      </c>
      <c r="E21" s="78">
        <v>379935.0000000074</v>
      </c>
      <c r="F21" s="78">
        <v>112032.99999999996</v>
      </c>
      <c r="G21" s="79">
        <v>12246.999999999996</v>
      </c>
      <c r="H21" s="78">
        <v>3433.0000000000005</v>
      </c>
      <c r="I21" s="78">
        <v>38466</v>
      </c>
      <c r="J21" s="78">
        <v>9401</v>
      </c>
      <c r="K21" s="80">
        <v>1350</v>
      </c>
    </row>
    <row r="22" spans="2:11" ht="15" customHeight="1">
      <c r="B22" s="33" t="s">
        <v>91</v>
      </c>
      <c r="C22" s="36" t="s">
        <v>68</v>
      </c>
      <c r="D22" s="6">
        <f t="shared" si="1"/>
        <v>10577.000000000016</v>
      </c>
      <c r="E22" s="78">
        <v>10464.000000000016</v>
      </c>
      <c r="F22" s="78">
        <v>54</v>
      </c>
      <c r="G22" s="79">
        <v>0</v>
      </c>
      <c r="H22" s="78">
        <v>58.99999999999999</v>
      </c>
      <c r="I22" s="78">
        <v>0</v>
      </c>
      <c r="J22" s="78">
        <v>0</v>
      </c>
      <c r="K22" s="80">
        <v>0</v>
      </c>
    </row>
    <row r="23" spans="2:11" ht="15" customHeight="1">
      <c r="B23" s="33" t="s">
        <v>92</v>
      </c>
      <c r="C23" s="36" t="s">
        <v>69</v>
      </c>
      <c r="D23" s="6">
        <f t="shared" si="1"/>
        <v>64335.00000000043</v>
      </c>
      <c r="E23" s="78">
        <v>63397.00000000043</v>
      </c>
      <c r="F23" s="78">
        <v>147.00000000000006</v>
      </c>
      <c r="G23" s="79">
        <v>0</v>
      </c>
      <c r="H23" s="78">
        <v>740.0000000000001</v>
      </c>
      <c r="I23" s="78">
        <v>3</v>
      </c>
      <c r="J23" s="78">
        <v>48</v>
      </c>
      <c r="K23" s="80">
        <v>0</v>
      </c>
    </row>
    <row r="24" spans="2:11" ht="15" customHeight="1">
      <c r="B24" s="33" t="s">
        <v>93</v>
      </c>
      <c r="C24" s="36" t="s">
        <v>70</v>
      </c>
      <c r="D24" s="18">
        <f aca="true" t="shared" si="2" ref="D24:D33">SUM(E24:K24)</f>
        <v>26617.00000000013</v>
      </c>
      <c r="E24" s="78">
        <v>26319.00000000013</v>
      </c>
      <c r="F24" s="78">
        <v>55</v>
      </c>
      <c r="G24" s="79">
        <v>0</v>
      </c>
      <c r="H24" s="78">
        <v>243.00000000000006</v>
      </c>
      <c r="I24" s="78">
        <v>0</v>
      </c>
      <c r="J24" s="78">
        <v>0</v>
      </c>
      <c r="K24" s="80">
        <v>0</v>
      </c>
    </row>
    <row r="25" spans="2:11" ht="15" customHeight="1">
      <c r="B25" s="33" t="s">
        <v>94</v>
      </c>
      <c r="C25" s="36" t="s">
        <v>71</v>
      </c>
      <c r="D25" s="18">
        <f t="shared" si="2"/>
        <v>12618.999999999962</v>
      </c>
      <c r="E25" s="78">
        <v>12420.999999999962</v>
      </c>
      <c r="F25" s="78">
        <v>135</v>
      </c>
      <c r="G25" s="79">
        <v>0</v>
      </c>
      <c r="H25" s="78">
        <v>63</v>
      </c>
      <c r="I25" s="78">
        <v>0</v>
      </c>
      <c r="J25" s="78">
        <v>0</v>
      </c>
      <c r="K25" s="80">
        <v>0</v>
      </c>
    </row>
    <row r="26" spans="2:11" ht="15" customHeight="1">
      <c r="B26" s="33" t="s">
        <v>95</v>
      </c>
      <c r="C26" s="36" t="s">
        <v>96</v>
      </c>
      <c r="D26" s="18">
        <f t="shared" si="2"/>
        <v>94326.00000000004</v>
      </c>
      <c r="E26" s="78">
        <v>88349.00000000004</v>
      </c>
      <c r="F26" s="78">
        <v>860</v>
      </c>
      <c r="G26" s="79">
        <v>848</v>
      </c>
      <c r="H26" s="78">
        <v>283.99999999999994</v>
      </c>
      <c r="I26" s="78">
        <v>896</v>
      </c>
      <c r="J26" s="78">
        <v>2882.0000000000005</v>
      </c>
      <c r="K26" s="80">
        <v>207</v>
      </c>
    </row>
    <row r="27" spans="2:11" ht="15" customHeight="1">
      <c r="B27" s="33" t="s">
        <v>97</v>
      </c>
      <c r="C27" s="36" t="s">
        <v>98</v>
      </c>
      <c r="D27" s="18">
        <f t="shared" si="2"/>
        <v>39474.99999999997</v>
      </c>
      <c r="E27" s="78">
        <v>29141.999999999967</v>
      </c>
      <c r="F27" s="78">
        <v>5602.000000000001</v>
      </c>
      <c r="G27" s="79">
        <v>751</v>
      </c>
      <c r="H27" s="78">
        <v>151.00000000000009</v>
      </c>
      <c r="I27" s="78">
        <v>985</v>
      </c>
      <c r="J27" s="78">
        <v>2821</v>
      </c>
      <c r="K27" s="80">
        <v>23</v>
      </c>
    </row>
    <row r="28" spans="2:11" ht="15" customHeight="1">
      <c r="B28" s="33" t="s">
        <v>99</v>
      </c>
      <c r="C28" s="36" t="s">
        <v>72</v>
      </c>
      <c r="D28" s="18">
        <f t="shared" si="2"/>
        <v>11046.000000000036</v>
      </c>
      <c r="E28" s="78">
        <v>10779.000000000036</v>
      </c>
      <c r="F28" s="78">
        <v>39.00000000000001</v>
      </c>
      <c r="G28" s="79">
        <v>0</v>
      </c>
      <c r="H28" s="78">
        <v>211.99999999999997</v>
      </c>
      <c r="I28" s="78">
        <v>0</v>
      </c>
      <c r="J28" s="78">
        <v>16</v>
      </c>
      <c r="K28" s="80">
        <v>0</v>
      </c>
    </row>
    <row r="29" spans="2:11" ht="15" customHeight="1">
      <c r="B29" s="33" t="s">
        <v>100</v>
      </c>
      <c r="C29" s="36" t="s">
        <v>101</v>
      </c>
      <c r="D29" s="18">
        <f t="shared" si="2"/>
        <v>53201.99999999992</v>
      </c>
      <c r="E29" s="78">
        <v>45436.99999999992</v>
      </c>
      <c r="F29" s="78">
        <v>4042</v>
      </c>
      <c r="G29" s="79">
        <v>0</v>
      </c>
      <c r="H29" s="78">
        <v>233</v>
      </c>
      <c r="I29" s="78">
        <v>3490</v>
      </c>
      <c r="J29" s="78">
        <v>0</v>
      </c>
      <c r="K29" s="80">
        <v>0</v>
      </c>
    </row>
    <row r="30" spans="2:11" ht="15" customHeight="1">
      <c r="B30" s="33" t="s">
        <v>102</v>
      </c>
      <c r="C30" s="36" t="s">
        <v>73</v>
      </c>
      <c r="D30" s="18">
        <f t="shared" si="2"/>
        <v>70795.9999999993</v>
      </c>
      <c r="E30" s="78">
        <v>68348.9999999993</v>
      </c>
      <c r="F30" s="78">
        <v>2155.999999999999</v>
      </c>
      <c r="G30" s="79">
        <v>2</v>
      </c>
      <c r="H30" s="78">
        <v>285.0000000000001</v>
      </c>
      <c r="I30" s="78">
        <v>0</v>
      </c>
      <c r="J30" s="78">
        <v>0</v>
      </c>
      <c r="K30" s="80">
        <v>4</v>
      </c>
    </row>
    <row r="31" spans="2:11" ht="15" customHeight="1">
      <c r="B31" s="33" t="s">
        <v>103</v>
      </c>
      <c r="C31" s="36" t="s">
        <v>104</v>
      </c>
      <c r="D31" s="18">
        <f t="shared" si="2"/>
        <v>13465.000000000038</v>
      </c>
      <c r="E31" s="78">
        <v>13433.000000000038</v>
      </c>
      <c r="F31" s="78">
        <v>6</v>
      </c>
      <c r="G31" s="79">
        <v>0</v>
      </c>
      <c r="H31" s="78">
        <v>26</v>
      </c>
      <c r="I31" s="78">
        <v>0</v>
      </c>
      <c r="J31" s="78">
        <v>0</v>
      </c>
      <c r="K31" s="80">
        <v>0</v>
      </c>
    </row>
    <row r="32" spans="2:11" ht="15" customHeight="1">
      <c r="B32" s="33" t="s">
        <v>105</v>
      </c>
      <c r="C32" s="36" t="s">
        <v>74</v>
      </c>
      <c r="D32" s="18">
        <f t="shared" si="2"/>
        <v>3937.000000000004</v>
      </c>
      <c r="E32" s="78">
        <v>3823.000000000004</v>
      </c>
      <c r="F32" s="78">
        <v>27</v>
      </c>
      <c r="G32" s="79">
        <v>0</v>
      </c>
      <c r="H32" s="78">
        <v>3</v>
      </c>
      <c r="I32" s="78">
        <v>0</v>
      </c>
      <c r="J32" s="78">
        <v>84</v>
      </c>
      <c r="K32" s="80">
        <v>0</v>
      </c>
    </row>
    <row r="33" spans="2:11" ht="15" customHeight="1">
      <c r="B33" s="37" t="s">
        <v>139</v>
      </c>
      <c r="C33" s="38" t="s">
        <v>75</v>
      </c>
      <c r="D33" s="17">
        <f t="shared" si="2"/>
        <v>8202</v>
      </c>
      <c r="E33" s="81">
        <v>8120.000000000001</v>
      </c>
      <c r="F33" s="81">
        <v>13</v>
      </c>
      <c r="G33" s="82">
        <v>5</v>
      </c>
      <c r="H33" s="81">
        <v>38</v>
      </c>
      <c r="I33" s="81">
        <v>22</v>
      </c>
      <c r="J33" s="81">
        <v>4</v>
      </c>
      <c r="K33" s="83">
        <v>0</v>
      </c>
    </row>
  </sheetData>
  <sheetProtection/>
  <mergeCells count="3">
    <mergeCell ref="D6:K6"/>
    <mergeCell ref="D4:K4"/>
    <mergeCell ref="B4:C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MS,標準"IV-3-4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1:J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18.7109375" style="1" customWidth="1"/>
    <col min="4" max="9" width="10.7109375" style="1" customWidth="1"/>
    <col min="10" max="10" width="2.7109375" style="1" customWidth="1"/>
    <col min="11" max="16384" width="9.140625" style="1" customWidth="1"/>
  </cols>
  <sheetData>
    <row r="1" spans="2:10" ht="15" customHeight="1">
      <c r="B1" s="8"/>
      <c r="C1" s="8"/>
      <c r="D1" s="8"/>
      <c r="E1" s="8"/>
      <c r="F1" s="8"/>
      <c r="G1" s="8"/>
      <c r="H1" s="8"/>
      <c r="I1" s="8"/>
      <c r="J1" s="8"/>
    </row>
    <row r="2" spans="2:10" ht="15" customHeight="1">
      <c r="B2" s="43" t="s">
        <v>117</v>
      </c>
      <c r="C2" s="43"/>
      <c r="D2" s="43"/>
      <c r="E2" s="43"/>
      <c r="F2" s="43"/>
      <c r="G2" s="43"/>
      <c r="H2" s="43"/>
      <c r="I2" s="43"/>
      <c r="J2" s="43"/>
    </row>
    <row r="3" spans="2:10" ht="15" customHeight="1">
      <c r="B3" s="8"/>
      <c r="C3" s="43" t="s">
        <v>128</v>
      </c>
      <c r="D3" s="43"/>
      <c r="E3" s="43"/>
      <c r="F3" s="43"/>
      <c r="G3" s="43"/>
      <c r="H3" s="43"/>
      <c r="I3" s="43"/>
      <c r="J3" s="43"/>
    </row>
    <row r="4" spans="2:10" ht="15" customHeight="1">
      <c r="B4" s="8"/>
      <c r="C4" s="43"/>
      <c r="D4" s="43"/>
      <c r="E4" s="43"/>
      <c r="F4" s="43"/>
      <c r="G4" s="43"/>
      <c r="H4" s="43"/>
      <c r="I4" s="43"/>
      <c r="J4" s="43"/>
    </row>
    <row r="5" spans="2:10" ht="15" customHeight="1">
      <c r="B5" s="102" t="s">
        <v>76</v>
      </c>
      <c r="C5" s="103"/>
      <c r="D5" s="98" t="s">
        <v>50</v>
      </c>
      <c r="E5" s="98"/>
      <c r="F5" s="98"/>
      <c r="G5" s="98"/>
      <c r="H5" s="98"/>
      <c r="I5" s="99"/>
      <c r="J5" s="8"/>
    </row>
    <row r="6" spans="2:10" ht="29.25" customHeight="1">
      <c r="B6" s="104"/>
      <c r="C6" s="105"/>
      <c r="D6" s="49" t="s">
        <v>5</v>
      </c>
      <c r="E6" s="50" t="s">
        <v>6</v>
      </c>
      <c r="F6" s="51" t="s">
        <v>7</v>
      </c>
      <c r="G6" s="52" t="s">
        <v>5</v>
      </c>
      <c r="H6" s="50" t="s">
        <v>6</v>
      </c>
      <c r="I6" s="53" t="s">
        <v>7</v>
      </c>
      <c r="J6" s="8"/>
    </row>
    <row r="7" spans="2:10" ht="15" customHeight="1">
      <c r="B7" s="106"/>
      <c r="C7" s="107"/>
      <c r="D7" s="54"/>
      <c r="E7" s="55" t="s">
        <v>115</v>
      </c>
      <c r="F7" s="56"/>
      <c r="G7" s="91"/>
      <c r="H7" s="89" t="s">
        <v>2</v>
      </c>
      <c r="I7" s="90"/>
      <c r="J7" s="8"/>
    </row>
    <row r="8" spans="2:10" ht="6.75" customHeight="1">
      <c r="B8" s="39"/>
      <c r="C8" s="34"/>
      <c r="D8" s="6"/>
      <c r="E8" s="6"/>
      <c r="F8" s="6"/>
      <c r="G8" s="2"/>
      <c r="H8" s="2"/>
      <c r="I8" s="3"/>
      <c r="J8" s="8"/>
    </row>
    <row r="9" spans="2:10" ht="15">
      <c r="B9" s="40"/>
      <c r="C9" s="35" t="s">
        <v>136</v>
      </c>
      <c r="D9" s="6">
        <f>SUM(D11:D34)</f>
        <v>1673390.0000000035</v>
      </c>
      <c r="E9" s="6">
        <f>SUM(E11:E34)</f>
        <v>561504.0000000002</v>
      </c>
      <c r="F9" s="6">
        <f>SUM(F11:F34)</f>
        <v>1111886.0000000028</v>
      </c>
      <c r="G9" s="2">
        <f>D9/$D$9*100</f>
        <v>100</v>
      </c>
      <c r="H9" s="2">
        <f>E9/$D$9*100</f>
        <v>33.55487961563049</v>
      </c>
      <c r="I9" s="3">
        <f>F9/$D$9*100</f>
        <v>66.44512038436949</v>
      </c>
      <c r="J9" s="8"/>
    </row>
    <row r="10" spans="2:10" ht="6.75" customHeight="1">
      <c r="B10" s="40"/>
      <c r="C10" s="35"/>
      <c r="D10" s="6"/>
      <c r="E10" s="6"/>
      <c r="F10" s="6"/>
      <c r="G10" s="2"/>
      <c r="H10" s="2"/>
      <c r="I10" s="3"/>
      <c r="J10" s="8"/>
    </row>
    <row r="11" spans="2:10" ht="15" customHeight="1">
      <c r="B11" s="33" t="s">
        <v>137</v>
      </c>
      <c r="C11" s="36" t="s">
        <v>56</v>
      </c>
      <c r="D11" s="6">
        <f>E11+F11</f>
        <v>67369.9999999998</v>
      </c>
      <c r="E11" s="6">
        <v>15118.000000000011</v>
      </c>
      <c r="F11" s="6">
        <v>52251.99999999979</v>
      </c>
      <c r="G11" s="2">
        <f aca="true" t="shared" si="0" ref="G11:I25">D11/$D$9*100</f>
        <v>4.025959280263397</v>
      </c>
      <c r="H11" s="2">
        <f t="shared" si="0"/>
        <v>0.9034355410274938</v>
      </c>
      <c r="I11" s="3">
        <f t="shared" si="0"/>
        <v>3.122523739235903</v>
      </c>
      <c r="J11" s="8"/>
    </row>
    <row r="12" spans="2:10" ht="15" customHeight="1">
      <c r="B12" s="33" t="s">
        <v>138</v>
      </c>
      <c r="C12" s="36" t="s">
        <v>57</v>
      </c>
      <c r="D12" s="6">
        <f>E12+F12</f>
        <v>84789.99999999994</v>
      </c>
      <c r="E12" s="6">
        <v>8225.99999999999</v>
      </c>
      <c r="F12" s="6">
        <v>76563.99999999996</v>
      </c>
      <c r="G12" s="2">
        <f t="shared" si="0"/>
        <v>5.066959883828622</v>
      </c>
      <c r="H12" s="2">
        <f t="shared" si="0"/>
        <v>0.49157697846885506</v>
      </c>
      <c r="I12" s="3">
        <f t="shared" si="0"/>
        <v>4.575382905359766</v>
      </c>
      <c r="J12" s="8"/>
    </row>
    <row r="13" spans="2:10" ht="15" customHeight="1">
      <c r="B13" s="33" t="s">
        <v>140</v>
      </c>
      <c r="C13" s="36" t="s">
        <v>58</v>
      </c>
      <c r="D13" s="6">
        <f>E13+F13</f>
        <v>143044.00000000128</v>
      </c>
      <c r="E13" s="6">
        <v>22534</v>
      </c>
      <c r="F13" s="6">
        <v>120510.00000000127</v>
      </c>
      <c r="G13" s="2">
        <f t="shared" si="0"/>
        <v>8.548156735728131</v>
      </c>
      <c r="H13" s="2">
        <f t="shared" si="0"/>
        <v>1.3466077841985402</v>
      </c>
      <c r="I13" s="3">
        <f t="shared" si="0"/>
        <v>7.20154895152959</v>
      </c>
      <c r="J13" s="8"/>
    </row>
    <row r="14" spans="2:10" ht="15" customHeight="1">
      <c r="B14" s="33" t="s">
        <v>141</v>
      </c>
      <c r="C14" s="36" t="s">
        <v>59</v>
      </c>
      <c r="D14" s="6">
        <f aca="true" t="shared" si="1" ref="D14:D25">E14+F14</f>
        <v>57574.999999999854</v>
      </c>
      <c r="E14" s="6">
        <v>15967.000000000004</v>
      </c>
      <c r="F14" s="6">
        <v>41607.99999999985</v>
      </c>
      <c r="G14" s="2">
        <f t="shared" si="0"/>
        <v>3.4406205367547154</v>
      </c>
      <c r="H14" s="2">
        <f t="shared" si="0"/>
        <v>0.9541708746914926</v>
      </c>
      <c r="I14" s="3">
        <f t="shared" si="0"/>
        <v>2.4864496620632224</v>
      </c>
      <c r="J14" s="8"/>
    </row>
    <row r="15" spans="2:10" ht="15" customHeight="1">
      <c r="B15" s="33" t="s">
        <v>142</v>
      </c>
      <c r="C15" s="36" t="s">
        <v>60</v>
      </c>
      <c r="D15" s="6">
        <f t="shared" si="1"/>
        <v>72340.9999999997</v>
      </c>
      <c r="E15" s="6">
        <v>18403.999999999996</v>
      </c>
      <c r="F15" s="6">
        <v>53936.9999999997</v>
      </c>
      <c r="G15" s="2">
        <f t="shared" si="0"/>
        <v>4.323020933554016</v>
      </c>
      <c r="H15" s="2">
        <f t="shared" si="0"/>
        <v>1.099803393112183</v>
      </c>
      <c r="I15" s="3">
        <f t="shared" si="0"/>
        <v>3.2232175404418326</v>
      </c>
      <c r="J15" s="8"/>
    </row>
    <row r="16" spans="2:10" ht="15" customHeight="1">
      <c r="B16" s="33" t="s">
        <v>143</v>
      </c>
      <c r="C16" s="36" t="s">
        <v>61</v>
      </c>
      <c r="D16" s="6">
        <f t="shared" si="1"/>
        <v>48146.99999999973</v>
      </c>
      <c r="E16" s="6">
        <v>2086.9999999999986</v>
      </c>
      <c r="F16" s="6">
        <v>46059.99999999973</v>
      </c>
      <c r="G16" s="2">
        <f t="shared" si="0"/>
        <v>2.8772133214612037</v>
      </c>
      <c r="H16" s="2">
        <f t="shared" si="0"/>
        <v>0.12471689205743994</v>
      </c>
      <c r="I16" s="3">
        <f t="shared" si="0"/>
        <v>2.7524964294037635</v>
      </c>
      <c r="J16" s="8"/>
    </row>
    <row r="17" spans="2:10" ht="15" customHeight="1">
      <c r="B17" s="33" t="s">
        <v>144</v>
      </c>
      <c r="C17" s="36" t="s">
        <v>62</v>
      </c>
      <c r="D17" s="6">
        <f t="shared" si="1"/>
        <v>41623.00000000015</v>
      </c>
      <c r="E17" s="6">
        <v>5791.000000000003</v>
      </c>
      <c r="F17" s="6">
        <v>35832.00000000015</v>
      </c>
      <c r="G17" s="2">
        <f t="shared" si="0"/>
        <v>2.487346046050237</v>
      </c>
      <c r="H17" s="2">
        <f t="shared" si="0"/>
        <v>0.346063977913098</v>
      </c>
      <c r="I17" s="3">
        <f t="shared" si="0"/>
        <v>2.1412820681371394</v>
      </c>
      <c r="J17" s="8"/>
    </row>
    <row r="18" spans="2:10" ht="15" customHeight="1">
      <c r="B18" s="33" t="s">
        <v>145</v>
      </c>
      <c r="C18" s="36" t="s">
        <v>63</v>
      </c>
      <c r="D18" s="6">
        <f t="shared" si="1"/>
        <v>151146.00000000017</v>
      </c>
      <c r="E18" s="6">
        <v>66606.99999999999</v>
      </c>
      <c r="F18" s="6">
        <v>84539.0000000002</v>
      </c>
      <c r="G18" s="2">
        <f t="shared" si="0"/>
        <v>9.032323606571085</v>
      </c>
      <c r="H18" s="2">
        <f t="shared" si="0"/>
        <v>3.980363214791522</v>
      </c>
      <c r="I18" s="3">
        <f t="shared" si="0"/>
        <v>5.051960391779563</v>
      </c>
      <c r="J18" s="8"/>
    </row>
    <row r="19" spans="2:10" ht="15" customHeight="1">
      <c r="B19" s="33" t="s">
        <v>146</v>
      </c>
      <c r="C19" s="36" t="s">
        <v>64</v>
      </c>
      <c r="D19" s="6">
        <f t="shared" si="1"/>
        <v>13038.999999999969</v>
      </c>
      <c r="E19" s="6">
        <v>1938.9999999999995</v>
      </c>
      <c r="F19" s="6">
        <v>11099.999999999969</v>
      </c>
      <c r="G19" s="2">
        <f t="shared" si="0"/>
        <v>0.7791967204297827</v>
      </c>
      <c r="H19" s="2">
        <f t="shared" si="0"/>
        <v>0.11587257005240832</v>
      </c>
      <c r="I19" s="3">
        <f t="shared" si="0"/>
        <v>0.6633241503773744</v>
      </c>
      <c r="J19" s="8"/>
    </row>
    <row r="20" spans="2:10" ht="15" customHeight="1">
      <c r="B20" s="33" t="s">
        <v>147</v>
      </c>
      <c r="C20" s="36" t="s">
        <v>65</v>
      </c>
      <c r="D20" s="6">
        <f t="shared" si="1"/>
        <v>22835.000000000073</v>
      </c>
      <c r="E20" s="6">
        <v>2146.000000000001</v>
      </c>
      <c r="F20" s="6">
        <v>20689.000000000073</v>
      </c>
      <c r="G20" s="2">
        <f t="shared" si="0"/>
        <v>1.3645952228709401</v>
      </c>
      <c r="H20" s="2">
        <f t="shared" si="0"/>
        <v>0.12824266907295948</v>
      </c>
      <c r="I20" s="3">
        <f t="shared" si="0"/>
        <v>1.2363525537979807</v>
      </c>
      <c r="J20" s="8"/>
    </row>
    <row r="21" spans="2:10" ht="15" customHeight="1">
      <c r="B21" s="33" t="s">
        <v>148</v>
      </c>
      <c r="C21" s="36" t="s">
        <v>66</v>
      </c>
      <c r="D21" s="6">
        <f t="shared" si="1"/>
        <v>6017.999999999996</v>
      </c>
      <c r="E21" s="6">
        <v>551.9999999999999</v>
      </c>
      <c r="F21" s="6">
        <v>5465.999999999996</v>
      </c>
      <c r="G21" s="2">
        <f t="shared" si="0"/>
        <v>0.3596292555829773</v>
      </c>
      <c r="H21" s="2">
        <f t="shared" si="0"/>
        <v>0.032986930721469514</v>
      </c>
      <c r="I21" s="3">
        <f t="shared" si="0"/>
        <v>0.3266423248615078</v>
      </c>
      <c r="J21" s="8"/>
    </row>
    <row r="22" spans="2:10" ht="15" customHeight="1">
      <c r="B22" s="33" t="s">
        <v>149</v>
      </c>
      <c r="C22" s="36" t="s">
        <v>67</v>
      </c>
      <c r="D22" s="6">
        <f t="shared" si="1"/>
        <v>556865.000000003</v>
      </c>
      <c r="E22" s="6">
        <v>324334.00000000023</v>
      </c>
      <c r="F22" s="6">
        <v>232531.00000000276</v>
      </c>
      <c r="G22" s="2">
        <f t="shared" si="0"/>
        <v>33.27765792791889</v>
      </c>
      <c r="H22" s="2">
        <f t="shared" si="0"/>
        <v>19.38185360256722</v>
      </c>
      <c r="I22" s="3">
        <f t="shared" si="0"/>
        <v>13.89580432535167</v>
      </c>
      <c r="J22" s="8"/>
    </row>
    <row r="23" spans="2:10" ht="15" customHeight="1">
      <c r="B23" s="33" t="s">
        <v>150</v>
      </c>
      <c r="C23" s="36" t="s">
        <v>68</v>
      </c>
      <c r="D23" s="6">
        <f t="shared" si="1"/>
        <v>10576.999999999993</v>
      </c>
      <c r="E23" s="6">
        <v>566.0000000000001</v>
      </c>
      <c r="F23" s="6">
        <v>10010.999999999993</v>
      </c>
      <c r="G23" s="2">
        <f t="shared" si="0"/>
        <v>0.6320702286974328</v>
      </c>
      <c r="H23" s="2">
        <f t="shared" si="0"/>
        <v>0.033823555775999554</v>
      </c>
      <c r="I23" s="3">
        <f t="shared" si="0"/>
        <v>0.5982466729214333</v>
      </c>
      <c r="J23" s="8"/>
    </row>
    <row r="24" spans="2:10" ht="15" customHeight="1">
      <c r="B24" s="33" t="s">
        <v>151</v>
      </c>
      <c r="C24" s="36" t="s">
        <v>69</v>
      </c>
      <c r="D24" s="6">
        <f t="shared" si="1"/>
        <v>64334.99999999995</v>
      </c>
      <c r="E24" s="6">
        <v>3424.9999999999986</v>
      </c>
      <c r="F24" s="6">
        <v>60909.99999999995</v>
      </c>
      <c r="G24" s="2">
        <f t="shared" si="0"/>
        <v>3.84459092022779</v>
      </c>
      <c r="H24" s="2">
        <f t="shared" si="0"/>
        <v>0.2046743436975237</v>
      </c>
      <c r="I24" s="3">
        <f t="shared" si="0"/>
        <v>3.6399165765302666</v>
      </c>
      <c r="J24" s="8"/>
    </row>
    <row r="25" spans="2:10" ht="15" customHeight="1">
      <c r="B25" s="33" t="s">
        <v>152</v>
      </c>
      <c r="C25" s="36" t="s">
        <v>70</v>
      </c>
      <c r="D25" s="6">
        <f t="shared" si="1"/>
        <v>26616.99999999995</v>
      </c>
      <c r="E25" s="6">
        <v>2226.9999999999995</v>
      </c>
      <c r="F25" s="6">
        <v>24389.99999999995</v>
      </c>
      <c r="G25" s="2">
        <f t="shared" si="0"/>
        <v>1.590603505458972</v>
      </c>
      <c r="H25" s="2">
        <f t="shared" si="0"/>
        <v>0.13308314260274023</v>
      </c>
      <c r="I25" s="3">
        <f t="shared" si="0"/>
        <v>1.4575203628562319</v>
      </c>
      <c r="J25" s="8"/>
    </row>
    <row r="26" spans="2:10" ht="15" customHeight="1">
      <c r="B26" s="33" t="s">
        <v>153</v>
      </c>
      <c r="C26" s="36" t="s">
        <v>71</v>
      </c>
      <c r="D26" s="6">
        <f aca="true" t="shared" si="2" ref="D26:D34">E26+F26</f>
        <v>12619.000000000002</v>
      </c>
      <c r="E26" s="6">
        <v>1801</v>
      </c>
      <c r="F26" s="6">
        <v>10818.000000000002</v>
      </c>
      <c r="G26" s="2">
        <f aca="true" t="shared" si="3" ref="G26:G34">D26/$D$9*100</f>
        <v>0.754097968793884</v>
      </c>
      <c r="H26" s="2">
        <f aca="true" t="shared" si="4" ref="H26:H34">E26/$D$9*100</f>
        <v>0.10762583737204096</v>
      </c>
      <c r="I26" s="3">
        <f aca="true" t="shared" si="5" ref="I26:I34">F26/$D$9*100</f>
        <v>0.646472131421843</v>
      </c>
      <c r="J26" s="8"/>
    </row>
    <row r="27" spans="2:10" ht="15" customHeight="1">
      <c r="B27" s="33" t="s">
        <v>154</v>
      </c>
      <c r="C27" s="36" t="s">
        <v>155</v>
      </c>
      <c r="D27" s="6">
        <f t="shared" si="2"/>
        <v>94325.99999999971</v>
      </c>
      <c r="E27" s="6">
        <v>24338.000000000007</v>
      </c>
      <c r="F27" s="6">
        <v>69987.9999999997</v>
      </c>
      <c r="G27" s="2">
        <f t="shared" si="3"/>
        <v>5.636821063828487</v>
      </c>
      <c r="H27" s="2">
        <f t="shared" si="4"/>
        <v>1.454412898367981</v>
      </c>
      <c r="I27" s="3">
        <f t="shared" si="5"/>
        <v>4.1824081654605045</v>
      </c>
      <c r="J27" s="8"/>
    </row>
    <row r="28" spans="2:10" ht="15" customHeight="1">
      <c r="B28" s="33" t="s">
        <v>156</v>
      </c>
      <c r="C28" s="36" t="s">
        <v>157</v>
      </c>
      <c r="D28" s="6">
        <f t="shared" si="2"/>
        <v>39474.99999999993</v>
      </c>
      <c r="E28" s="6">
        <v>16856.999999999993</v>
      </c>
      <c r="F28" s="6">
        <v>22617.99999999993</v>
      </c>
      <c r="G28" s="2">
        <f t="shared" si="3"/>
        <v>2.3589838591123313</v>
      </c>
      <c r="H28" s="2">
        <f t="shared" si="4"/>
        <v>1.007356324586615</v>
      </c>
      <c r="I28" s="3">
        <f t="shared" si="5"/>
        <v>1.3516275345257163</v>
      </c>
      <c r="J28" s="8"/>
    </row>
    <row r="29" spans="2:10" ht="15" customHeight="1">
      <c r="B29" s="33" t="s">
        <v>158</v>
      </c>
      <c r="C29" s="36" t="s">
        <v>72</v>
      </c>
      <c r="D29" s="6">
        <f t="shared" si="2"/>
        <v>11046.00000000001</v>
      </c>
      <c r="E29" s="6">
        <v>800.9999999999994</v>
      </c>
      <c r="F29" s="6">
        <v>10245.00000000001</v>
      </c>
      <c r="G29" s="2">
        <f t="shared" si="3"/>
        <v>0.6600971680241896</v>
      </c>
      <c r="H29" s="2">
        <f t="shared" si="4"/>
        <v>0.04786690490561063</v>
      </c>
      <c r="I29" s="3">
        <f t="shared" si="5"/>
        <v>0.6122302631185789</v>
      </c>
      <c r="J29" s="8"/>
    </row>
    <row r="30" spans="2:10" ht="15" customHeight="1">
      <c r="B30" s="33" t="s">
        <v>159</v>
      </c>
      <c r="C30" s="36" t="s">
        <v>160</v>
      </c>
      <c r="D30" s="6">
        <f t="shared" si="2"/>
        <v>53201.99999999994</v>
      </c>
      <c r="E30" s="6">
        <v>17555.000000000004</v>
      </c>
      <c r="F30" s="6">
        <v>35646.99999999994</v>
      </c>
      <c r="G30" s="2">
        <f t="shared" si="3"/>
        <v>3.179294725079021</v>
      </c>
      <c r="H30" s="2">
        <f t="shared" si="4"/>
        <v>1.049068059448184</v>
      </c>
      <c r="I30" s="3">
        <f t="shared" si="5"/>
        <v>2.130226665630837</v>
      </c>
      <c r="J30" s="8"/>
    </row>
    <row r="31" spans="2:10" ht="15" customHeight="1">
      <c r="B31" s="33" t="s">
        <v>161</v>
      </c>
      <c r="C31" s="36" t="s">
        <v>73</v>
      </c>
      <c r="D31" s="6">
        <f t="shared" si="2"/>
        <v>70795.9999999999</v>
      </c>
      <c r="E31" s="6">
        <v>5631.99999999999</v>
      </c>
      <c r="F31" s="6">
        <v>65163.99999999991</v>
      </c>
      <c r="G31" s="2">
        <f t="shared" si="3"/>
        <v>4.230693382893393</v>
      </c>
      <c r="H31" s="2">
        <f t="shared" si="4"/>
        <v>0.3365623076509348</v>
      </c>
      <c r="I31" s="3">
        <f t="shared" si="5"/>
        <v>3.8941310752424587</v>
      </c>
      <c r="J31" s="8"/>
    </row>
    <row r="32" spans="2:10" ht="15" customHeight="1">
      <c r="B32" s="33" t="s">
        <v>162</v>
      </c>
      <c r="C32" s="36" t="s">
        <v>163</v>
      </c>
      <c r="D32" s="6">
        <f t="shared" si="2"/>
        <v>13465.000000000033</v>
      </c>
      <c r="E32" s="6">
        <v>2292.999999999999</v>
      </c>
      <c r="F32" s="6">
        <v>11172.000000000035</v>
      </c>
      <c r="G32" s="2">
        <f t="shared" si="3"/>
        <v>0.8046540256604858</v>
      </c>
      <c r="H32" s="2">
        <f t="shared" si="4"/>
        <v>0.13702723214552462</v>
      </c>
      <c r="I32" s="3">
        <f t="shared" si="5"/>
        <v>0.6676267935149613</v>
      </c>
      <c r="J32" s="8"/>
    </row>
    <row r="33" spans="2:10" ht="15" customHeight="1">
      <c r="B33" s="33" t="s">
        <v>164</v>
      </c>
      <c r="C33" s="36" t="s">
        <v>74</v>
      </c>
      <c r="D33" s="6">
        <f t="shared" si="2"/>
        <v>3937.0000000000073</v>
      </c>
      <c r="E33" s="6">
        <v>563</v>
      </c>
      <c r="F33" s="6">
        <v>3374.0000000000073</v>
      </c>
      <c r="G33" s="2">
        <f t="shared" si="3"/>
        <v>0.2352709171203365</v>
      </c>
      <c r="H33" s="2">
        <f t="shared" si="4"/>
        <v>0.033644278978600256</v>
      </c>
      <c r="I33" s="3">
        <f t="shared" si="5"/>
        <v>0.20162663814173626</v>
      </c>
      <c r="J33" s="8"/>
    </row>
    <row r="34" spans="2:10" ht="15" customHeight="1">
      <c r="B34" s="37" t="s">
        <v>139</v>
      </c>
      <c r="C34" s="38" t="s">
        <v>75</v>
      </c>
      <c r="D34" s="17">
        <f t="shared" si="2"/>
        <v>8201.999999999984</v>
      </c>
      <c r="E34" s="7">
        <v>1740.9999999999995</v>
      </c>
      <c r="F34" s="7">
        <v>6460.9999999999845</v>
      </c>
      <c r="G34" s="4">
        <f t="shared" si="3"/>
        <v>0.4901427640896603</v>
      </c>
      <c r="H34" s="4">
        <f t="shared" si="4"/>
        <v>0.10404030142405511</v>
      </c>
      <c r="I34" s="5">
        <f t="shared" si="5"/>
        <v>0.3861024626656052</v>
      </c>
      <c r="J34" s="8"/>
    </row>
  </sheetData>
  <sheetProtection/>
  <mergeCells count="2">
    <mergeCell ref="D5:I5"/>
    <mergeCell ref="B5:C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MS,標準"IV-3-5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B1:U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18.7109375" style="1" customWidth="1"/>
    <col min="4" max="4" width="10.8515625" style="1" customWidth="1"/>
    <col min="5" max="10" width="9.7109375" style="1" customWidth="1"/>
    <col min="11" max="11" width="3.7109375" style="1" customWidth="1"/>
    <col min="12" max="12" width="18.7109375" style="1" customWidth="1"/>
    <col min="13" max="19" width="9.7109375" style="1" customWidth="1"/>
    <col min="20" max="20" width="1.8515625" style="1" customWidth="1"/>
    <col min="21" max="21" width="1.7109375" style="1" customWidth="1"/>
    <col min="22" max="22" width="1.8515625" style="1" customWidth="1"/>
    <col min="23" max="16384" width="9.140625" style="1" customWidth="1"/>
  </cols>
  <sheetData>
    <row r="1" spans="2:21" ht="15" customHeight="1">
      <c r="B1" s="8"/>
      <c r="C1" s="8"/>
      <c r="D1" s="8"/>
      <c r="E1" s="8"/>
      <c r="F1" s="8"/>
      <c r="G1" s="8"/>
      <c r="J1" s="41" t="s">
        <v>13</v>
      </c>
      <c r="K1" s="8"/>
      <c r="L1" s="8"/>
      <c r="M1" s="8"/>
      <c r="N1" s="8"/>
      <c r="O1" s="8"/>
      <c r="P1" s="8"/>
      <c r="S1" s="42" t="s">
        <v>14</v>
      </c>
      <c r="U1" s="8"/>
    </row>
    <row r="2" spans="2:21" ht="15" customHeight="1">
      <c r="B2" s="43" t="s">
        <v>118</v>
      </c>
      <c r="C2" s="43"/>
      <c r="D2" s="43"/>
      <c r="E2" s="43"/>
      <c r="F2" s="43"/>
      <c r="G2" s="43"/>
      <c r="K2" s="43" t="s">
        <v>118</v>
      </c>
      <c r="L2" s="43"/>
      <c r="M2" s="43"/>
      <c r="N2" s="43"/>
      <c r="O2" s="43"/>
      <c r="P2" s="43"/>
      <c r="U2" s="8"/>
    </row>
    <row r="3" spans="2:21" ht="15" customHeight="1">
      <c r="B3" s="8"/>
      <c r="C3" s="43"/>
      <c r="D3" s="43"/>
      <c r="E3" s="43"/>
      <c r="F3" s="43"/>
      <c r="G3" s="43"/>
      <c r="K3" s="8"/>
      <c r="L3" s="43"/>
      <c r="M3" s="43"/>
      <c r="N3" s="43"/>
      <c r="O3" s="43"/>
      <c r="P3" s="43"/>
      <c r="U3" s="8"/>
    </row>
    <row r="4" spans="2:21" ht="15" customHeight="1">
      <c r="B4" s="102" t="s">
        <v>76</v>
      </c>
      <c r="C4" s="103"/>
      <c r="D4" s="108" t="s">
        <v>49</v>
      </c>
      <c r="E4" s="98"/>
      <c r="F4" s="98"/>
      <c r="G4" s="98"/>
      <c r="H4" s="98"/>
      <c r="I4" s="98"/>
      <c r="J4" s="99"/>
      <c r="K4" s="102" t="s">
        <v>76</v>
      </c>
      <c r="L4" s="103"/>
      <c r="M4" s="108" t="s">
        <v>49</v>
      </c>
      <c r="N4" s="98"/>
      <c r="O4" s="98"/>
      <c r="P4" s="98"/>
      <c r="Q4" s="98"/>
      <c r="R4" s="98"/>
      <c r="S4" s="99"/>
      <c r="U4" s="8"/>
    </row>
    <row r="5" spans="2:21" ht="62.25" customHeight="1">
      <c r="B5" s="104"/>
      <c r="C5" s="105"/>
      <c r="D5" s="44" t="s">
        <v>5</v>
      </c>
      <c r="E5" s="45" t="s">
        <v>29</v>
      </c>
      <c r="F5" s="46" t="s">
        <v>30</v>
      </c>
      <c r="G5" s="28" t="s">
        <v>31</v>
      </c>
      <c r="H5" s="47" t="s">
        <v>32</v>
      </c>
      <c r="I5" s="47" t="s">
        <v>33</v>
      </c>
      <c r="J5" s="48" t="s">
        <v>34</v>
      </c>
      <c r="K5" s="104"/>
      <c r="L5" s="105"/>
      <c r="M5" s="44" t="s">
        <v>51</v>
      </c>
      <c r="N5" s="45" t="s">
        <v>18</v>
      </c>
      <c r="O5" s="46" t="s">
        <v>129</v>
      </c>
      <c r="P5" s="28" t="s">
        <v>16</v>
      </c>
      <c r="Q5" s="47" t="s">
        <v>130</v>
      </c>
      <c r="R5" s="47" t="s">
        <v>17</v>
      </c>
      <c r="S5" s="48" t="s">
        <v>12</v>
      </c>
      <c r="U5" s="8"/>
    </row>
    <row r="6" spans="2:21" ht="15" customHeight="1">
      <c r="B6" s="106"/>
      <c r="C6" s="107"/>
      <c r="D6" s="109" t="s">
        <v>115</v>
      </c>
      <c r="E6" s="100"/>
      <c r="F6" s="100"/>
      <c r="G6" s="100"/>
      <c r="H6" s="100"/>
      <c r="I6" s="100"/>
      <c r="J6" s="101"/>
      <c r="K6" s="106"/>
      <c r="L6" s="107"/>
      <c r="M6" s="109" t="s">
        <v>115</v>
      </c>
      <c r="N6" s="100"/>
      <c r="O6" s="100"/>
      <c r="P6" s="100"/>
      <c r="Q6" s="100"/>
      <c r="R6" s="100"/>
      <c r="S6" s="101"/>
      <c r="U6" s="8"/>
    </row>
    <row r="7" spans="2:21" ht="6.75" customHeight="1">
      <c r="B7" s="39"/>
      <c r="C7" s="34"/>
      <c r="D7" s="18"/>
      <c r="E7" s="6"/>
      <c r="F7" s="6"/>
      <c r="G7" s="21"/>
      <c r="H7" s="22"/>
      <c r="I7" s="22"/>
      <c r="J7" s="23"/>
      <c r="K7" s="39"/>
      <c r="L7" s="34"/>
      <c r="M7" s="18"/>
      <c r="N7" s="6"/>
      <c r="O7" s="6"/>
      <c r="P7" s="21"/>
      <c r="Q7" s="22"/>
      <c r="R7" s="22"/>
      <c r="S7" s="23"/>
      <c r="U7" s="8"/>
    </row>
    <row r="8" spans="2:21" ht="15">
      <c r="B8" s="40"/>
      <c r="C8" s="35" t="s">
        <v>78</v>
      </c>
      <c r="D8" s="6">
        <f>SUM(D10:D33)</f>
        <v>1673389.9999999956</v>
      </c>
      <c r="E8" s="6">
        <f aca="true" t="shared" si="0" ref="E8:J8">SUM(E10:E33)</f>
        <v>977976.9999999953</v>
      </c>
      <c r="F8" s="6">
        <f t="shared" si="0"/>
        <v>198919.00000000003</v>
      </c>
      <c r="G8" s="6">
        <f t="shared" si="0"/>
        <v>18788</v>
      </c>
      <c r="H8" s="6">
        <f t="shared" si="0"/>
        <v>11530</v>
      </c>
      <c r="I8" s="6">
        <f t="shared" si="0"/>
        <v>286528.00000000006</v>
      </c>
      <c r="J8" s="26">
        <f t="shared" si="0"/>
        <v>13868</v>
      </c>
      <c r="K8" s="40"/>
      <c r="L8" s="35" t="s">
        <v>78</v>
      </c>
      <c r="M8" s="18">
        <f>SUM(M10:M33)</f>
        <v>747</v>
      </c>
      <c r="N8" s="6">
        <f aca="true" t="shared" si="1" ref="N8:S8">SUM(N10:N33)</f>
        <v>10145.000000000002</v>
      </c>
      <c r="O8" s="6">
        <f t="shared" si="1"/>
        <v>159.99999999999997</v>
      </c>
      <c r="P8" s="6">
        <f t="shared" si="1"/>
        <v>142</v>
      </c>
      <c r="Q8" s="6">
        <f t="shared" si="1"/>
        <v>127466.00000000001</v>
      </c>
      <c r="R8" s="6">
        <f t="shared" si="1"/>
        <v>19191.999999999996</v>
      </c>
      <c r="S8" s="26">
        <f t="shared" si="1"/>
        <v>7927.999999999999</v>
      </c>
      <c r="U8" s="8"/>
    </row>
    <row r="9" spans="2:21" ht="6.75" customHeight="1">
      <c r="B9" s="40"/>
      <c r="C9" s="35"/>
      <c r="D9" s="18"/>
      <c r="E9" s="6"/>
      <c r="F9" s="6"/>
      <c r="G9" s="19"/>
      <c r="H9" s="20"/>
      <c r="I9" s="20"/>
      <c r="J9" s="25"/>
      <c r="K9" s="40"/>
      <c r="L9" s="35"/>
      <c r="M9" s="18"/>
      <c r="N9" s="6"/>
      <c r="O9" s="6"/>
      <c r="P9" s="19"/>
      <c r="Q9" s="20"/>
      <c r="R9" s="20"/>
      <c r="S9" s="25"/>
      <c r="U9" s="8"/>
    </row>
    <row r="10" spans="2:21" ht="15" customHeight="1">
      <c r="B10" s="33" t="s">
        <v>79</v>
      </c>
      <c r="C10" s="36" t="s">
        <v>56</v>
      </c>
      <c r="D10" s="18">
        <f>SUM(E10:J10)+SUM(M10:S10)</f>
        <v>67369.99999999997</v>
      </c>
      <c r="E10" s="6">
        <v>44898.99999999996</v>
      </c>
      <c r="F10" s="6">
        <v>5827</v>
      </c>
      <c r="G10" s="84">
        <v>2514</v>
      </c>
      <c r="H10" s="6">
        <v>40</v>
      </c>
      <c r="I10" s="6">
        <v>5761</v>
      </c>
      <c r="J10" s="26">
        <v>60</v>
      </c>
      <c r="K10" s="33" t="s">
        <v>79</v>
      </c>
      <c r="L10" s="36" t="s">
        <v>56</v>
      </c>
      <c r="M10" s="85">
        <v>0</v>
      </c>
      <c r="N10" s="78">
        <v>5</v>
      </c>
      <c r="O10" s="78">
        <v>0</v>
      </c>
      <c r="P10" s="79">
        <v>35</v>
      </c>
      <c r="Q10" s="78">
        <v>6212.000000000001</v>
      </c>
      <c r="R10" s="78">
        <v>1650</v>
      </c>
      <c r="S10" s="80">
        <v>367.00000000000017</v>
      </c>
      <c r="U10" s="8"/>
    </row>
    <row r="11" spans="2:21" ht="15" customHeight="1">
      <c r="B11" s="33" t="s">
        <v>80</v>
      </c>
      <c r="C11" s="36" t="s">
        <v>57</v>
      </c>
      <c r="D11" s="18">
        <f aca="true" t="shared" si="2" ref="D11:D33">SUM(E11:J11)+SUM(M11:S11)</f>
        <v>84790.00000000041</v>
      </c>
      <c r="E11" s="6">
        <v>65498.0000000004</v>
      </c>
      <c r="F11" s="6">
        <v>5606.999999999991</v>
      </c>
      <c r="G11" s="84">
        <v>303</v>
      </c>
      <c r="H11" s="6">
        <v>203</v>
      </c>
      <c r="I11" s="6">
        <v>696.9999999999994</v>
      </c>
      <c r="J11" s="26">
        <v>61</v>
      </c>
      <c r="K11" s="33" t="s">
        <v>80</v>
      </c>
      <c r="L11" s="36" t="s">
        <v>57</v>
      </c>
      <c r="M11" s="85">
        <v>0</v>
      </c>
      <c r="N11" s="78">
        <v>15</v>
      </c>
      <c r="O11" s="78">
        <v>0</v>
      </c>
      <c r="P11" s="79">
        <v>24</v>
      </c>
      <c r="Q11" s="78">
        <v>9592.000000000007</v>
      </c>
      <c r="R11" s="78">
        <v>2218</v>
      </c>
      <c r="S11" s="80">
        <v>572</v>
      </c>
      <c r="U11" s="8"/>
    </row>
    <row r="12" spans="2:21" ht="15" customHeight="1">
      <c r="B12" s="33" t="s">
        <v>81</v>
      </c>
      <c r="C12" s="36" t="s">
        <v>58</v>
      </c>
      <c r="D12" s="18">
        <f t="shared" si="2"/>
        <v>143043.99999999977</v>
      </c>
      <c r="E12" s="6">
        <v>107408.99999999977</v>
      </c>
      <c r="F12" s="6">
        <v>7279.999999999992</v>
      </c>
      <c r="G12" s="84">
        <v>623</v>
      </c>
      <c r="H12" s="6">
        <v>6779</v>
      </c>
      <c r="I12" s="6">
        <v>1793</v>
      </c>
      <c r="J12" s="26">
        <v>924.0000000000001</v>
      </c>
      <c r="K12" s="33" t="s">
        <v>81</v>
      </c>
      <c r="L12" s="36" t="s">
        <v>58</v>
      </c>
      <c r="M12" s="85">
        <v>0</v>
      </c>
      <c r="N12" s="78">
        <v>3780</v>
      </c>
      <c r="O12" s="78">
        <v>0</v>
      </c>
      <c r="P12" s="79">
        <v>2</v>
      </c>
      <c r="Q12" s="78">
        <v>13266.000000000004</v>
      </c>
      <c r="R12" s="78">
        <v>334</v>
      </c>
      <c r="S12" s="80">
        <v>854.0000000000003</v>
      </c>
      <c r="U12" s="8"/>
    </row>
    <row r="13" spans="2:21" ht="15" customHeight="1">
      <c r="B13" s="33" t="s">
        <v>82</v>
      </c>
      <c r="C13" s="36" t="s">
        <v>59</v>
      </c>
      <c r="D13" s="18">
        <f t="shared" si="2"/>
        <v>57574.9999999999</v>
      </c>
      <c r="E13" s="6">
        <v>36989.9999999999</v>
      </c>
      <c r="F13" s="6">
        <v>12189</v>
      </c>
      <c r="G13" s="84">
        <v>13</v>
      </c>
      <c r="H13" s="6">
        <v>10</v>
      </c>
      <c r="I13" s="6">
        <v>3543.9999999999995</v>
      </c>
      <c r="J13" s="26">
        <v>85</v>
      </c>
      <c r="K13" s="33" t="s">
        <v>82</v>
      </c>
      <c r="L13" s="36" t="s">
        <v>59</v>
      </c>
      <c r="M13" s="85">
        <v>0</v>
      </c>
      <c r="N13" s="78">
        <v>0</v>
      </c>
      <c r="O13" s="78">
        <v>0</v>
      </c>
      <c r="P13" s="79">
        <v>4</v>
      </c>
      <c r="Q13" s="78">
        <v>4057.000000000002</v>
      </c>
      <c r="R13" s="78">
        <v>312</v>
      </c>
      <c r="S13" s="80">
        <v>370.99999999999943</v>
      </c>
      <c r="U13" s="8"/>
    </row>
    <row r="14" spans="2:21" ht="15" customHeight="1">
      <c r="B14" s="33" t="s">
        <v>83</v>
      </c>
      <c r="C14" s="36" t="s">
        <v>60</v>
      </c>
      <c r="D14" s="18">
        <f t="shared" si="2"/>
        <v>72340.99999999975</v>
      </c>
      <c r="E14" s="6">
        <v>48386.999999999745</v>
      </c>
      <c r="F14" s="6">
        <v>2872</v>
      </c>
      <c r="G14" s="84">
        <v>1</v>
      </c>
      <c r="H14" s="6">
        <v>0</v>
      </c>
      <c r="I14" s="6">
        <v>14688.000000000004</v>
      </c>
      <c r="J14" s="26">
        <v>518</v>
      </c>
      <c r="K14" s="33" t="s">
        <v>83</v>
      </c>
      <c r="L14" s="36" t="s">
        <v>60</v>
      </c>
      <c r="M14" s="85">
        <v>0</v>
      </c>
      <c r="N14" s="78">
        <v>0</v>
      </c>
      <c r="O14" s="78">
        <v>0</v>
      </c>
      <c r="P14" s="79">
        <v>7</v>
      </c>
      <c r="Q14" s="78">
        <v>5044</v>
      </c>
      <c r="R14" s="78">
        <v>491.9999999999999</v>
      </c>
      <c r="S14" s="80">
        <v>332</v>
      </c>
      <c r="U14" s="8"/>
    </row>
    <row r="15" spans="2:21" ht="15" customHeight="1">
      <c r="B15" s="33" t="s">
        <v>84</v>
      </c>
      <c r="C15" s="36" t="s">
        <v>61</v>
      </c>
      <c r="D15" s="18">
        <f t="shared" si="2"/>
        <v>48146.99999999982</v>
      </c>
      <c r="E15" s="6">
        <v>40267.99999999982</v>
      </c>
      <c r="F15" s="6">
        <v>666</v>
      </c>
      <c r="G15" s="84">
        <v>272</v>
      </c>
      <c r="H15" s="6">
        <v>0</v>
      </c>
      <c r="I15" s="6">
        <v>487.0000000000002</v>
      </c>
      <c r="J15" s="26">
        <v>364.99999999999994</v>
      </c>
      <c r="K15" s="33" t="s">
        <v>84</v>
      </c>
      <c r="L15" s="36" t="s">
        <v>61</v>
      </c>
      <c r="M15" s="85">
        <v>0</v>
      </c>
      <c r="N15" s="78">
        <v>6</v>
      </c>
      <c r="O15" s="78">
        <v>0</v>
      </c>
      <c r="P15" s="79">
        <v>0</v>
      </c>
      <c r="Q15" s="78">
        <v>5079.000000000002</v>
      </c>
      <c r="R15" s="78">
        <v>610</v>
      </c>
      <c r="S15" s="80">
        <v>394.00000000000006</v>
      </c>
      <c r="U15" s="8"/>
    </row>
    <row r="16" spans="2:21" ht="15" customHeight="1">
      <c r="B16" s="33" t="s">
        <v>85</v>
      </c>
      <c r="C16" s="36" t="s">
        <v>62</v>
      </c>
      <c r="D16" s="18">
        <f t="shared" si="2"/>
        <v>41623</v>
      </c>
      <c r="E16" s="6">
        <v>29645</v>
      </c>
      <c r="F16" s="6">
        <v>3317.000000000001</v>
      </c>
      <c r="G16" s="84">
        <v>492</v>
      </c>
      <c r="H16" s="6">
        <v>91</v>
      </c>
      <c r="I16" s="6">
        <v>1192.0000000000002</v>
      </c>
      <c r="J16" s="26">
        <v>437.99999999999994</v>
      </c>
      <c r="K16" s="33" t="s">
        <v>85</v>
      </c>
      <c r="L16" s="36" t="s">
        <v>62</v>
      </c>
      <c r="M16" s="85">
        <v>1</v>
      </c>
      <c r="N16" s="78">
        <v>3</v>
      </c>
      <c r="O16" s="78">
        <v>0</v>
      </c>
      <c r="P16" s="79">
        <v>10</v>
      </c>
      <c r="Q16" s="78">
        <v>5837.999999999999</v>
      </c>
      <c r="R16" s="78">
        <v>199</v>
      </c>
      <c r="S16" s="80">
        <v>396.99999999999994</v>
      </c>
      <c r="U16" s="8"/>
    </row>
    <row r="17" spans="2:21" ht="15" customHeight="1">
      <c r="B17" s="33" t="s">
        <v>86</v>
      </c>
      <c r="C17" s="36" t="s">
        <v>63</v>
      </c>
      <c r="D17" s="18">
        <f t="shared" si="2"/>
        <v>151146.00000000047</v>
      </c>
      <c r="E17" s="6">
        <v>74540.00000000045</v>
      </c>
      <c r="F17" s="6">
        <v>9303.000000000007</v>
      </c>
      <c r="G17" s="84">
        <v>153</v>
      </c>
      <c r="H17" s="6">
        <v>429.00000000000006</v>
      </c>
      <c r="I17" s="6">
        <v>52485.99999999999</v>
      </c>
      <c r="J17" s="26">
        <v>3021</v>
      </c>
      <c r="K17" s="33" t="s">
        <v>86</v>
      </c>
      <c r="L17" s="36" t="s">
        <v>63</v>
      </c>
      <c r="M17" s="85">
        <v>13</v>
      </c>
      <c r="N17" s="78">
        <v>587</v>
      </c>
      <c r="O17" s="78" t="s">
        <v>134</v>
      </c>
      <c r="P17" s="79">
        <v>10</v>
      </c>
      <c r="Q17" s="78">
        <v>9258.999999999996</v>
      </c>
      <c r="R17" s="78">
        <v>745.9999999999999</v>
      </c>
      <c r="S17" s="80">
        <v>599.0000000000001</v>
      </c>
      <c r="U17" s="8"/>
    </row>
    <row r="18" spans="2:21" ht="15" customHeight="1">
      <c r="B18" s="33" t="s">
        <v>87</v>
      </c>
      <c r="C18" s="36" t="s">
        <v>64</v>
      </c>
      <c r="D18" s="18">
        <f t="shared" si="2"/>
        <v>13039.000000000007</v>
      </c>
      <c r="E18" s="6">
        <v>10011.000000000007</v>
      </c>
      <c r="F18" s="6">
        <v>1438</v>
      </c>
      <c r="G18" s="84">
        <v>0</v>
      </c>
      <c r="H18" s="6">
        <v>0</v>
      </c>
      <c r="I18" s="6">
        <v>446.00000000000006</v>
      </c>
      <c r="J18" s="26">
        <v>22</v>
      </c>
      <c r="K18" s="33" t="s">
        <v>87</v>
      </c>
      <c r="L18" s="36" t="s">
        <v>64</v>
      </c>
      <c r="M18" s="85">
        <v>0</v>
      </c>
      <c r="N18" s="78">
        <v>0</v>
      </c>
      <c r="O18" s="78">
        <v>0</v>
      </c>
      <c r="P18" s="79">
        <v>0</v>
      </c>
      <c r="Q18" s="78">
        <v>936.9999999999997</v>
      </c>
      <c r="R18" s="78">
        <v>118</v>
      </c>
      <c r="S18" s="80">
        <v>67.00000000000001</v>
      </c>
      <c r="U18" s="8"/>
    </row>
    <row r="19" spans="2:21" ht="15" customHeight="1">
      <c r="B19" s="33" t="s">
        <v>88</v>
      </c>
      <c r="C19" s="36" t="s">
        <v>65</v>
      </c>
      <c r="D19" s="18">
        <f t="shared" si="2"/>
        <v>22834.999999999967</v>
      </c>
      <c r="E19" s="6">
        <v>17484.99999999997</v>
      </c>
      <c r="F19" s="6">
        <v>1471.0000000000002</v>
      </c>
      <c r="G19" s="84">
        <v>25</v>
      </c>
      <c r="H19" s="6">
        <v>8</v>
      </c>
      <c r="I19" s="6">
        <v>253.00000000000003</v>
      </c>
      <c r="J19" s="26">
        <v>119</v>
      </c>
      <c r="K19" s="33" t="s">
        <v>88</v>
      </c>
      <c r="L19" s="36" t="s">
        <v>65</v>
      </c>
      <c r="M19" s="85">
        <v>0</v>
      </c>
      <c r="N19" s="78">
        <v>0</v>
      </c>
      <c r="O19" s="78">
        <v>0</v>
      </c>
      <c r="P19" s="79">
        <v>11</v>
      </c>
      <c r="Q19" s="78">
        <v>3157.9999999999977</v>
      </c>
      <c r="R19" s="78">
        <v>107.00000000000001</v>
      </c>
      <c r="S19" s="80">
        <v>198.00000000000009</v>
      </c>
      <c r="U19" s="8"/>
    </row>
    <row r="20" spans="2:21" ht="15" customHeight="1">
      <c r="B20" s="33" t="s">
        <v>89</v>
      </c>
      <c r="C20" s="36" t="s">
        <v>66</v>
      </c>
      <c r="D20" s="18">
        <f t="shared" si="2"/>
        <v>6017.9999999999945</v>
      </c>
      <c r="E20" s="6">
        <v>4744.9999999999945</v>
      </c>
      <c r="F20" s="6">
        <v>128</v>
      </c>
      <c r="G20" s="84">
        <v>0</v>
      </c>
      <c r="H20" s="6">
        <v>0</v>
      </c>
      <c r="I20" s="6">
        <v>309.9999999999999</v>
      </c>
      <c r="J20" s="26">
        <v>90</v>
      </c>
      <c r="K20" s="33" t="s">
        <v>89</v>
      </c>
      <c r="L20" s="36" t="s">
        <v>66</v>
      </c>
      <c r="M20" s="85">
        <v>0</v>
      </c>
      <c r="N20" s="78">
        <v>0</v>
      </c>
      <c r="O20" s="78">
        <v>0</v>
      </c>
      <c r="P20" s="79">
        <v>0</v>
      </c>
      <c r="Q20" s="78">
        <v>604.0000000000001</v>
      </c>
      <c r="R20" s="78">
        <v>101</v>
      </c>
      <c r="S20" s="80">
        <v>40.00000000000001</v>
      </c>
      <c r="U20" s="8"/>
    </row>
    <row r="21" spans="2:21" ht="15" customHeight="1">
      <c r="B21" s="33" t="s">
        <v>90</v>
      </c>
      <c r="C21" s="36" t="s">
        <v>67</v>
      </c>
      <c r="D21" s="18">
        <f t="shared" si="2"/>
        <v>556864.9999999966</v>
      </c>
      <c r="E21" s="6">
        <v>211577.9999999965</v>
      </c>
      <c r="F21" s="6">
        <v>115590.00000000004</v>
      </c>
      <c r="G21" s="84">
        <v>12464.000000000002</v>
      </c>
      <c r="H21" s="6">
        <v>2122.0000000000005</v>
      </c>
      <c r="I21" s="6">
        <v>172168.0000000001</v>
      </c>
      <c r="J21" s="26">
        <v>5414</v>
      </c>
      <c r="K21" s="33" t="s">
        <v>90</v>
      </c>
      <c r="L21" s="36" t="s">
        <v>67</v>
      </c>
      <c r="M21" s="85">
        <v>733</v>
      </c>
      <c r="N21" s="78">
        <v>5419.000000000002</v>
      </c>
      <c r="O21" s="78">
        <v>159.99999999999997</v>
      </c>
      <c r="P21" s="79">
        <v>20</v>
      </c>
      <c r="Q21" s="78">
        <v>22552.000000000004</v>
      </c>
      <c r="R21" s="78">
        <v>7479.999999999996</v>
      </c>
      <c r="S21" s="80">
        <v>1165.0000000000005</v>
      </c>
      <c r="U21" s="8"/>
    </row>
    <row r="22" spans="2:21" ht="15" customHeight="1">
      <c r="B22" s="33" t="s">
        <v>91</v>
      </c>
      <c r="C22" s="36" t="s">
        <v>68</v>
      </c>
      <c r="D22" s="18">
        <f t="shared" si="2"/>
        <v>10576.999999999989</v>
      </c>
      <c r="E22" s="6">
        <v>8366.999999999989</v>
      </c>
      <c r="F22" s="6">
        <v>266</v>
      </c>
      <c r="G22" s="84">
        <v>0</v>
      </c>
      <c r="H22" s="6">
        <v>1</v>
      </c>
      <c r="I22" s="6">
        <v>179.99999999999997</v>
      </c>
      <c r="J22" s="26">
        <v>13</v>
      </c>
      <c r="K22" s="33" t="s">
        <v>91</v>
      </c>
      <c r="L22" s="36" t="s">
        <v>68</v>
      </c>
      <c r="M22" s="85">
        <v>0</v>
      </c>
      <c r="N22" s="78">
        <v>59</v>
      </c>
      <c r="O22" s="78">
        <v>0</v>
      </c>
      <c r="P22" s="79">
        <v>0</v>
      </c>
      <c r="Q22" s="78">
        <v>1492.0000000000005</v>
      </c>
      <c r="R22" s="78">
        <v>90</v>
      </c>
      <c r="S22" s="80">
        <v>109</v>
      </c>
      <c r="U22" s="8"/>
    </row>
    <row r="23" spans="2:21" ht="15" customHeight="1">
      <c r="B23" s="33" t="s">
        <v>92</v>
      </c>
      <c r="C23" s="36" t="s">
        <v>69</v>
      </c>
      <c r="D23" s="18">
        <f t="shared" si="2"/>
        <v>64334.999999999774</v>
      </c>
      <c r="E23" s="6">
        <v>52295.999999999774</v>
      </c>
      <c r="F23" s="6">
        <v>1286.999999999999</v>
      </c>
      <c r="G23" s="84">
        <v>76</v>
      </c>
      <c r="H23" s="6">
        <v>8</v>
      </c>
      <c r="I23" s="6">
        <v>1317</v>
      </c>
      <c r="J23" s="26">
        <v>307.99999999999994</v>
      </c>
      <c r="K23" s="33" t="s">
        <v>92</v>
      </c>
      <c r="L23" s="36" t="s">
        <v>69</v>
      </c>
      <c r="M23" s="85">
        <v>0</v>
      </c>
      <c r="N23" s="78">
        <v>0</v>
      </c>
      <c r="O23" s="78">
        <v>0</v>
      </c>
      <c r="P23" s="79">
        <v>0</v>
      </c>
      <c r="Q23" s="78">
        <v>8228.000000000002</v>
      </c>
      <c r="R23" s="78">
        <v>213</v>
      </c>
      <c r="S23" s="80">
        <v>601.9999999999994</v>
      </c>
      <c r="U23" s="8"/>
    </row>
    <row r="24" spans="2:21" ht="15" customHeight="1">
      <c r="B24" s="33" t="s">
        <v>93</v>
      </c>
      <c r="C24" s="36" t="s">
        <v>70</v>
      </c>
      <c r="D24" s="18">
        <f t="shared" si="2"/>
        <v>26616.999999999996</v>
      </c>
      <c r="E24" s="6">
        <v>20856.999999999996</v>
      </c>
      <c r="F24" s="6">
        <v>1328.0000000000005</v>
      </c>
      <c r="G24" s="84">
        <v>0</v>
      </c>
      <c r="H24" s="6">
        <v>99</v>
      </c>
      <c r="I24" s="6">
        <v>324.00000000000006</v>
      </c>
      <c r="J24" s="26">
        <v>45</v>
      </c>
      <c r="K24" s="33" t="s">
        <v>93</v>
      </c>
      <c r="L24" s="36" t="s">
        <v>70</v>
      </c>
      <c r="M24" s="85">
        <v>0</v>
      </c>
      <c r="N24" s="78">
        <v>0</v>
      </c>
      <c r="O24" s="78">
        <v>0</v>
      </c>
      <c r="P24" s="79">
        <v>0</v>
      </c>
      <c r="Q24" s="78">
        <v>3557</v>
      </c>
      <c r="R24" s="78">
        <v>187.99999999999997</v>
      </c>
      <c r="S24" s="80">
        <v>218.99999999999991</v>
      </c>
      <c r="U24" s="8"/>
    </row>
    <row r="25" spans="2:21" ht="15" customHeight="1">
      <c r="B25" s="33" t="s">
        <v>94</v>
      </c>
      <c r="C25" s="36" t="s">
        <v>71</v>
      </c>
      <c r="D25" s="18">
        <f t="shared" si="2"/>
        <v>12618.999999999985</v>
      </c>
      <c r="E25" s="6">
        <v>9551.999999999984</v>
      </c>
      <c r="F25" s="6">
        <v>1298.000000000001</v>
      </c>
      <c r="G25" s="84">
        <v>10</v>
      </c>
      <c r="H25" s="6">
        <v>3</v>
      </c>
      <c r="I25" s="6">
        <v>184</v>
      </c>
      <c r="J25" s="26">
        <v>61</v>
      </c>
      <c r="K25" s="33" t="s">
        <v>94</v>
      </c>
      <c r="L25" s="36" t="s">
        <v>71</v>
      </c>
      <c r="M25" s="85">
        <v>0</v>
      </c>
      <c r="N25" s="78">
        <v>0</v>
      </c>
      <c r="O25" s="78">
        <v>0</v>
      </c>
      <c r="P25" s="79">
        <v>0</v>
      </c>
      <c r="Q25" s="78">
        <v>1104.0000000000002</v>
      </c>
      <c r="R25" s="78">
        <v>342.00000000000006</v>
      </c>
      <c r="S25" s="80">
        <v>65.00000000000001</v>
      </c>
      <c r="U25" s="8"/>
    </row>
    <row r="26" spans="2:21" ht="15" customHeight="1">
      <c r="B26" s="33" t="s">
        <v>95</v>
      </c>
      <c r="C26" s="36" t="s">
        <v>96</v>
      </c>
      <c r="D26" s="18">
        <f t="shared" si="2"/>
        <v>94325.99999999929</v>
      </c>
      <c r="E26" s="6">
        <v>61225.99999999929</v>
      </c>
      <c r="F26" s="6">
        <v>12785</v>
      </c>
      <c r="G26" s="84">
        <v>494</v>
      </c>
      <c r="H26" s="6">
        <v>677.9999999999999</v>
      </c>
      <c r="I26" s="6">
        <v>8239.999999999996</v>
      </c>
      <c r="J26" s="26">
        <v>587</v>
      </c>
      <c r="K26" s="33" t="s">
        <v>95</v>
      </c>
      <c r="L26" s="36" t="s">
        <v>96</v>
      </c>
      <c r="M26" s="85">
        <v>0</v>
      </c>
      <c r="N26" s="78">
        <v>196</v>
      </c>
      <c r="O26" s="78">
        <v>0</v>
      </c>
      <c r="P26" s="79">
        <v>0</v>
      </c>
      <c r="Q26" s="78">
        <v>7104.000000000003</v>
      </c>
      <c r="R26" s="78">
        <v>2649.9999999999995</v>
      </c>
      <c r="S26" s="80">
        <v>366.0000000000001</v>
      </c>
      <c r="U26" s="8"/>
    </row>
    <row r="27" spans="2:21" ht="15" customHeight="1">
      <c r="B27" s="33" t="s">
        <v>97</v>
      </c>
      <c r="C27" s="36" t="s">
        <v>98</v>
      </c>
      <c r="D27" s="18">
        <f t="shared" si="2"/>
        <v>39475.000000000044</v>
      </c>
      <c r="E27" s="6">
        <v>20374.000000000044</v>
      </c>
      <c r="F27" s="6">
        <v>3975.0000000000014</v>
      </c>
      <c r="G27" s="84">
        <v>500</v>
      </c>
      <c r="H27" s="6">
        <v>970.0000000000001</v>
      </c>
      <c r="I27" s="6">
        <v>9704</v>
      </c>
      <c r="J27" s="26">
        <v>151</v>
      </c>
      <c r="K27" s="33" t="s">
        <v>97</v>
      </c>
      <c r="L27" s="36" t="s">
        <v>98</v>
      </c>
      <c r="M27" s="85">
        <v>0</v>
      </c>
      <c r="N27" s="78">
        <v>62</v>
      </c>
      <c r="O27" s="78">
        <v>0</v>
      </c>
      <c r="P27" s="79">
        <v>0</v>
      </c>
      <c r="Q27" s="78">
        <v>3178.999999999999</v>
      </c>
      <c r="R27" s="78">
        <v>404</v>
      </c>
      <c r="S27" s="80">
        <v>155.99999999999994</v>
      </c>
      <c r="U27" s="8"/>
    </row>
    <row r="28" spans="2:21" ht="15" customHeight="1">
      <c r="B28" s="33" t="s">
        <v>99</v>
      </c>
      <c r="C28" s="36" t="s">
        <v>72</v>
      </c>
      <c r="D28" s="18">
        <f t="shared" si="2"/>
        <v>11046.000000000002</v>
      </c>
      <c r="E28" s="6">
        <v>8678.000000000002</v>
      </c>
      <c r="F28" s="6">
        <v>334.00000000000006</v>
      </c>
      <c r="G28" s="84">
        <v>3</v>
      </c>
      <c r="H28" s="6">
        <v>0</v>
      </c>
      <c r="I28" s="6">
        <v>266.00000000000006</v>
      </c>
      <c r="J28" s="26">
        <v>48</v>
      </c>
      <c r="K28" s="33" t="s">
        <v>99</v>
      </c>
      <c r="L28" s="36" t="s">
        <v>72</v>
      </c>
      <c r="M28" s="85">
        <v>0</v>
      </c>
      <c r="N28" s="78">
        <v>8</v>
      </c>
      <c r="O28" s="78">
        <v>0</v>
      </c>
      <c r="P28" s="79">
        <v>5</v>
      </c>
      <c r="Q28" s="78">
        <v>1399.9999999999995</v>
      </c>
      <c r="R28" s="78">
        <v>205.99999999999997</v>
      </c>
      <c r="S28" s="80">
        <v>98</v>
      </c>
      <c r="U28" s="8"/>
    </row>
    <row r="29" spans="2:21" ht="15" customHeight="1">
      <c r="B29" s="33" t="s">
        <v>100</v>
      </c>
      <c r="C29" s="36" t="s">
        <v>101</v>
      </c>
      <c r="D29" s="18">
        <f t="shared" si="2"/>
        <v>53201.999999999825</v>
      </c>
      <c r="E29" s="6">
        <v>30017.999999999818</v>
      </c>
      <c r="F29" s="6">
        <v>5810.000000000001</v>
      </c>
      <c r="G29" s="84">
        <v>27.999999999999996</v>
      </c>
      <c r="H29" s="6">
        <v>44</v>
      </c>
      <c r="I29" s="6">
        <v>10048.000000000002</v>
      </c>
      <c r="J29" s="26">
        <v>1220</v>
      </c>
      <c r="K29" s="33" t="s">
        <v>100</v>
      </c>
      <c r="L29" s="36" t="s">
        <v>101</v>
      </c>
      <c r="M29" s="85">
        <v>0</v>
      </c>
      <c r="N29" s="78">
        <v>0</v>
      </c>
      <c r="O29" s="78">
        <v>0</v>
      </c>
      <c r="P29" s="79">
        <v>7</v>
      </c>
      <c r="Q29" s="78">
        <v>5130.000000000004</v>
      </c>
      <c r="R29" s="78">
        <v>544</v>
      </c>
      <c r="S29" s="80">
        <v>353.0000000000001</v>
      </c>
      <c r="U29" s="8"/>
    </row>
    <row r="30" spans="2:21" ht="15" customHeight="1">
      <c r="B30" s="33" t="s">
        <v>102</v>
      </c>
      <c r="C30" s="36" t="s">
        <v>73</v>
      </c>
      <c r="D30" s="18">
        <f t="shared" si="2"/>
        <v>70796.00000000006</v>
      </c>
      <c r="E30" s="6">
        <v>56692.00000000005</v>
      </c>
      <c r="F30" s="6">
        <v>3402.0000000000036</v>
      </c>
      <c r="G30" s="84">
        <v>305</v>
      </c>
      <c r="H30" s="6">
        <v>20</v>
      </c>
      <c r="I30" s="6">
        <v>1446.0000000000002</v>
      </c>
      <c r="J30" s="26">
        <v>213.99999999999997</v>
      </c>
      <c r="K30" s="33" t="s">
        <v>102</v>
      </c>
      <c r="L30" s="36" t="s">
        <v>73</v>
      </c>
      <c r="M30" s="85">
        <v>0</v>
      </c>
      <c r="N30" s="78">
        <v>0</v>
      </c>
      <c r="O30" s="78">
        <v>0</v>
      </c>
      <c r="P30" s="79">
        <v>6</v>
      </c>
      <c r="Q30" s="78">
        <v>8182.000000000001</v>
      </c>
      <c r="R30" s="78">
        <v>77</v>
      </c>
      <c r="S30" s="80">
        <v>451.99999999999994</v>
      </c>
      <c r="U30" s="8"/>
    </row>
    <row r="31" spans="2:21" ht="15" customHeight="1">
      <c r="B31" s="33" t="s">
        <v>103</v>
      </c>
      <c r="C31" s="36" t="s">
        <v>104</v>
      </c>
      <c r="D31" s="18">
        <f t="shared" si="2"/>
        <v>13464.999999999965</v>
      </c>
      <c r="E31" s="6">
        <v>9777.999999999965</v>
      </c>
      <c r="F31" s="6">
        <v>752</v>
      </c>
      <c r="G31" s="84">
        <v>512</v>
      </c>
      <c r="H31" s="6">
        <v>25</v>
      </c>
      <c r="I31" s="6">
        <v>821.9999999999999</v>
      </c>
      <c r="J31" s="26">
        <v>96</v>
      </c>
      <c r="K31" s="33" t="s">
        <v>103</v>
      </c>
      <c r="L31" s="36" t="s">
        <v>104</v>
      </c>
      <c r="M31" s="85">
        <v>0</v>
      </c>
      <c r="N31" s="78">
        <v>5</v>
      </c>
      <c r="O31" s="78">
        <v>0</v>
      </c>
      <c r="P31" s="79">
        <v>0</v>
      </c>
      <c r="Q31" s="78">
        <v>1374.0000000000005</v>
      </c>
      <c r="R31" s="78">
        <v>44</v>
      </c>
      <c r="S31" s="80">
        <v>57</v>
      </c>
      <c r="U31" s="8"/>
    </row>
    <row r="32" spans="2:21" ht="15" customHeight="1">
      <c r="B32" s="33" t="s">
        <v>105</v>
      </c>
      <c r="C32" s="36" t="s">
        <v>74</v>
      </c>
      <c r="D32" s="18">
        <f t="shared" si="2"/>
        <v>3937</v>
      </c>
      <c r="E32" s="6">
        <v>2870</v>
      </c>
      <c r="F32" s="6">
        <v>445</v>
      </c>
      <c r="G32" s="84">
        <v>0</v>
      </c>
      <c r="H32" s="6">
        <v>0</v>
      </c>
      <c r="I32" s="6">
        <v>34</v>
      </c>
      <c r="J32" s="26">
        <v>8</v>
      </c>
      <c r="K32" s="33" t="s">
        <v>167</v>
      </c>
      <c r="L32" s="36" t="s">
        <v>74</v>
      </c>
      <c r="M32" s="85">
        <v>0</v>
      </c>
      <c r="N32" s="78">
        <v>0</v>
      </c>
      <c r="O32" s="78">
        <v>0</v>
      </c>
      <c r="P32" s="79">
        <v>0</v>
      </c>
      <c r="Q32" s="78">
        <v>504.9999999999999</v>
      </c>
      <c r="R32" s="78">
        <v>47</v>
      </c>
      <c r="S32" s="80">
        <v>28.000000000000004</v>
      </c>
      <c r="U32" s="8"/>
    </row>
    <row r="33" spans="2:21" ht="15" customHeight="1">
      <c r="B33" s="37" t="s">
        <v>139</v>
      </c>
      <c r="C33" s="38" t="s">
        <v>75</v>
      </c>
      <c r="D33" s="17">
        <f t="shared" si="2"/>
        <v>8202.000000000018</v>
      </c>
      <c r="E33" s="7">
        <v>5814.000000000018</v>
      </c>
      <c r="F33" s="7">
        <v>1548.9999999999998</v>
      </c>
      <c r="G33" s="86">
        <v>0</v>
      </c>
      <c r="H33" s="7">
        <v>0</v>
      </c>
      <c r="I33" s="7">
        <v>138</v>
      </c>
      <c r="J33" s="87">
        <v>0</v>
      </c>
      <c r="K33" s="37" t="s">
        <v>139</v>
      </c>
      <c r="L33" s="38" t="s">
        <v>75</v>
      </c>
      <c r="M33" s="88">
        <v>0</v>
      </c>
      <c r="N33" s="81">
        <v>0</v>
      </c>
      <c r="O33" s="81">
        <v>0</v>
      </c>
      <c r="P33" s="82">
        <v>1</v>
      </c>
      <c r="Q33" s="81">
        <v>613.0000000000001</v>
      </c>
      <c r="R33" s="81">
        <v>20</v>
      </c>
      <c r="S33" s="83">
        <v>66.99999999999996</v>
      </c>
      <c r="U33" s="8"/>
    </row>
    <row r="34" ht="6.75" customHeight="1"/>
    <row r="35" spans="3:12" ht="12" customHeight="1">
      <c r="C35" s="29"/>
      <c r="L35" s="75" t="s">
        <v>168</v>
      </c>
    </row>
    <row r="36" spans="3:12" ht="12" customHeight="1">
      <c r="C36" s="29"/>
      <c r="L36" s="75" t="s">
        <v>169</v>
      </c>
    </row>
    <row r="37" ht="12" customHeight="1"/>
  </sheetData>
  <sheetProtection/>
  <mergeCells count="6">
    <mergeCell ref="D4:J4"/>
    <mergeCell ref="M4:S4"/>
    <mergeCell ref="D6:J6"/>
    <mergeCell ref="M6:S6"/>
    <mergeCell ref="B4:C6"/>
    <mergeCell ref="K4:L6"/>
  </mergeCells>
  <printOptions/>
  <pageMargins left="0.5905511811023623" right="0.3937007874015748" top="0.7480314960629921" bottom="0.7480314960629921" header="0.31496062992125984" footer="0.31496062992125984"/>
  <pageSetup firstPageNumber="6" useFirstPageNumber="1" horizontalDpi="600" verticalDpi="600" orientation="portrait" paperSize="9" r:id="rId1"/>
  <headerFooter>
    <oddFooter>&amp;CIV-3-&amp;P</oddFooter>
  </headerFooter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B1:AM36"/>
  <sheetViews>
    <sheetView showGridLines="0" workbookViewId="0" topLeftCell="U1">
      <selection activeCell="U1" sqref="U1"/>
    </sheetView>
  </sheetViews>
  <sheetFormatPr defaultColWidth="9.140625" defaultRowHeight="12.75"/>
  <cols>
    <col min="1" max="1" width="5.7109375" style="1" customWidth="1"/>
    <col min="2" max="2" width="3.7109375" style="1" customWidth="1"/>
    <col min="3" max="3" width="18.7109375" style="1" customWidth="1"/>
    <col min="4" max="4" width="10.8515625" style="1" customWidth="1"/>
    <col min="5" max="10" width="9.7109375" style="1" customWidth="1"/>
    <col min="11" max="11" width="3.7109375" style="1" customWidth="1"/>
    <col min="12" max="12" width="18.7109375" style="1" customWidth="1"/>
    <col min="13" max="19" width="9.7109375" style="1" customWidth="1"/>
    <col min="20" max="20" width="1.8515625" style="1" customWidth="1"/>
    <col min="21" max="21" width="2.7109375" style="1" customWidth="1"/>
    <col min="22" max="22" width="3.7109375" style="1" customWidth="1"/>
    <col min="23" max="23" width="18.7109375" style="1" customWidth="1"/>
    <col min="24" max="30" width="9.7109375" style="1" customWidth="1"/>
    <col min="31" max="31" width="3.7109375" style="1" customWidth="1"/>
    <col min="32" max="32" width="18.7109375" style="1" customWidth="1"/>
    <col min="33" max="39" width="9.7109375" style="1" customWidth="1"/>
    <col min="40" max="40" width="1.8515625" style="1" customWidth="1"/>
    <col min="41" max="16384" width="9.140625" style="1" customWidth="1"/>
  </cols>
  <sheetData>
    <row r="1" spans="2:39" ht="15" customHeight="1">
      <c r="B1" s="8"/>
      <c r="C1" s="8"/>
      <c r="D1" s="8"/>
      <c r="E1" s="8"/>
      <c r="F1" s="8"/>
      <c r="G1" s="8"/>
      <c r="J1" s="41" t="s">
        <v>13</v>
      </c>
      <c r="K1" s="8"/>
      <c r="L1" s="8"/>
      <c r="M1" s="8"/>
      <c r="N1" s="8"/>
      <c r="O1" s="8"/>
      <c r="P1" s="8"/>
      <c r="S1" s="42" t="s">
        <v>14</v>
      </c>
      <c r="V1" s="8"/>
      <c r="W1" s="8"/>
      <c r="X1" s="8"/>
      <c r="Y1" s="8"/>
      <c r="Z1" s="8"/>
      <c r="AA1" s="8"/>
      <c r="AD1" s="41" t="s">
        <v>13</v>
      </c>
      <c r="AE1" s="8"/>
      <c r="AF1" s="8"/>
      <c r="AG1" s="8"/>
      <c r="AH1" s="8"/>
      <c r="AI1" s="8"/>
      <c r="AJ1" s="8"/>
      <c r="AM1" s="42" t="s">
        <v>14</v>
      </c>
    </row>
    <row r="2" spans="2:36" ht="15" customHeight="1">
      <c r="B2" s="43" t="s">
        <v>118</v>
      </c>
      <c r="C2" s="43"/>
      <c r="D2" s="43"/>
      <c r="E2" s="43"/>
      <c r="F2" s="43"/>
      <c r="G2" s="43"/>
      <c r="K2" s="43" t="s">
        <v>118</v>
      </c>
      <c r="L2" s="43"/>
      <c r="M2" s="43"/>
      <c r="N2" s="43"/>
      <c r="O2" s="43"/>
      <c r="P2" s="43"/>
      <c r="V2" s="43" t="s">
        <v>131</v>
      </c>
      <c r="W2" s="43"/>
      <c r="X2" s="43"/>
      <c r="Y2" s="43"/>
      <c r="Z2" s="43"/>
      <c r="AA2" s="43"/>
      <c r="AE2" s="43" t="s">
        <v>131</v>
      </c>
      <c r="AF2" s="43"/>
      <c r="AG2" s="43"/>
      <c r="AH2" s="43"/>
      <c r="AI2" s="43"/>
      <c r="AJ2" s="43"/>
    </row>
    <row r="3" spans="2:36" ht="15" customHeight="1">
      <c r="B3" s="8"/>
      <c r="C3" s="43"/>
      <c r="D3" s="43"/>
      <c r="E3" s="43"/>
      <c r="F3" s="43"/>
      <c r="G3" s="43"/>
      <c r="K3" s="8"/>
      <c r="L3" s="43"/>
      <c r="M3" s="43"/>
      <c r="N3" s="43"/>
      <c r="O3" s="43"/>
      <c r="P3" s="43"/>
      <c r="V3" s="8"/>
      <c r="W3" s="43"/>
      <c r="X3" s="43"/>
      <c r="Y3" s="43"/>
      <c r="Z3" s="43"/>
      <c r="AA3" s="43"/>
      <c r="AE3" s="8"/>
      <c r="AF3" s="43"/>
      <c r="AG3" s="43"/>
      <c r="AH3" s="43"/>
      <c r="AI3" s="43"/>
      <c r="AJ3" s="43"/>
    </row>
    <row r="4" spans="2:39" ht="15" customHeight="1">
      <c r="B4" s="102" t="s">
        <v>76</v>
      </c>
      <c r="C4" s="103"/>
      <c r="D4" s="108" t="s">
        <v>49</v>
      </c>
      <c r="E4" s="98"/>
      <c r="F4" s="98"/>
      <c r="G4" s="98"/>
      <c r="H4" s="98"/>
      <c r="I4" s="98"/>
      <c r="J4" s="99"/>
      <c r="K4" s="102" t="s">
        <v>76</v>
      </c>
      <c r="L4" s="103"/>
      <c r="M4" s="108" t="s">
        <v>49</v>
      </c>
      <c r="N4" s="98"/>
      <c r="O4" s="98"/>
      <c r="P4" s="98"/>
      <c r="Q4" s="98"/>
      <c r="R4" s="98"/>
      <c r="S4" s="99"/>
      <c r="V4" s="102" t="s">
        <v>76</v>
      </c>
      <c r="W4" s="103"/>
      <c r="X4" s="108" t="s">
        <v>49</v>
      </c>
      <c r="Y4" s="98"/>
      <c r="Z4" s="98"/>
      <c r="AA4" s="98"/>
      <c r="AB4" s="98"/>
      <c r="AC4" s="98"/>
      <c r="AD4" s="99"/>
      <c r="AE4" s="102" t="s">
        <v>76</v>
      </c>
      <c r="AF4" s="103"/>
      <c r="AG4" s="108" t="s">
        <v>49</v>
      </c>
      <c r="AH4" s="98"/>
      <c r="AI4" s="98"/>
      <c r="AJ4" s="98"/>
      <c r="AK4" s="98"/>
      <c r="AL4" s="98"/>
      <c r="AM4" s="99"/>
    </row>
    <row r="5" spans="2:39" ht="62.25" customHeight="1">
      <c r="B5" s="104"/>
      <c r="C5" s="105"/>
      <c r="D5" s="44" t="s">
        <v>5</v>
      </c>
      <c r="E5" s="45" t="s">
        <v>29</v>
      </c>
      <c r="F5" s="46" t="s">
        <v>30</v>
      </c>
      <c r="G5" s="28" t="s">
        <v>31</v>
      </c>
      <c r="H5" s="47" t="s">
        <v>32</v>
      </c>
      <c r="I5" s="47" t="s">
        <v>33</v>
      </c>
      <c r="J5" s="48" t="s">
        <v>34</v>
      </c>
      <c r="K5" s="104"/>
      <c r="L5" s="105"/>
      <c r="M5" s="44" t="s">
        <v>51</v>
      </c>
      <c r="N5" s="45" t="s">
        <v>18</v>
      </c>
      <c r="O5" s="46" t="s">
        <v>107</v>
      </c>
      <c r="P5" s="28" t="s">
        <v>16</v>
      </c>
      <c r="Q5" s="47" t="s">
        <v>15</v>
      </c>
      <c r="R5" s="47" t="s">
        <v>17</v>
      </c>
      <c r="S5" s="48" t="s">
        <v>12</v>
      </c>
      <c r="V5" s="104"/>
      <c r="W5" s="105"/>
      <c r="X5" s="44" t="s">
        <v>5</v>
      </c>
      <c r="Y5" s="45" t="s">
        <v>29</v>
      </c>
      <c r="Z5" s="46" t="s">
        <v>30</v>
      </c>
      <c r="AA5" s="28" t="s">
        <v>31</v>
      </c>
      <c r="AB5" s="47" t="s">
        <v>32</v>
      </c>
      <c r="AC5" s="47" t="s">
        <v>33</v>
      </c>
      <c r="AD5" s="48" t="s">
        <v>34</v>
      </c>
      <c r="AE5" s="104"/>
      <c r="AF5" s="105"/>
      <c r="AG5" s="44" t="s">
        <v>51</v>
      </c>
      <c r="AH5" s="45" t="s">
        <v>18</v>
      </c>
      <c r="AI5" s="46" t="s">
        <v>129</v>
      </c>
      <c r="AJ5" s="28" t="s">
        <v>16</v>
      </c>
      <c r="AK5" s="47" t="s">
        <v>130</v>
      </c>
      <c r="AL5" s="47" t="s">
        <v>17</v>
      </c>
      <c r="AM5" s="48" t="s">
        <v>12</v>
      </c>
    </row>
    <row r="6" spans="2:39" ht="15" customHeight="1">
      <c r="B6" s="106"/>
      <c r="C6" s="107"/>
      <c r="D6" s="109" t="s">
        <v>115</v>
      </c>
      <c r="E6" s="100"/>
      <c r="F6" s="100"/>
      <c r="G6" s="100"/>
      <c r="H6" s="100"/>
      <c r="I6" s="100"/>
      <c r="J6" s="101"/>
      <c r="K6" s="106"/>
      <c r="L6" s="107"/>
      <c r="M6" s="109" t="s">
        <v>115</v>
      </c>
      <c r="N6" s="100"/>
      <c r="O6" s="100"/>
      <c r="P6" s="100"/>
      <c r="Q6" s="100"/>
      <c r="R6" s="100"/>
      <c r="S6" s="101"/>
      <c r="V6" s="106"/>
      <c r="W6" s="107"/>
      <c r="X6" s="109" t="s">
        <v>108</v>
      </c>
      <c r="Y6" s="100"/>
      <c r="Z6" s="100"/>
      <c r="AA6" s="100"/>
      <c r="AB6" s="100"/>
      <c r="AC6" s="100"/>
      <c r="AD6" s="101"/>
      <c r="AE6" s="106"/>
      <c r="AF6" s="107"/>
      <c r="AG6" s="109" t="s">
        <v>108</v>
      </c>
      <c r="AH6" s="100"/>
      <c r="AI6" s="100"/>
      <c r="AJ6" s="100"/>
      <c r="AK6" s="100"/>
      <c r="AL6" s="100"/>
      <c r="AM6" s="101"/>
    </row>
    <row r="7" spans="2:39" ht="6.75" customHeight="1">
      <c r="B7" s="39"/>
      <c r="C7" s="34"/>
      <c r="D7" s="18"/>
      <c r="E7" s="6"/>
      <c r="F7" s="6"/>
      <c r="G7" s="21"/>
      <c r="H7" s="22"/>
      <c r="I7" s="22"/>
      <c r="J7" s="23"/>
      <c r="K7" s="39"/>
      <c r="L7" s="34"/>
      <c r="M7" s="18"/>
      <c r="N7" s="6"/>
      <c r="O7" s="6"/>
      <c r="P7" s="21"/>
      <c r="Q7" s="22"/>
      <c r="R7" s="22"/>
      <c r="S7" s="23"/>
      <c r="V7" s="39"/>
      <c r="W7" s="34"/>
      <c r="X7" s="18"/>
      <c r="Y7" s="6"/>
      <c r="Z7" s="6"/>
      <c r="AA7" s="21"/>
      <c r="AB7" s="22"/>
      <c r="AC7" s="22"/>
      <c r="AD7" s="23"/>
      <c r="AE7" s="39"/>
      <c r="AF7" s="34"/>
      <c r="AG7" s="18"/>
      <c r="AH7" s="6"/>
      <c r="AI7" s="6"/>
      <c r="AJ7" s="21"/>
      <c r="AK7" s="22"/>
      <c r="AL7" s="22"/>
      <c r="AM7" s="23"/>
    </row>
    <row r="8" spans="2:39" ht="15">
      <c r="B8" s="40"/>
      <c r="C8" s="35" t="s">
        <v>78</v>
      </c>
      <c r="D8" s="6">
        <f>SUM(D10:D33)</f>
        <v>1673389.9999999956</v>
      </c>
      <c r="E8" s="6">
        <f aca="true" t="shared" si="0" ref="E8:J8">SUM(E10:E33)</f>
        <v>977976.9999999953</v>
      </c>
      <c r="F8" s="6">
        <f t="shared" si="0"/>
        <v>198919.00000000003</v>
      </c>
      <c r="G8" s="6">
        <f t="shared" si="0"/>
        <v>18788</v>
      </c>
      <c r="H8" s="6">
        <f t="shared" si="0"/>
        <v>11530</v>
      </c>
      <c r="I8" s="6">
        <f t="shared" si="0"/>
        <v>286528.00000000006</v>
      </c>
      <c r="J8" s="26">
        <f t="shared" si="0"/>
        <v>13868</v>
      </c>
      <c r="K8" s="40"/>
      <c r="L8" s="35" t="s">
        <v>78</v>
      </c>
      <c r="M8" s="18">
        <f>SUM(M10:M33)</f>
        <v>747</v>
      </c>
      <c r="N8" s="6">
        <f aca="true" t="shared" si="1" ref="N8:S8">SUM(N10:N33)</f>
        <v>10145.000000000002</v>
      </c>
      <c r="O8" s="6">
        <f t="shared" si="1"/>
        <v>159.99999999999997</v>
      </c>
      <c r="P8" s="6">
        <f t="shared" si="1"/>
        <v>142</v>
      </c>
      <c r="Q8" s="6">
        <f t="shared" si="1"/>
        <v>127466.00000000001</v>
      </c>
      <c r="R8" s="6">
        <f t="shared" si="1"/>
        <v>19191.999999999996</v>
      </c>
      <c r="S8" s="26">
        <f t="shared" si="1"/>
        <v>7927.999999999999</v>
      </c>
      <c r="V8" s="40"/>
      <c r="W8" s="35" t="s">
        <v>78</v>
      </c>
      <c r="X8" s="63">
        <f>D8/$D$8*100</f>
        <v>100</v>
      </c>
      <c r="Y8" s="61">
        <f aca="true" t="shared" si="2" ref="Y8:AD8">E8/$D$8*100</f>
        <v>58.442861496722095</v>
      </c>
      <c r="Z8" s="61">
        <f t="shared" si="2"/>
        <v>11.887187087289906</v>
      </c>
      <c r="AA8" s="61">
        <f t="shared" si="2"/>
        <v>1.1227508231792975</v>
      </c>
      <c r="AB8" s="61">
        <f t="shared" si="2"/>
        <v>0.6890204913379445</v>
      </c>
      <c r="AC8" s="61">
        <f t="shared" si="2"/>
        <v>17.122607401741423</v>
      </c>
      <c r="AD8" s="62">
        <f t="shared" si="2"/>
        <v>0.8287368754444592</v>
      </c>
      <c r="AE8" s="40"/>
      <c r="AF8" s="35" t="s">
        <v>78</v>
      </c>
      <c r="AG8" s="63">
        <f aca="true" t="shared" si="3" ref="AG8:AM8">M8/$D$8*100</f>
        <v>0.04463992255242364</v>
      </c>
      <c r="AH8" s="61">
        <f t="shared" si="3"/>
        <v>0.6062543698719383</v>
      </c>
      <c r="AI8" s="61">
        <f t="shared" si="3"/>
        <v>0.009561429194628891</v>
      </c>
      <c r="AJ8" s="61">
        <f t="shared" si="3"/>
        <v>0.008485768410233142</v>
      </c>
      <c r="AK8" s="61">
        <f t="shared" si="3"/>
        <v>7.61723208576604</v>
      </c>
      <c r="AL8" s="61">
        <f t="shared" si="3"/>
        <v>1.1468934318957353</v>
      </c>
      <c r="AM8" s="62">
        <f t="shared" si="3"/>
        <v>0.47376881659386155</v>
      </c>
    </row>
    <row r="9" spans="2:39" ht="6.75" customHeight="1">
      <c r="B9" s="40"/>
      <c r="C9" s="35"/>
      <c r="D9" s="18"/>
      <c r="E9" s="6"/>
      <c r="F9" s="6"/>
      <c r="G9" s="19"/>
      <c r="H9" s="20"/>
      <c r="I9" s="20"/>
      <c r="J9" s="25"/>
      <c r="K9" s="40"/>
      <c r="L9" s="35"/>
      <c r="M9" s="18"/>
      <c r="N9" s="6"/>
      <c r="O9" s="6"/>
      <c r="P9" s="19"/>
      <c r="Q9" s="20"/>
      <c r="R9" s="20"/>
      <c r="S9" s="25"/>
      <c r="V9" s="40"/>
      <c r="W9" s="35"/>
      <c r="X9" s="18"/>
      <c r="Y9" s="6"/>
      <c r="Z9" s="6"/>
      <c r="AA9" s="19"/>
      <c r="AB9" s="20"/>
      <c r="AC9" s="20"/>
      <c r="AD9" s="25"/>
      <c r="AE9" s="40"/>
      <c r="AF9" s="35"/>
      <c r="AG9" s="18"/>
      <c r="AH9" s="6"/>
      <c r="AI9" s="6"/>
      <c r="AJ9" s="19"/>
      <c r="AK9" s="20"/>
      <c r="AL9" s="20"/>
      <c r="AM9" s="25"/>
    </row>
    <row r="10" spans="2:39" ht="15" customHeight="1">
      <c r="B10" s="33" t="s">
        <v>79</v>
      </c>
      <c r="C10" s="36" t="s">
        <v>56</v>
      </c>
      <c r="D10" s="18">
        <f>SUM(E10:J10)+SUM(M10:S10)</f>
        <v>67369.99999999997</v>
      </c>
      <c r="E10" s="6">
        <v>44898.99999999996</v>
      </c>
      <c r="F10" s="6">
        <v>5827</v>
      </c>
      <c r="G10" s="84">
        <v>2514</v>
      </c>
      <c r="H10" s="6">
        <v>40</v>
      </c>
      <c r="I10" s="6">
        <v>5761</v>
      </c>
      <c r="J10" s="26">
        <v>60</v>
      </c>
      <c r="K10" s="33" t="s">
        <v>79</v>
      </c>
      <c r="L10" s="36" t="s">
        <v>56</v>
      </c>
      <c r="M10" s="85">
        <v>0</v>
      </c>
      <c r="N10" s="78">
        <v>5</v>
      </c>
      <c r="O10" s="78">
        <v>0</v>
      </c>
      <c r="P10" s="79">
        <v>35</v>
      </c>
      <c r="Q10" s="78">
        <v>6212.000000000001</v>
      </c>
      <c r="R10" s="78">
        <v>1650</v>
      </c>
      <c r="S10" s="80">
        <v>367.00000000000017</v>
      </c>
      <c r="V10" s="33" t="s">
        <v>79</v>
      </c>
      <c r="W10" s="36" t="s">
        <v>56</v>
      </c>
      <c r="X10" s="63">
        <f aca="true" t="shared" si="4" ref="X10:X33">D10/$D$8*100</f>
        <v>4.025959280263426</v>
      </c>
      <c r="Y10" s="61">
        <f aca="true" t="shared" si="5" ref="Y10:Y33">E10/$D$8*100</f>
        <v>2.6831163088102645</v>
      </c>
      <c r="Z10" s="61">
        <f aca="true" t="shared" si="6" ref="Z10:Z33">F10/$D$8*100</f>
        <v>0.34821529948189095</v>
      </c>
      <c r="AA10" s="61">
        <f aca="true" t="shared" si="7" ref="AA10:AA33">G10/$D$8*100</f>
        <v>0.15023395622060648</v>
      </c>
      <c r="AB10" s="61">
        <f aca="true" t="shared" si="8" ref="AB10:AB33">H10/$D$8*100</f>
        <v>0.002390357298657223</v>
      </c>
      <c r="AC10" s="61">
        <f aca="true" t="shared" si="9" ref="AC10:AC33">I10/$D$8*100</f>
        <v>0.34427120993910654</v>
      </c>
      <c r="AD10" s="62">
        <f aca="true" t="shared" si="10" ref="AD10:AD33">J10/$D$8*100</f>
        <v>0.0035855359479858343</v>
      </c>
      <c r="AE10" s="33" t="s">
        <v>79</v>
      </c>
      <c r="AF10" s="36" t="s">
        <v>56</v>
      </c>
      <c r="AG10" s="63">
        <f aca="true" t="shared" si="11" ref="AG10:AG33">M10/$D$8*100</f>
        <v>0</v>
      </c>
      <c r="AH10" s="61">
        <f aca="true" t="shared" si="12" ref="AH10:AH33">N10/$D$8*100</f>
        <v>0.0002987946623321529</v>
      </c>
      <c r="AI10" s="61">
        <f aca="true" t="shared" si="13" ref="AI10:AI33">O10/$D$8*100</f>
        <v>0</v>
      </c>
      <c r="AJ10" s="61">
        <f aca="true" t="shared" si="14" ref="AJ10:AJ33">P10/$D$8*100</f>
        <v>0.0020915626363250703</v>
      </c>
      <c r="AK10" s="61">
        <f aca="true" t="shared" si="15" ref="AK10:AK33">Q10/$D$8*100</f>
        <v>0.37122248848146683</v>
      </c>
      <c r="AL10" s="61">
        <f aca="true" t="shared" si="16" ref="AL10:AL33">R10/$D$8*100</f>
        <v>0.09860223856961046</v>
      </c>
      <c r="AM10" s="62">
        <f aca="true" t="shared" si="17" ref="AM10:AM33">S10/$D$8*100</f>
        <v>0.021931528215180032</v>
      </c>
    </row>
    <row r="11" spans="2:39" ht="15" customHeight="1">
      <c r="B11" s="33" t="s">
        <v>80</v>
      </c>
      <c r="C11" s="36" t="s">
        <v>57</v>
      </c>
      <c r="D11" s="18">
        <f aca="true" t="shared" si="18" ref="D11:D33">SUM(E11:J11)+SUM(M11:S11)</f>
        <v>84790.00000000041</v>
      </c>
      <c r="E11" s="6">
        <v>65498.0000000004</v>
      </c>
      <c r="F11" s="6">
        <v>5606.999999999991</v>
      </c>
      <c r="G11" s="84">
        <v>303</v>
      </c>
      <c r="H11" s="6">
        <v>203</v>
      </c>
      <c r="I11" s="6">
        <v>696.9999999999994</v>
      </c>
      <c r="J11" s="26">
        <v>61</v>
      </c>
      <c r="K11" s="33" t="s">
        <v>80</v>
      </c>
      <c r="L11" s="36" t="s">
        <v>57</v>
      </c>
      <c r="M11" s="85">
        <v>0</v>
      </c>
      <c r="N11" s="78">
        <v>15</v>
      </c>
      <c r="O11" s="78">
        <v>0</v>
      </c>
      <c r="P11" s="79">
        <v>24</v>
      </c>
      <c r="Q11" s="78">
        <v>9592.000000000007</v>
      </c>
      <c r="R11" s="78">
        <v>2218</v>
      </c>
      <c r="S11" s="80">
        <v>572</v>
      </c>
      <c r="V11" s="33" t="s">
        <v>80</v>
      </c>
      <c r="W11" s="36" t="s">
        <v>57</v>
      </c>
      <c r="X11" s="63">
        <f t="shared" si="4"/>
        <v>5.066959883828673</v>
      </c>
      <c r="Y11" s="61">
        <f t="shared" si="5"/>
        <v>3.9140905586862935</v>
      </c>
      <c r="Z11" s="61">
        <f t="shared" si="6"/>
        <v>0.3350683343392757</v>
      </c>
      <c r="AA11" s="61">
        <f t="shared" si="7"/>
        <v>0.018106956537328467</v>
      </c>
      <c r="AB11" s="61">
        <f t="shared" si="8"/>
        <v>0.012131063290685407</v>
      </c>
      <c r="AC11" s="61">
        <f t="shared" si="9"/>
        <v>0.04165197592910208</v>
      </c>
      <c r="AD11" s="62">
        <f t="shared" si="10"/>
        <v>0.003645294880452265</v>
      </c>
      <c r="AE11" s="33" t="s">
        <v>80</v>
      </c>
      <c r="AF11" s="36" t="s">
        <v>57</v>
      </c>
      <c r="AG11" s="63">
        <f t="shared" si="11"/>
        <v>0</v>
      </c>
      <c r="AH11" s="61">
        <f t="shared" si="12"/>
        <v>0.0008963839869964586</v>
      </c>
      <c r="AI11" s="61">
        <f t="shared" si="13"/>
        <v>0</v>
      </c>
      <c r="AJ11" s="61">
        <f t="shared" si="14"/>
        <v>0.001434214379194334</v>
      </c>
      <c r="AK11" s="61">
        <f t="shared" si="15"/>
        <v>0.5732076802180025</v>
      </c>
      <c r="AL11" s="61">
        <f t="shared" si="16"/>
        <v>0.13254531221054303</v>
      </c>
      <c r="AM11" s="62">
        <f t="shared" si="17"/>
        <v>0.03418210937079829</v>
      </c>
    </row>
    <row r="12" spans="2:39" ht="15" customHeight="1">
      <c r="B12" s="33" t="s">
        <v>81</v>
      </c>
      <c r="C12" s="36" t="s">
        <v>58</v>
      </c>
      <c r="D12" s="18">
        <f t="shared" si="18"/>
        <v>143043.99999999977</v>
      </c>
      <c r="E12" s="6">
        <v>107408.99999999977</v>
      </c>
      <c r="F12" s="6">
        <v>7279.999999999992</v>
      </c>
      <c r="G12" s="84">
        <v>623</v>
      </c>
      <c r="H12" s="6">
        <v>6779</v>
      </c>
      <c r="I12" s="6">
        <v>1793</v>
      </c>
      <c r="J12" s="26">
        <v>924.0000000000001</v>
      </c>
      <c r="K12" s="33" t="s">
        <v>81</v>
      </c>
      <c r="L12" s="36" t="s">
        <v>58</v>
      </c>
      <c r="M12" s="85">
        <v>0</v>
      </c>
      <c r="N12" s="78">
        <v>3780</v>
      </c>
      <c r="O12" s="78">
        <v>0</v>
      </c>
      <c r="P12" s="79">
        <v>2</v>
      </c>
      <c r="Q12" s="78">
        <v>13266.000000000004</v>
      </c>
      <c r="R12" s="78">
        <v>334</v>
      </c>
      <c r="S12" s="80">
        <v>854.0000000000003</v>
      </c>
      <c r="V12" s="33" t="s">
        <v>81</v>
      </c>
      <c r="W12" s="36" t="s">
        <v>58</v>
      </c>
      <c r="X12" s="63">
        <f t="shared" si="4"/>
        <v>8.548156735728082</v>
      </c>
      <c r="Y12" s="61">
        <f t="shared" si="5"/>
        <v>6.418647177286828</v>
      </c>
      <c r="Z12" s="61">
        <f t="shared" si="6"/>
        <v>0.4350450283556141</v>
      </c>
      <c r="AA12" s="61">
        <f t="shared" si="7"/>
        <v>0.03722981492658625</v>
      </c>
      <c r="AB12" s="61">
        <f t="shared" si="8"/>
        <v>0.40510580318993294</v>
      </c>
      <c r="AC12" s="61">
        <f t="shared" si="9"/>
        <v>0.10714776591231003</v>
      </c>
      <c r="AD12" s="62">
        <f t="shared" si="10"/>
        <v>0.05521725359898186</v>
      </c>
      <c r="AE12" s="33" t="s">
        <v>81</v>
      </c>
      <c r="AF12" s="36" t="s">
        <v>58</v>
      </c>
      <c r="AG12" s="63">
        <f t="shared" si="11"/>
        <v>0</v>
      </c>
      <c r="AH12" s="61">
        <f t="shared" si="12"/>
        <v>0.2258887647231076</v>
      </c>
      <c r="AI12" s="61">
        <f t="shared" si="13"/>
        <v>0</v>
      </c>
      <c r="AJ12" s="61">
        <f t="shared" si="14"/>
        <v>0.00011951786493286115</v>
      </c>
      <c r="AK12" s="61">
        <f t="shared" si="15"/>
        <v>0.7927619980996682</v>
      </c>
      <c r="AL12" s="61">
        <f t="shared" si="16"/>
        <v>0.019959483443787812</v>
      </c>
      <c r="AM12" s="62">
        <f t="shared" si="17"/>
        <v>0.05103412832633173</v>
      </c>
    </row>
    <row r="13" spans="2:39" ht="15" customHeight="1">
      <c r="B13" s="33" t="s">
        <v>82</v>
      </c>
      <c r="C13" s="36" t="s">
        <v>59</v>
      </c>
      <c r="D13" s="18">
        <f t="shared" si="18"/>
        <v>57574.9999999999</v>
      </c>
      <c r="E13" s="6">
        <v>36989.9999999999</v>
      </c>
      <c r="F13" s="6">
        <v>12189</v>
      </c>
      <c r="G13" s="84">
        <v>13</v>
      </c>
      <c r="H13" s="6">
        <v>10</v>
      </c>
      <c r="I13" s="6">
        <v>3543.9999999999995</v>
      </c>
      <c r="J13" s="26">
        <v>85</v>
      </c>
      <c r="K13" s="33" t="s">
        <v>82</v>
      </c>
      <c r="L13" s="36" t="s">
        <v>59</v>
      </c>
      <c r="M13" s="85">
        <v>0</v>
      </c>
      <c r="N13" s="78">
        <v>0</v>
      </c>
      <c r="O13" s="78">
        <v>0</v>
      </c>
      <c r="P13" s="79">
        <v>4</v>
      </c>
      <c r="Q13" s="78">
        <v>4057.000000000002</v>
      </c>
      <c r="R13" s="78">
        <v>312</v>
      </c>
      <c r="S13" s="80">
        <v>370.99999999999943</v>
      </c>
      <c r="V13" s="33" t="s">
        <v>82</v>
      </c>
      <c r="W13" s="36" t="s">
        <v>59</v>
      </c>
      <c r="X13" s="63">
        <f t="shared" si="4"/>
        <v>3.440620536754734</v>
      </c>
      <c r="Y13" s="61">
        <f t="shared" si="5"/>
        <v>2.2104829119332607</v>
      </c>
      <c r="Z13" s="61">
        <f t="shared" si="6"/>
        <v>0.7284016278333223</v>
      </c>
      <c r="AA13" s="61">
        <f t="shared" si="7"/>
        <v>0.0007768661220635975</v>
      </c>
      <c r="AB13" s="61">
        <f t="shared" si="8"/>
        <v>0.0005975893246643058</v>
      </c>
      <c r="AC13" s="61">
        <f t="shared" si="9"/>
        <v>0.21178565666102994</v>
      </c>
      <c r="AD13" s="62">
        <f t="shared" si="10"/>
        <v>0.0050795092596466</v>
      </c>
      <c r="AE13" s="33" t="s">
        <v>82</v>
      </c>
      <c r="AF13" s="36" t="s">
        <v>59</v>
      </c>
      <c r="AG13" s="63">
        <f t="shared" si="11"/>
        <v>0</v>
      </c>
      <c r="AH13" s="61">
        <f t="shared" si="12"/>
        <v>0</v>
      </c>
      <c r="AI13" s="61">
        <f t="shared" si="13"/>
        <v>0</v>
      </c>
      <c r="AJ13" s="61">
        <f t="shared" si="14"/>
        <v>0.0002390357298657223</v>
      </c>
      <c r="AK13" s="61">
        <f t="shared" si="15"/>
        <v>0.24244198901630898</v>
      </c>
      <c r="AL13" s="61">
        <f t="shared" si="16"/>
        <v>0.018644786929526338</v>
      </c>
      <c r="AM13" s="62">
        <f t="shared" si="17"/>
        <v>0.02217056394504571</v>
      </c>
    </row>
    <row r="14" spans="2:39" ht="15" customHeight="1">
      <c r="B14" s="33" t="s">
        <v>83</v>
      </c>
      <c r="C14" s="36" t="s">
        <v>60</v>
      </c>
      <c r="D14" s="18">
        <f t="shared" si="18"/>
        <v>72340.99999999975</v>
      </c>
      <c r="E14" s="6">
        <v>48386.999999999745</v>
      </c>
      <c r="F14" s="6">
        <v>2872</v>
      </c>
      <c r="G14" s="84">
        <v>1</v>
      </c>
      <c r="H14" s="6">
        <v>0</v>
      </c>
      <c r="I14" s="6">
        <v>14688.000000000004</v>
      </c>
      <c r="J14" s="26">
        <v>518</v>
      </c>
      <c r="K14" s="33" t="s">
        <v>83</v>
      </c>
      <c r="L14" s="36" t="s">
        <v>60</v>
      </c>
      <c r="M14" s="85">
        <v>0</v>
      </c>
      <c r="N14" s="78">
        <v>0</v>
      </c>
      <c r="O14" s="78">
        <v>0</v>
      </c>
      <c r="P14" s="79">
        <v>7</v>
      </c>
      <c r="Q14" s="78">
        <v>5044</v>
      </c>
      <c r="R14" s="78">
        <v>491.9999999999999</v>
      </c>
      <c r="S14" s="80">
        <v>332</v>
      </c>
      <c r="V14" s="33" t="s">
        <v>83</v>
      </c>
      <c r="W14" s="36" t="s">
        <v>60</v>
      </c>
      <c r="X14" s="63">
        <f t="shared" si="4"/>
        <v>4.32302093355404</v>
      </c>
      <c r="Y14" s="61">
        <f t="shared" si="5"/>
        <v>2.891555465253161</v>
      </c>
      <c r="Z14" s="61">
        <f t="shared" si="6"/>
        <v>0.17162765404358862</v>
      </c>
      <c r="AA14" s="61">
        <f t="shared" si="7"/>
        <v>5.9758932466430573E-05</v>
      </c>
      <c r="AB14" s="61">
        <f t="shared" si="8"/>
        <v>0</v>
      </c>
      <c r="AC14" s="61">
        <f t="shared" si="9"/>
        <v>0.8777392000669326</v>
      </c>
      <c r="AD14" s="62">
        <f t="shared" si="10"/>
        <v>0.03095512701761104</v>
      </c>
      <c r="AE14" s="33" t="s">
        <v>83</v>
      </c>
      <c r="AF14" s="36" t="s">
        <v>60</v>
      </c>
      <c r="AG14" s="63">
        <f t="shared" si="11"/>
        <v>0</v>
      </c>
      <c r="AH14" s="61">
        <f t="shared" si="12"/>
        <v>0</v>
      </c>
      <c r="AI14" s="61">
        <f t="shared" si="13"/>
        <v>0</v>
      </c>
      <c r="AJ14" s="61">
        <f t="shared" si="14"/>
        <v>0.000418312527265014</v>
      </c>
      <c r="AK14" s="61">
        <f t="shared" si="15"/>
        <v>0.3014240553606758</v>
      </c>
      <c r="AL14" s="61">
        <f t="shared" si="16"/>
        <v>0.02940139477348384</v>
      </c>
      <c r="AM14" s="62">
        <f t="shared" si="17"/>
        <v>0.019839965578854955</v>
      </c>
    </row>
    <row r="15" spans="2:39" ht="15" customHeight="1">
      <c r="B15" s="33" t="s">
        <v>84</v>
      </c>
      <c r="C15" s="36" t="s">
        <v>61</v>
      </c>
      <c r="D15" s="18">
        <f t="shared" si="18"/>
        <v>48146.99999999982</v>
      </c>
      <c r="E15" s="6">
        <v>40267.99999999982</v>
      </c>
      <c r="F15" s="6">
        <v>666</v>
      </c>
      <c r="G15" s="84">
        <v>272</v>
      </c>
      <c r="H15" s="6">
        <v>0</v>
      </c>
      <c r="I15" s="6">
        <v>487.0000000000002</v>
      </c>
      <c r="J15" s="26">
        <v>364.99999999999994</v>
      </c>
      <c r="K15" s="33" t="s">
        <v>84</v>
      </c>
      <c r="L15" s="36" t="s">
        <v>61</v>
      </c>
      <c r="M15" s="85">
        <v>0</v>
      </c>
      <c r="N15" s="78">
        <v>6</v>
      </c>
      <c r="O15" s="78">
        <v>0</v>
      </c>
      <c r="P15" s="79">
        <v>0</v>
      </c>
      <c r="Q15" s="78">
        <v>5079.000000000002</v>
      </c>
      <c r="R15" s="78">
        <v>610</v>
      </c>
      <c r="S15" s="80">
        <v>394.00000000000006</v>
      </c>
      <c r="V15" s="33" t="s">
        <v>84</v>
      </c>
      <c r="W15" s="36" t="s">
        <v>61</v>
      </c>
      <c r="X15" s="63">
        <f t="shared" si="4"/>
        <v>2.8772133214612223</v>
      </c>
      <c r="Y15" s="61">
        <f t="shared" si="5"/>
        <v>2.406372692558216</v>
      </c>
      <c r="Z15" s="61">
        <f t="shared" si="6"/>
        <v>0.03979944902264276</v>
      </c>
      <c r="AA15" s="61">
        <f t="shared" si="7"/>
        <v>0.016254429630869115</v>
      </c>
      <c r="AB15" s="61">
        <f t="shared" si="8"/>
        <v>0</v>
      </c>
      <c r="AC15" s="61">
        <f t="shared" si="9"/>
        <v>0.02910260011115171</v>
      </c>
      <c r="AD15" s="62">
        <f t="shared" si="10"/>
        <v>0.021812010350247157</v>
      </c>
      <c r="AE15" s="33" t="s">
        <v>84</v>
      </c>
      <c r="AF15" s="36" t="s">
        <v>61</v>
      </c>
      <c r="AG15" s="63">
        <f t="shared" si="11"/>
        <v>0</v>
      </c>
      <c r="AH15" s="61">
        <f t="shared" si="12"/>
        <v>0.0003585535947985835</v>
      </c>
      <c r="AI15" s="61">
        <f t="shared" si="13"/>
        <v>0</v>
      </c>
      <c r="AJ15" s="61">
        <f t="shared" si="14"/>
        <v>0</v>
      </c>
      <c r="AK15" s="61">
        <f t="shared" si="15"/>
        <v>0.303515617997001</v>
      </c>
      <c r="AL15" s="61">
        <f t="shared" si="16"/>
        <v>0.03645294880452265</v>
      </c>
      <c r="AM15" s="62">
        <f t="shared" si="17"/>
        <v>0.02354501939177365</v>
      </c>
    </row>
    <row r="16" spans="2:39" ht="15" customHeight="1">
      <c r="B16" s="33" t="s">
        <v>85</v>
      </c>
      <c r="C16" s="36" t="s">
        <v>62</v>
      </c>
      <c r="D16" s="18">
        <f t="shared" si="18"/>
        <v>41623</v>
      </c>
      <c r="E16" s="6">
        <v>29645</v>
      </c>
      <c r="F16" s="6">
        <v>3317.000000000001</v>
      </c>
      <c r="G16" s="84">
        <v>492</v>
      </c>
      <c r="H16" s="6">
        <v>91</v>
      </c>
      <c r="I16" s="6">
        <v>1192.0000000000002</v>
      </c>
      <c r="J16" s="26">
        <v>437.99999999999994</v>
      </c>
      <c r="K16" s="33" t="s">
        <v>85</v>
      </c>
      <c r="L16" s="36" t="s">
        <v>62</v>
      </c>
      <c r="M16" s="85">
        <v>1</v>
      </c>
      <c r="N16" s="78">
        <v>3</v>
      </c>
      <c r="O16" s="78">
        <v>0</v>
      </c>
      <c r="P16" s="79">
        <v>10</v>
      </c>
      <c r="Q16" s="78">
        <v>5837.999999999999</v>
      </c>
      <c r="R16" s="78">
        <v>199</v>
      </c>
      <c r="S16" s="80">
        <v>396.99999999999994</v>
      </c>
      <c r="V16" s="33" t="s">
        <v>85</v>
      </c>
      <c r="W16" s="36" t="s">
        <v>62</v>
      </c>
      <c r="X16" s="63">
        <f t="shared" si="4"/>
        <v>2.48734604605024</v>
      </c>
      <c r="Y16" s="61">
        <f t="shared" si="5"/>
        <v>1.7715535529673345</v>
      </c>
      <c r="Z16" s="61">
        <f t="shared" si="6"/>
        <v>0.19822037899115025</v>
      </c>
      <c r="AA16" s="61">
        <f t="shared" si="7"/>
        <v>0.029401394773483844</v>
      </c>
      <c r="AB16" s="61">
        <f t="shared" si="8"/>
        <v>0.005438062854445183</v>
      </c>
      <c r="AC16" s="61">
        <f t="shared" si="9"/>
        <v>0.07123264749998526</v>
      </c>
      <c r="AD16" s="62">
        <f t="shared" si="10"/>
        <v>0.02617441242029659</v>
      </c>
      <c r="AE16" s="33" t="s">
        <v>85</v>
      </c>
      <c r="AF16" s="36" t="s">
        <v>62</v>
      </c>
      <c r="AG16" s="63">
        <f t="shared" si="11"/>
        <v>5.9758932466430573E-05</v>
      </c>
      <c r="AH16" s="61">
        <f t="shared" si="12"/>
        <v>0.00017927679739929175</v>
      </c>
      <c r="AI16" s="61">
        <f t="shared" si="13"/>
        <v>0</v>
      </c>
      <c r="AJ16" s="61">
        <f t="shared" si="14"/>
        <v>0.0005975893246643058</v>
      </c>
      <c r="AK16" s="61">
        <f t="shared" si="15"/>
        <v>0.34887264773902166</v>
      </c>
      <c r="AL16" s="61">
        <f t="shared" si="16"/>
        <v>0.011892027560819685</v>
      </c>
      <c r="AM16" s="62">
        <f t="shared" si="17"/>
        <v>0.023724296189172937</v>
      </c>
    </row>
    <row r="17" spans="2:39" ht="15" customHeight="1">
      <c r="B17" s="33" t="s">
        <v>86</v>
      </c>
      <c r="C17" s="36" t="s">
        <v>63</v>
      </c>
      <c r="D17" s="18">
        <f t="shared" si="18"/>
        <v>151146.00000000047</v>
      </c>
      <c r="E17" s="6">
        <v>74540.00000000045</v>
      </c>
      <c r="F17" s="6">
        <v>9303.000000000007</v>
      </c>
      <c r="G17" s="84">
        <v>153</v>
      </c>
      <c r="H17" s="6">
        <v>429.00000000000006</v>
      </c>
      <c r="I17" s="6">
        <v>52485.99999999999</v>
      </c>
      <c r="J17" s="26">
        <v>3021</v>
      </c>
      <c r="K17" s="33" t="s">
        <v>86</v>
      </c>
      <c r="L17" s="36" t="s">
        <v>63</v>
      </c>
      <c r="M17" s="85">
        <v>13</v>
      </c>
      <c r="N17" s="78">
        <v>587</v>
      </c>
      <c r="O17" s="78">
        <v>0</v>
      </c>
      <c r="P17" s="79">
        <v>10</v>
      </c>
      <c r="Q17" s="78">
        <v>9258.999999999996</v>
      </c>
      <c r="R17" s="78">
        <v>745.9999999999999</v>
      </c>
      <c r="S17" s="80">
        <v>599.0000000000001</v>
      </c>
      <c r="V17" s="33" t="s">
        <v>86</v>
      </c>
      <c r="W17" s="36" t="s">
        <v>63</v>
      </c>
      <c r="X17" s="63">
        <f t="shared" si="4"/>
        <v>9.032323606571143</v>
      </c>
      <c r="Y17" s="61">
        <f t="shared" si="5"/>
        <v>4.454430826047762</v>
      </c>
      <c r="Z17" s="61">
        <f t="shared" si="6"/>
        <v>0.5559373487352041</v>
      </c>
      <c r="AA17" s="61">
        <f t="shared" si="7"/>
        <v>0.00914311666736388</v>
      </c>
      <c r="AB17" s="61">
        <f t="shared" si="8"/>
        <v>0.025636582028098723</v>
      </c>
      <c r="AC17" s="61">
        <f t="shared" si="9"/>
        <v>3.1365073294330745</v>
      </c>
      <c r="AD17" s="62">
        <f t="shared" si="10"/>
        <v>0.1805317349810868</v>
      </c>
      <c r="AE17" s="33" t="s">
        <v>86</v>
      </c>
      <c r="AF17" s="36" t="s">
        <v>63</v>
      </c>
      <c r="AG17" s="63">
        <f t="shared" si="11"/>
        <v>0.0007768661220635975</v>
      </c>
      <c r="AH17" s="61">
        <f t="shared" si="12"/>
        <v>0.035078493357794754</v>
      </c>
      <c r="AI17" s="61">
        <f t="shared" si="13"/>
        <v>0</v>
      </c>
      <c r="AJ17" s="61">
        <f t="shared" si="14"/>
        <v>0.0005975893246643058</v>
      </c>
      <c r="AK17" s="61">
        <f t="shared" si="15"/>
        <v>0.5533079557066805</v>
      </c>
      <c r="AL17" s="61">
        <f t="shared" si="16"/>
        <v>0.0445801636199572</v>
      </c>
      <c r="AM17" s="62">
        <f t="shared" si="17"/>
        <v>0.03579560054739192</v>
      </c>
    </row>
    <row r="18" spans="2:39" ht="15" customHeight="1">
      <c r="B18" s="33" t="s">
        <v>87</v>
      </c>
      <c r="C18" s="36" t="s">
        <v>64</v>
      </c>
      <c r="D18" s="18">
        <f t="shared" si="18"/>
        <v>13039.000000000007</v>
      </c>
      <c r="E18" s="6">
        <v>10011.000000000007</v>
      </c>
      <c r="F18" s="6">
        <v>1438</v>
      </c>
      <c r="G18" s="84">
        <v>0</v>
      </c>
      <c r="H18" s="6">
        <v>0</v>
      </c>
      <c r="I18" s="6">
        <v>446.00000000000006</v>
      </c>
      <c r="J18" s="26">
        <v>22</v>
      </c>
      <c r="K18" s="33" t="s">
        <v>87</v>
      </c>
      <c r="L18" s="36" t="s">
        <v>64</v>
      </c>
      <c r="M18" s="85">
        <v>0</v>
      </c>
      <c r="N18" s="78">
        <v>0</v>
      </c>
      <c r="O18" s="78">
        <v>0</v>
      </c>
      <c r="P18" s="79">
        <v>0</v>
      </c>
      <c r="Q18" s="78">
        <v>936.9999999999997</v>
      </c>
      <c r="R18" s="78">
        <v>118</v>
      </c>
      <c r="S18" s="80">
        <v>67.00000000000001</v>
      </c>
      <c r="V18" s="33" t="s">
        <v>87</v>
      </c>
      <c r="W18" s="36" t="s">
        <v>64</v>
      </c>
      <c r="X18" s="63">
        <f t="shared" si="4"/>
        <v>0.7791967204297887</v>
      </c>
      <c r="Y18" s="61">
        <f t="shared" si="5"/>
        <v>0.598246672921437</v>
      </c>
      <c r="Z18" s="61">
        <f t="shared" si="6"/>
        <v>0.08593334488672717</v>
      </c>
      <c r="AA18" s="61">
        <f t="shared" si="7"/>
        <v>0</v>
      </c>
      <c r="AB18" s="61">
        <f t="shared" si="8"/>
        <v>0</v>
      </c>
      <c r="AC18" s="61">
        <f t="shared" si="9"/>
        <v>0.02665248388002804</v>
      </c>
      <c r="AD18" s="62">
        <f t="shared" si="10"/>
        <v>0.0013146965142614728</v>
      </c>
      <c r="AE18" s="33" t="s">
        <v>87</v>
      </c>
      <c r="AF18" s="36" t="s">
        <v>64</v>
      </c>
      <c r="AG18" s="63">
        <f t="shared" si="11"/>
        <v>0</v>
      </c>
      <c r="AH18" s="61">
        <f t="shared" si="12"/>
        <v>0</v>
      </c>
      <c r="AI18" s="61">
        <f t="shared" si="13"/>
        <v>0</v>
      </c>
      <c r="AJ18" s="61">
        <f t="shared" si="14"/>
        <v>0</v>
      </c>
      <c r="AK18" s="61">
        <f t="shared" si="15"/>
        <v>0.055994119721045434</v>
      </c>
      <c r="AL18" s="61">
        <f t="shared" si="16"/>
        <v>0.007051554031038808</v>
      </c>
      <c r="AM18" s="62">
        <f t="shared" si="17"/>
        <v>0.00400384847525085</v>
      </c>
    </row>
    <row r="19" spans="2:39" ht="15" customHeight="1">
      <c r="B19" s="33" t="s">
        <v>88</v>
      </c>
      <c r="C19" s="36" t="s">
        <v>65</v>
      </c>
      <c r="D19" s="18">
        <f t="shared" si="18"/>
        <v>22834.999999999967</v>
      </c>
      <c r="E19" s="6">
        <v>17484.99999999997</v>
      </c>
      <c r="F19" s="6">
        <v>1471.0000000000002</v>
      </c>
      <c r="G19" s="84">
        <v>25</v>
      </c>
      <c r="H19" s="6">
        <v>8</v>
      </c>
      <c r="I19" s="6">
        <v>253.00000000000003</v>
      </c>
      <c r="J19" s="26">
        <v>119</v>
      </c>
      <c r="K19" s="33" t="s">
        <v>88</v>
      </c>
      <c r="L19" s="36" t="s">
        <v>65</v>
      </c>
      <c r="M19" s="85">
        <v>0</v>
      </c>
      <c r="N19" s="78">
        <v>0</v>
      </c>
      <c r="O19" s="78">
        <v>0</v>
      </c>
      <c r="P19" s="79">
        <v>11</v>
      </c>
      <c r="Q19" s="78">
        <v>3157.9999999999977</v>
      </c>
      <c r="R19" s="78">
        <v>107.00000000000001</v>
      </c>
      <c r="S19" s="80">
        <v>198.00000000000009</v>
      </c>
      <c r="V19" s="33" t="s">
        <v>88</v>
      </c>
      <c r="W19" s="36" t="s">
        <v>65</v>
      </c>
      <c r="X19" s="63">
        <f t="shared" si="4"/>
        <v>1.3645952228709404</v>
      </c>
      <c r="Y19" s="61">
        <f t="shared" si="5"/>
        <v>1.0448849341755369</v>
      </c>
      <c r="Z19" s="61">
        <f t="shared" si="6"/>
        <v>0.08790538965811939</v>
      </c>
      <c r="AA19" s="61">
        <f t="shared" si="7"/>
        <v>0.0014939733116607645</v>
      </c>
      <c r="AB19" s="61">
        <f t="shared" si="8"/>
        <v>0.0004780714597314446</v>
      </c>
      <c r="AC19" s="61">
        <f t="shared" si="9"/>
        <v>0.015119009914006939</v>
      </c>
      <c r="AD19" s="62">
        <f t="shared" si="10"/>
        <v>0.007111312963505239</v>
      </c>
      <c r="AE19" s="33" t="s">
        <v>88</v>
      </c>
      <c r="AF19" s="36" t="s">
        <v>65</v>
      </c>
      <c r="AG19" s="63">
        <f t="shared" si="11"/>
        <v>0</v>
      </c>
      <c r="AH19" s="61">
        <f t="shared" si="12"/>
        <v>0</v>
      </c>
      <c r="AI19" s="61">
        <f t="shared" si="13"/>
        <v>0</v>
      </c>
      <c r="AJ19" s="61">
        <f t="shared" si="14"/>
        <v>0.0006573482571307364</v>
      </c>
      <c r="AK19" s="61">
        <f t="shared" si="15"/>
        <v>0.18871870872898763</v>
      </c>
      <c r="AL19" s="61">
        <f t="shared" si="16"/>
        <v>0.006394205773908072</v>
      </c>
      <c r="AM19" s="62">
        <f t="shared" si="17"/>
        <v>0.011832268628353258</v>
      </c>
    </row>
    <row r="20" spans="2:39" ht="15" customHeight="1">
      <c r="B20" s="33" t="s">
        <v>89</v>
      </c>
      <c r="C20" s="36" t="s">
        <v>66</v>
      </c>
      <c r="D20" s="18">
        <f t="shared" si="18"/>
        <v>6017.9999999999945</v>
      </c>
      <c r="E20" s="6">
        <v>4744.9999999999945</v>
      </c>
      <c r="F20" s="6">
        <v>128</v>
      </c>
      <c r="G20" s="84">
        <v>0</v>
      </c>
      <c r="H20" s="6">
        <v>0</v>
      </c>
      <c r="I20" s="6">
        <v>309.9999999999999</v>
      </c>
      <c r="J20" s="26">
        <v>90</v>
      </c>
      <c r="K20" s="33" t="s">
        <v>89</v>
      </c>
      <c r="L20" s="36" t="s">
        <v>66</v>
      </c>
      <c r="M20" s="85">
        <v>0</v>
      </c>
      <c r="N20" s="78">
        <v>0</v>
      </c>
      <c r="O20" s="78">
        <v>0</v>
      </c>
      <c r="P20" s="79">
        <v>0</v>
      </c>
      <c r="Q20" s="78">
        <v>604.0000000000001</v>
      </c>
      <c r="R20" s="78">
        <v>101</v>
      </c>
      <c r="S20" s="80">
        <v>40.00000000000001</v>
      </c>
      <c r="V20" s="33" t="s">
        <v>89</v>
      </c>
      <c r="W20" s="36" t="s">
        <v>66</v>
      </c>
      <c r="X20" s="63">
        <f t="shared" si="4"/>
        <v>0.35962925558297887</v>
      </c>
      <c r="Y20" s="61">
        <f t="shared" si="5"/>
        <v>0.28355613455321277</v>
      </c>
      <c r="Z20" s="61">
        <f t="shared" si="6"/>
        <v>0.007649143355703113</v>
      </c>
      <c r="AA20" s="61">
        <f t="shared" si="7"/>
        <v>0</v>
      </c>
      <c r="AB20" s="61">
        <f t="shared" si="8"/>
        <v>0</v>
      </c>
      <c r="AC20" s="61">
        <f t="shared" si="9"/>
        <v>0.01852526906459347</v>
      </c>
      <c r="AD20" s="62">
        <f t="shared" si="10"/>
        <v>0.005378303921978752</v>
      </c>
      <c r="AE20" s="33" t="s">
        <v>89</v>
      </c>
      <c r="AF20" s="36" t="s">
        <v>66</v>
      </c>
      <c r="AG20" s="63">
        <f t="shared" si="11"/>
        <v>0</v>
      </c>
      <c r="AH20" s="61">
        <f t="shared" si="12"/>
        <v>0</v>
      </c>
      <c r="AI20" s="61">
        <f t="shared" si="13"/>
        <v>0</v>
      </c>
      <c r="AJ20" s="61">
        <f t="shared" si="14"/>
        <v>0</v>
      </c>
      <c r="AK20" s="61">
        <f t="shared" si="15"/>
        <v>0.03609439520972407</v>
      </c>
      <c r="AL20" s="61">
        <f t="shared" si="16"/>
        <v>0.006035652179109488</v>
      </c>
      <c r="AM20" s="62">
        <f t="shared" si="17"/>
        <v>0.0023903572986572236</v>
      </c>
    </row>
    <row r="21" spans="2:39" ht="15" customHeight="1">
      <c r="B21" s="33" t="s">
        <v>90</v>
      </c>
      <c r="C21" s="36" t="s">
        <v>67</v>
      </c>
      <c r="D21" s="18">
        <f t="shared" si="18"/>
        <v>556864.9999999966</v>
      </c>
      <c r="E21" s="6">
        <v>211577.9999999965</v>
      </c>
      <c r="F21" s="6">
        <v>115590.00000000004</v>
      </c>
      <c r="G21" s="84">
        <v>12464.000000000002</v>
      </c>
      <c r="H21" s="6">
        <v>2122.0000000000005</v>
      </c>
      <c r="I21" s="6">
        <v>172168.0000000001</v>
      </c>
      <c r="J21" s="26">
        <v>5414</v>
      </c>
      <c r="K21" s="33" t="s">
        <v>90</v>
      </c>
      <c r="L21" s="36" t="s">
        <v>67</v>
      </c>
      <c r="M21" s="85">
        <v>733</v>
      </c>
      <c r="N21" s="78">
        <v>5419.000000000002</v>
      </c>
      <c r="O21" s="78">
        <v>159.99999999999997</v>
      </c>
      <c r="P21" s="79">
        <v>20</v>
      </c>
      <c r="Q21" s="78">
        <v>22552.000000000004</v>
      </c>
      <c r="R21" s="78">
        <v>7479.999999999996</v>
      </c>
      <c r="S21" s="80">
        <v>1165.0000000000005</v>
      </c>
      <c r="V21" s="33" t="s">
        <v>90</v>
      </c>
      <c r="W21" s="36" t="s">
        <v>67</v>
      </c>
      <c r="X21" s="63">
        <f t="shared" si="4"/>
        <v>33.27765792791866</v>
      </c>
      <c r="Y21" s="61">
        <f t="shared" si="5"/>
        <v>12.64367541338224</v>
      </c>
      <c r="Z21" s="61">
        <f t="shared" si="6"/>
        <v>6.907535003794712</v>
      </c>
      <c r="AA21" s="61">
        <f t="shared" si="7"/>
        <v>0.7448353342615909</v>
      </c>
      <c r="AB21" s="61">
        <f t="shared" si="8"/>
        <v>0.1268084546937657</v>
      </c>
      <c r="AC21" s="61">
        <f t="shared" si="9"/>
        <v>10.288575884880425</v>
      </c>
      <c r="AD21" s="62">
        <f t="shared" si="10"/>
        <v>0.3235348603732552</v>
      </c>
      <c r="AE21" s="33" t="s">
        <v>90</v>
      </c>
      <c r="AF21" s="36" t="s">
        <v>67</v>
      </c>
      <c r="AG21" s="63">
        <f t="shared" si="11"/>
        <v>0.04380329749789361</v>
      </c>
      <c r="AH21" s="61">
        <f t="shared" si="12"/>
        <v>0.3238336550355874</v>
      </c>
      <c r="AI21" s="61">
        <f t="shared" si="13"/>
        <v>0.009561429194628891</v>
      </c>
      <c r="AJ21" s="61">
        <f t="shared" si="14"/>
        <v>0.0011951786493286116</v>
      </c>
      <c r="AK21" s="61">
        <f t="shared" si="15"/>
        <v>1.3476834449829425</v>
      </c>
      <c r="AL21" s="61">
        <f t="shared" si="16"/>
        <v>0.4469968148489005</v>
      </c>
      <c r="AM21" s="62">
        <f t="shared" si="17"/>
        <v>0.06961915632339165</v>
      </c>
    </row>
    <row r="22" spans="2:39" ht="15" customHeight="1">
      <c r="B22" s="33" t="s">
        <v>91</v>
      </c>
      <c r="C22" s="36" t="s">
        <v>68</v>
      </c>
      <c r="D22" s="18">
        <f t="shared" si="18"/>
        <v>10576.999999999989</v>
      </c>
      <c r="E22" s="6">
        <v>8366.999999999989</v>
      </c>
      <c r="F22" s="6">
        <v>266</v>
      </c>
      <c r="G22" s="84">
        <v>0</v>
      </c>
      <c r="H22" s="6">
        <v>1</v>
      </c>
      <c r="I22" s="6">
        <v>179.99999999999997</v>
      </c>
      <c r="J22" s="26">
        <v>13</v>
      </c>
      <c r="K22" s="33" t="s">
        <v>91</v>
      </c>
      <c r="L22" s="36" t="s">
        <v>68</v>
      </c>
      <c r="M22" s="85">
        <v>0</v>
      </c>
      <c r="N22" s="78">
        <v>59</v>
      </c>
      <c r="O22" s="78">
        <v>0</v>
      </c>
      <c r="P22" s="79">
        <v>0</v>
      </c>
      <c r="Q22" s="78">
        <v>1492.0000000000005</v>
      </c>
      <c r="R22" s="78">
        <v>90</v>
      </c>
      <c r="S22" s="80">
        <v>109</v>
      </c>
      <c r="V22" s="33" t="s">
        <v>91</v>
      </c>
      <c r="W22" s="36" t="s">
        <v>68</v>
      </c>
      <c r="X22" s="63">
        <f t="shared" si="4"/>
        <v>0.6320702286974356</v>
      </c>
      <c r="Y22" s="61">
        <f t="shared" si="5"/>
        <v>0.500002987946624</v>
      </c>
      <c r="Z22" s="61">
        <f t="shared" si="6"/>
        <v>0.015895876036070535</v>
      </c>
      <c r="AA22" s="61">
        <f t="shared" si="7"/>
        <v>0</v>
      </c>
      <c r="AB22" s="61">
        <f t="shared" si="8"/>
        <v>5.9758932466430573E-05</v>
      </c>
      <c r="AC22" s="61">
        <f t="shared" si="9"/>
        <v>0.010756607843957502</v>
      </c>
      <c r="AD22" s="62">
        <f t="shared" si="10"/>
        <v>0.0007768661220635975</v>
      </c>
      <c r="AE22" s="33" t="s">
        <v>91</v>
      </c>
      <c r="AF22" s="36" t="s">
        <v>68</v>
      </c>
      <c r="AG22" s="63">
        <f t="shared" si="11"/>
        <v>0</v>
      </c>
      <c r="AH22" s="61">
        <f t="shared" si="12"/>
        <v>0.003525777015519404</v>
      </c>
      <c r="AI22" s="61">
        <f t="shared" si="13"/>
        <v>0</v>
      </c>
      <c r="AJ22" s="61">
        <f t="shared" si="14"/>
        <v>0</v>
      </c>
      <c r="AK22" s="61">
        <f t="shared" si="15"/>
        <v>0.08916032723991445</v>
      </c>
      <c r="AL22" s="61">
        <f t="shared" si="16"/>
        <v>0.005378303921978752</v>
      </c>
      <c r="AM22" s="62">
        <f t="shared" si="17"/>
        <v>0.006513723638840933</v>
      </c>
    </row>
    <row r="23" spans="2:39" ht="15" customHeight="1">
      <c r="B23" s="33" t="s">
        <v>92</v>
      </c>
      <c r="C23" s="36" t="s">
        <v>69</v>
      </c>
      <c r="D23" s="18">
        <f t="shared" si="18"/>
        <v>64334.999999999774</v>
      </c>
      <c r="E23" s="6">
        <v>52295.999999999774</v>
      </c>
      <c r="F23" s="6">
        <v>1286.999999999999</v>
      </c>
      <c r="G23" s="84">
        <v>76</v>
      </c>
      <c r="H23" s="6">
        <v>8</v>
      </c>
      <c r="I23" s="6">
        <v>1317</v>
      </c>
      <c r="J23" s="26">
        <v>307.99999999999994</v>
      </c>
      <c r="K23" s="33" t="s">
        <v>92</v>
      </c>
      <c r="L23" s="36" t="s">
        <v>69</v>
      </c>
      <c r="M23" s="85">
        <v>0</v>
      </c>
      <c r="N23" s="78">
        <v>0</v>
      </c>
      <c r="O23" s="78">
        <v>0</v>
      </c>
      <c r="P23" s="79">
        <v>0</v>
      </c>
      <c r="Q23" s="78">
        <v>8228.000000000002</v>
      </c>
      <c r="R23" s="78">
        <v>213</v>
      </c>
      <c r="S23" s="80">
        <v>601.9999999999994</v>
      </c>
      <c r="V23" s="33" t="s">
        <v>92</v>
      </c>
      <c r="W23" s="36" t="s">
        <v>69</v>
      </c>
      <c r="X23" s="63">
        <f t="shared" si="4"/>
        <v>3.844590920227798</v>
      </c>
      <c r="Y23" s="61">
        <f t="shared" si="5"/>
        <v>3.1251531322644404</v>
      </c>
      <c r="Z23" s="61">
        <f t="shared" si="6"/>
        <v>0.0769097460842961</v>
      </c>
      <c r="AA23" s="61">
        <f t="shared" si="7"/>
        <v>0.0045416788674487235</v>
      </c>
      <c r="AB23" s="61">
        <f t="shared" si="8"/>
        <v>0.0004780714597314446</v>
      </c>
      <c r="AC23" s="61">
        <f t="shared" si="9"/>
        <v>0.07870251405828907</v>
      </c>
      <c r="AD23" s="62">
        <f t="shared" si="10"/>
        <v>0.018405751199660612</v>
      </c>
      <c r="AE23" s="33" t="s">
        <v>92</v>
      </c>
      <c r="AF23" s="36" t="s">
        <v>69</v>
      </c>
      <c r="AG23" s="63">
        <f t="shared" si="11"/>
        <v>0</v>
      </c>
      <c r="AH23" s="61">
        <f t="shared" si="12"/>
        <v>0</v>
      </c>
      <c r="AI23" s="61">
        <f t="shared" si="13"/>
        <v>0</v>
      </c>
      <c r="AJ23" s="61">
        <f t="shared" si="14"/>
        <v>0</v>
      </c>
      <c r="AK23" s="61">
        <f t="shared" si="15"/>
        <v>0.49169649633379087</v>
      </c>
      <c r="AL23" s="61">
        <f t="shared" si="16"/>
        <v>0.012728652615349712</v>
      </c>
      <c r="AM23" s="62">
        <f t="shared" si="17"/>
        <v>0.03597487734479118</v>
      </c>
    </row>
    <row r="24" spans="2:39" ht="15" customHeight="1">
      <c r="B24" s="33" t="s">
        <v>93</v>
      </c>
      <c r="C24" s="36" t="s">
        <v>70</v>
      </c>
      <c r="D24" s="18">
        <f t="shared" si="18"/>
        <v>26616.999999999996</v>
      </c>
      <c r="E24" s="6">
        <v>20856.999999999996</v>
      </c>
      <c r="F24" s="6">
        <v>1328.0000000000005</v>
      </c>
      <c r="G24" s="84">
        <v>0</v>
      </c>
      <c r="H24" s="6">
        <v>99</v>
      </c>
      <c r="I24" s="6">
        <v>324.00000000000006</v>
      </c>
      <c r="J24" s="26">
        <v>45</v>
      </c>
      <c r="K24" s="33" t="s">
        <v>93</v>
      </c>
      <c r="L24" s="36" t="s">
        <v>70</v>
      </c>
      <c r="M24" s="85">
        <v>0</v>
      </c>
      <c r="N24" s="78">
        <v>0</v>
      </c>
      <c r="O24" s="78">
        <v>0</v>
      </c>
      <c r="P24" s="79">
        <v>0</v>
      </c>
      <c r="Q24" s="78">
        <v>3557</v>
      </c>
      <c r="R24" s="78">
        <v>187.99999999999997</v>
      </c>
      <c r="S24" s="80">
        <v>218.99999999999991</v>
      </c>
      <c r="V24" s="33" t="s">
        <v>93</v>
      </c>
      <c r="W24" s="36" t="s">
        <v>70</v>
      </c>
      <c r="X24" s="63">
        <f t="shared" si="4"/>
        <v>1.5906035054589824</v>
      </c>
      <c r="Y24" s="61">
        <f t="shared" si="5"/>
        <v>1.2463920544523424</v>
      </c>
      <c r="Z24" s="61">
        <f t="shared" si="6"/>
        <v>0.07935986231541983</v>
      </c>
      <c r="AA24" s="61">
        <f t="shared" si="7"/>
        <v>0</v>
      </c>
      <c r="AB24" s="61">
        <f t="shared" si="8"/>
        <v>0.005916134314176627</v>
      </c>
      <c r="AC24" s="61">
        <f t="shared" si="9"/>
        <v>0.01936189411912351</v>
      </c>
      <c r="AD24" s="62">
        <f t="shared" si="10"/>
        <v>0.002689151960989376</v>
      </c>
      <c r="AE24" s="33" t="s">
        <v>93</v>
      </c>
      <c r="AF24" s="36" t="s">
        <v>70</v>
      </c>
      <c r="AG24" s="63">
        <f t="shared" si="11"/>
        <v>0</v>
      </c>
      <c r="AH24" s="61">
        <f t="shared" si="12"/>
        <v>0</v>
      </c>
      <c r="AI24" s="61">
        <f t="shared" si="13"/>
        <v>0</v>
      </c>
      <c r="AJ24" s="61">
        <f t="shared" si="14"/>
        <v>0</v>
      </c>
      <c r="AK24" s="61">
        <f t="shared" si="15"/>
        <v>0.21256252278309354</v>
      </c>
      <c r="AL24" s="61">
        <f t="shared" si="16"/>
        <v>0.011234679303688946</v>
      </c>
      <c r="AM24" s="62">
        <f t="shared" si="17"/>
        <v>0.013087206210148292</v>
      </c>
    </row>
    <row r="25" spans="2:39" ht="15" customHeight="1">
      <c r="B25" s="33" t="s">
        <v>94</v>
      </c>
      <c r="C25" s="36" t="s">
        <v>71</v>
      </c>
      <c r="D25" s="18">
        <f t="shared" si="18"/>
        <v>12618.999999999985</v>
      </c>
      <c r="E25" s="6">
        <v>9551.999999999984</v>
      </c>
      <c r="F25" s="6">
        <v>1298.000000000001</v>
      </c>
      <c r="G25" s="84">
        <v>10</v>
      </c>
      <c r="H25" s="6">
        <v>3</v>
      </c>
      <c r="I25" s="6">
        <v>184</v>
      </c>
      <c r="J25" s="26">
        <v>61</v>
      </c>
      <c r="K25" s="33" t="s">
        <v>94</v>
      </c>
      <c r="L25" s="36" t="s">
        <v>71</v>
      </c>
      <c r="M25" s="85">
        <v>0</v>
      </c>
      <c r="N25" s="78">
        <v>0</v>
      </c>
      <c r="O25" s="78">
        <v>0</v>
      </c>
      <c r="P25" s="79">
        <v>0</v>
      </c>
      <c r="Q25" s="78">
        <v>1104.0000000000002</v>
      </c>
      <c r="R25" s="78">
        <v>342.00000000000006</v>
      </c>
      <c r="S25" s="80">
        <v>65.00000000000001</v>
      </c>
      <c r="V25" s="33" t="s">
        <v>94</v>
      </c>
      <c r="W25" s="36" t="s">
        <v>71</v>
      </c>
      <c r="X25" s="63">
        <f t="shared" si="4"/>
        <v>0.7540979687938866</v>
      </c>
      <c r="Y25" s="61">
        <f t="shared" si="5"/>
        <v>0.5708173229193438</v>
      </c>
      <c r="Z25" s="61">
        <f t="shared" si="6"/>
        <v>0.07756709434142695</v>
      </c>
      <c r="AA25" s="61">
        <f t="shared" si="7"/>
        <v>0.0005975893246643058</v>
      </c>
      <c r="AB25" s="61">
        <f t="shared" si="8"/>
        <v>0.00017927679739929175</v>
      </c>
      <c r="AC25" s="61">
        <f t="shared" si="9"/>
        <v>0.010995643573823226</v>
      </c>
      <c r="AD25" s="62">
        <f t="shared" si="10"/>
        <v>0.003645294880452265</v>
      </c>
      <c r="AE25" s="33" t="s">
        <v>94</v>
      </c>
      <c r="AF25" s="36" t="s">
        <v>71</v>
      </c>
      <c r="AG25" s="63">
        <f t="shared" si="11"/>
        <v>0</v>
      </c>
      <c r="AH25" s="61">
        <f t="shared" si="12"/>
        <v>0</v>
      </c>
      <c r="AI25" s="61">
        <f t="shared" si="13"/>
        <v>0</v>
      </c>
      <c r="AJ25" s="61">
        <f t="shared" si="14"/>
        <v>0</v>
      </c>
      <c r="AK25" s="61">
        <f t="shared" si="15"/>
        <v>0.06597386144293937</v>
      </c>
      <c r="AL25" s="61">
        <f t="shared" si="16"/>
        <v>0.02043755490351926</v>
      </c>
      <c r="AM25" s="62">
        <f t="shared" si="17"/>
        <v>0.0038843306103179885</v>
      </c>
    </row>
    <row r="26" spans="2:39" ht="15" customHeight="1">
      <c r="B26" s="33" t="s">
        <v>95</v>
      </c>
      <c r="C26" s="36" t="s">
        <v>96</v>
      </c>
      <c r="D26" s="18">
        <f t="shared" si="18"/>
        <v>94325.99999999929</v>
      </c>
      <c r="E26" s="6">
        <v>61225.99999999929</v>
      </c>
      <c r="F26" s="6">
        <v>12785</v>
      </c>
      <c r="G26" s="84">
        <v>494</v>
      </c>
      <c r="H26" s="6">
        <v>677.9999999999999</v>
      </c>
      <c r="I26" s="6">
        <v>8239.999999999996</v>
      </c>
      <c r="J26" s="26">
        <v>587</v>
      </c>
      <c r="K26" s="33" t="s">
        <v>95</v>
      </c>
      <c r="L26" s="36" t="s">
        <v>96</v>
      </c>
      <c r="M26" s="85">
        <v>0</v>
      </c>
      <c r="N26" s="78">
        <v>196</v>
      </c>
      <c r="O26" s="78">
        <v>0</v>
      </c>
      <c r="P26" s="79">
        <v>0</v>
      </c>
      <c r="Q26" s="78">
        <v>7104.000000000003</v>
      </c>
      <c r="R26" s="78">
        <v>2649.9999999999995</v>
      </c>
      <c r="S26" s="80">
        <v>366.0000000000001</v>
      </c>
      <c r="V26" s="33" t="s">
        <v>95</v>
      </c>
      <c r="W26" s="36" t="s">
        <v>96</v>
      </c>
      <c r="X26" s="63">
        <f t="shared" si="4"/>
        <v>5.636821063828488</v>
      </c>
      <c r="Y26" s="61">
        <f t="shared" si="5"/>
        <v>3.658800399189636</v>
      </c>
      <c r="Z26" s="61">
        <f t="shared" si="6"/>
        <v>0.7640179515833149</v>
      </c>
      <c r="AA26" s="61">
        <f t="shared" si="7"/>
        <v>0.029520912638416708</v>
      </c>
      <c r="AB26" s="61">
        <f t="shared" si="8"/>
        <v>0.04051655621223993</v>
      </c>
      <c r="AC26" s="61">
        <f t="shared" si="9"/>
        <v>0.49241360352338776</v>
      </c>
      <c r="AD26" s="62">
        <f t="shared" si="10"/>
        <v>0.035078493357794754</v>
      </c>
      <c r="AE26" s="33" t="s">
        <v>95</v>
      </c>
      <c r="AF26" s="36" t="s">
        <v>96</v>
      </c>
      <c r="AG26" s="63">
        <f t="shared" si="11"/>
        <v>0</v>
      </c>
      <c r="AH26" s="61">
        <f t="shared" si="12"/>
        <v>0.011712750763420394</v>
      </c>
      <c r="AI26" s="61">
        <f t="shared" si="13"/>
        <v>0</v>
      </c>
      <c r="AJ26" s="61">
        <f t="shared" si="14"/>
        <v>0</v>
      </c>
      <c r="AK26" s="61">
        <f t="shared" si="15"/>
        <v>0.424527456241523</v>
      </c>
      <c r="AL26" s="61">
        <f t="shared" si="16"/>
        <v>0.158361171036041</v>
      </c>
      <c r="AM26" s="62">
        <f t="shared" si="17"/>
        <v>0.0218717692827136</v>
      </c>
    </row>
    <row r="27" spans="2:39" ht="15" customHeight="1">
      <c r="B27" s="33" t="s">
        <v>97</v>
      </c>
      <c r="C27" s="36" t="s">
        <v>98</v>
      </c>
      <c r="D27" s="18">
        <f t="shared" si="18"/>
        <v>39475.000000000044</v>
      </c>
      <c r="E27" s="6">
        <v>20374.000000000044</v>
      </c>
      <c r="F27" s="6">
        <v>3975.0000000000014</v>
      </c>
      <c r="G27" s="84">
        <v>500</v>
      </c>
      <c r="H27" s="6">
        <v>970.0000000000001</v>
      </c>
      <c r="I27" s="6">
        <v>9704</v>
      </c>
      <c r="J27" s="26">
        <v>151</v>
      </c>
      <c r="K27" s="33" t="s">
        <v>97</v>
      </c>
      <c r="L27" s="36" t="s">
        <v>98</v>
      </c>
      <c r="M27" s="85">
        <v>0</v>
      </c>
      <c r="N27" s="78">
        <v>62</v>
      </c>
      <c r="O27" s="78">
        <v>0</v>
      </c>
      <c r="P27" s="79">
        <v>0</v>
      </c>
      <c r="Q27" s="78">
        <v>3178.999999999999</v>
      </c>
      <c r="R27" s="78">
        <v>404</v>
      </c>
      <c r="S27" s="80">
        <v>155.99999999999994</v>
      </c>
      <c r="V27" s="33" t="s">
        <v>97</v>
      </c>
      <c r="W27" s="36" t="s">
        <v>98</v>
      </c>
      <c r="X27" s="63">
        <f t="shared" si="4"/>
        <v>2.3589838591123495</v>
      </c>
      <c r="Y27" s="61">
        <f t="shared" si="5"/>
        <v>1.2175284900710592</v>
      </c>
      <c r="Z27" s="61">
        <f t="shared" si="6"/>
        <v>0.23754175655406165</v>
      </c>
      <c r="AA27" s="61">
        <f t="shared" si="7"/>
        <v>0.029879466233215288</v>
      </c>
      <c r="AB27" s="61">
        <f t="shared" si="8"/>
        <v>0.05796616449243767</v>
      </c>
      <c r="AC27" s="61">
        <f t="shared" si="9"/>
        <v>0.5799006806542423</v>
      </c>
      <c r="AD27" s="62">
        <f t="shared" si="10"/>
        <v>0.009023598802431016</v>
      </c>
      <c r="AE27" s="33" t="s">
        <v>97</v>
      </c>
      <c r="AF27" s="36" t="s">
        <v>98</v>
      </c>
      <c r="AG27" s="63">
        <f t="shared" si="11"/>
        <v>0</v>
      </c>
      <c r="AH27" s="61">
        <f t="shared" si="12"/>
        <v>0.0037050538129186957</v>
      </c>
      <c r="AI27" s="61">
        <f t="shared" si="13"/>
        <v>0</v>
      </c>
      <c r="AJ27" s="61">
        <f t="shared" si="14"/>
        <v>0</v>
      </c>
      <c r="AK27" s="61">
        <f t="shared" si="15"/>
        <v>0.18997364631078276</v>
      </c>
      <c r="AL27" s="61">
        <f t="shared" si="16"/>
        <v>0.024142608716437954</v>
      </c>
      <c r="AM27" s="62">
        <f t="shared" si="17"/>
        <v>0.009322393464763167</v>
      </c>
    </row>
    <row r="28" spans="2:39" ht="15" customHeight="1">
      <c r="B28" s="33" t="s">
        <v>99</v>
      </c>
      <c r="C28" s="36" t="s">
        <v>72</v>
      </c>
      <c r="D28" s="18">
        <f t="shared" si="18"/>
        <v>11046.000000000002</v>
      </c>
      <c r="E28" s="6">
        <v>8678.000000000002</v>
      </c>
      <c r="F28" s="6">
        <v>334.00000000000006</v>
      </c>
      <c r="G28" s="84">
        <v>3</v>
      </c>
      <c r="H28" s="6">
        <v>0</v>
      </c>
      <c r="I28" s="6">
        <v>266.00000000000006</v>
      </c>
      <c r="J28" s="26">
        <v>48</v>
      </c>
      <c r="K28" s="33" t="s">
        <v>99</v>
      </c>
      <c r="L28" s="36" t="s">
        <v>72</v>
      </c>
      <c r="M28" s="85">
        <v>0</v>
      </c>
      <c r="N28" s="78">
        <v>8</v>
      </c>
      <c r="O28" s="78">
        <v>0</v>
      </c>
      <c r="P28" s="79">
        <v>5</v>
      </c>
      <c r="Q28" s="78">
        <v>1399.9999999999995</v>
      </c>
      <c r="R28" s="78">
        <v>205.99999999999997</v>
      </c>
      <c r="S28" s="80">
        <v>98</v>
      </c>
      <c r="V28" s="33" t="s">
        <v>99</v>
      </c>
      <c r="W28" s="36" t="s">
        <v>72</v>
      </c>
      <c r="X28" s="63">
        <f t="shared" si="4"/>
        <v>0.6600971680241923</v>
      </c>
      <c r="Y28" s="61">
        <f t="shared" si="5"/>
        <v>0.5185880159436846</v>
      </c>
      <c r="Z28" s="61">
        <f t="shared" si="6"/>
        <v>0.019959483443787816</v>
      </c>
      <c r="AA28" s="61">
        <f t="shared" si="7"/>
        <v>0.00017927679739929175</v>
      </c>
      <c r="AB28" s="61">
        <f t="shared" si="8"/>
        <v>0</v>
      </c>
      <c r="AC28" s="61">
        <f t="shared" si="9"/>
        <v>0.015895876036070535</v>
      </c>
      <c r="AD28" s="62">
        <f t="shared" si="10"/>
        <v>0.002868428758388668</v>
      </c>
      <c r="AE28" s="33" t="s">
        <v>99</v>
      </c>
      <c r="AF28" s="36" t="s">
        <v>72</v>
      </c>
      <c r="AG28" s="63">
        <f t="shared" si="11"/>
        <v>0</v>
      </c>
      <c r="AH28" s="61">
        <f t="shared" si="12"/>
        <v>0.0004780714597314446</v>
      </c>
      <c r="AI28" s="61">
        <f t="shared" si="13"/>
        <v>0</v>
      </c>
      <c r="AJ28" s="61">
        <f t="shared" si="14"/>
        <v>0.0002987946623321529</v>
      </c>
      <c r="AK28" s="61">
        <f t="shared" si="15"/>
        <v>0.08366250545300279</v>
      </c>
      <c r="AL28" s="61">
        <f t="shared" si="16"/>
        <v>0.012310340088084697</v>
      </c>
      <c r="AM28" s="62">
        <f t="shared" si="17"/>
        <v>0.005856375381710197</v>
      </c>
    </row>
    <row r="29" spans="2:39" ht="15" customHeight="1">
      <c r="B29" s="33" t="s">
        <v>100</v>
      </c>
      <c r="C29" s="36" t="s">
        <v>101</v>
      </c>
      <c r="D29" s="18">
        <f t="shared" si="18"/>
        <v>53201.999999999825</v>
      </c>
      <c r="E29" s="6">
        <v>30017.999999999818</v>
      </c>
      <c r="F29" s="6">
        <v>5810.000000000001</v>
      </c>
      <c r="G29" s="84">
        <v>27.999999999999996</v>
      </c>
      <c r="H29" s="6">
        <v>44</v>
      </c>
      <c r="I29" s="6">
        <v>10048.000000000002</v>
      </c>
      <c r="J29" s="26">
        <v>1220</v>
      </c>
      <c r="K29" s="33" t="s">
        <v>100</v>
      </c>
      <c r="L29" s="36" t="s">
        <v>101</v>
      </c>
      <c r="M29" s="85">
        <v>0</v>
      </c>
      <c r="N29" s="78">
        <v>0</v>
      </c>
      <c r="O29" s="78">
        <v>0</v>
      </c>
      <c r="P29" s="79">
        <v>7</v>
      </c>
      <c r="Q29" s="78">
        <v>5130.000000000004</v>
      </c>
      <c r="R29" s="78">
        <v>544</v>
      </c>
      <c r="S29" s="80">
        <v>353.0000000000001</v>
      </c>
      <c r="V29" s="33" t="s">
        <v>100</v>
      </c>
      <c r="W29" s="36" t="s">
        <v>101</v>
      </c>
      <c r="X29" s="63">
        <f t="shared" si="4"/>
        <v>3.1792947250790293</v>
      </c>
      <c r="Y29" s="61">
        <f t="shared" si="5"/>
        <v>1.7938436347773021</v>
      </c>
      <c r="Z29" s="61">
        <f t="shared" si="6"/>
        <v>0.3471993976299617</v>
      </c>
      <c r="AA29" s="61">
        <f t="shared" si="7"/>
        <v>0.001673250109060056</v>
      </c>
      <c r="AB29" s="61">
        <f t="shared" si="8"/>
        <v>0.0026293930285229456</v>
      </c>
      <c r="AC29" s="61">
        <f t="shared" si="9"/>
        <v>0.6004577534226946</v>
      </c>
      <c r="AD29" s="62">
        <f t="shared" si="10"/>
        <v>0.0729058976090453</v>
      </c>
      <c r="AE29" s="33" t="s">
        <v>100</v>
      </c>
      <c r="AF29" s="36" t="s">
        <v>101</v>
      </c>
      <c r="AG29" s="63">
        <f t="shared" si="11"/>
        <v>0</v>
      </c>
      <c r="AH29" s="61">
        <f t="shared" si="12"/>
        <v>0</v>
      </c>
      <c r="AI29" s="61">
        <f t="shared" si="13"/>
        <v>0</v>
      </c>
      <c r="AJ29" s="61">
        <f t="shared" si="14"/>
        <v>0.000418312527265014</v>
      </c>
      <c r="AK29" s="61">
        <f t="shared" si="15"/>
        <v>0.3065633235527891</v>
      </c>
      <c r="AL29" s="61">
        <f t="shared" si="16"/>
        <v>0.03250885926173823</v>
      </c>
      <c r="AM29" s="62">
        <f t="shared" si="17"/>
        <v>0.021094903160650002</v>
      </c>
    </row>
    <row r="30" spans="2:39" ht="15" customHeight="1">
      <c r="B30" s="33" t="s">
        <v>102</v>
      </c>
      <c r="C30" s="36" t="s">
        <v>73</v>
      </c>
      <c r="D30" s="18">
        <f t="shared" si="18"/>
        <v>70796.00000000006</v>
      </c>
      <c r="E30" s="6">
        <v>56692.00000000005</v>
      </c>
      <c r="F30" s="6">
        <v>3402.0000000000036</v>
      </c>
      <c r="G30" s="84">
        <v>305</v>
      </c>
      <c r="H30" s="6">
        <v>20</v>
      </c>
      <c r="I30" s="6">
        <v>1446.0000000000002</v>
      </c>
      <c r="J30" s="26">
        <v>213.99999999999997</v>
      </c>
      <c r="K30" s="33" t="s">
        <v>102</v>
      </c>
      <c r="L30" s="36" t="s">
        <v>73</v>
      </c>
      <c r="M30" s="85">
        <v>0</v>
      </c>
      <c r="N30" s="78">
        <v>0</v>
      </c>
      <c r="O30" s="78">
        <v>0</v>
      </c>
      <c r="P30" s="79">
        <v>6</v>
      </c>
      <c r="Q30" s="78">
        <v>8182.000000000001</v>
      </c>
      <c r="R30" s="78">
        <v>77</v>
      </c>
      <c r="S30" s="80">
        <v>451.99999999999994</v>
      </c>
      <c r="V30" s="33" t="s">
        <v>102</v>
      </c>
      <c r="W30" s="36" t="s">
        <v>73</v>
      </c>
      <c r="X30" s="63">
        <f t="shared" si="4"/>
        <v>4.230693382893422</v>
      </c>
      <c r="Y30" s="61">
        <f t="shared" si="5"/>
        <v>3.387853399386885</v>
      </c>
      <c r="Z30" s="61">
        <f t="shared" si="6"/>
        <v>0.20329988825079706</v>
      </c>
      <c r="AA30" s="61">
        <f t="shared" si="7"/>
        <v>0.018226474402261324</v>
      </c>
      <c r="AB30" s="61">
        <f t="shared" si="8"/>
        <v>0.0011951786493286116</v>
      </c>
      <c r="AC30" s="61">
        <f t="shared" si="9"/>
        <v>0.08641141634645863</v>
      </c>
      <c r="AD30" s="62">
        <f t="shared" si="10"/>
        <v>0.012788411547816141</v>
      </c>
      <c r="AE30" s="33" t="s">
        <v>102</v>
      </c>
      <c r="AF30" s="36" t="s">
        <v>73</v>
      </c>
      <c r="AG30" s="63">
        <f t="shared" si="11"/>
        <v>0</v>
      </c>
      <c r="AH30" s="61">
        <f t="shared" si="12"/>
        <v>0</v>
      </c>
      <c r="AI30" s="61">
        <f t="shared" si="13"/>
        <v>0</v>
      </c>
      <c r="AJ30" s="61">
        <f t="shared" si="14"/>
        <v>0.0003585535947985835</v>
      </c>
      <c r="AK30" s="61">
        <f t="shared" si="15"/>
        <v>0.488947585440335</v>
      </c>
      <c r="AL30" s="61">
        <f t="shared" si="16"/>
        <v>0.004601437799915154</v>
      </c>
      <c r="AM30" s="62">
        <f t="shared" si="17"/>
        <v>0.027011037474826617</v>
      </c>
    </row>
    <row r="31" spans="2:39" ht="15" customHeight="1">
      <c r="B31" s="33" t="s">
        <v>103</v>
      </c>
      <c r="C31" s="36" t="s">
        <v>104</v>
      </c>
      <c r="D31" s="18">
        <f t="shared" si="18"/>
        <v>13464.999999999965</v>
      </c>
      <c r="E31" s="6">
        <v>9777.999999999965</v>
      </c>
      <c r="F31" s="6">
        <v>752</v>
      </c>
      <c r="G31" s="84">
        <v>512</v>
      </c>
      <c r="H31" s="6">
        <v>25</v>
      </c>
      <c r="I31" s="6">
        <v>821.9999999999999</v>
      </c>
      <c r="J31" s="26">
        <v>96</v>
      </c>
      <c r="K31" s="33" t="s">
        <v>103</v>
      </c>
      <c r="L31" s="36" t="s">
        <v>104</v>
      </c>
      <c r="M31" s="85">
        <v>0</v>
      </c>
      <c r="N31" s="78">
        <v>5</v>
      </c>
      <c r="O31" s="78">
        <v>0</v>
      </c>
      <c r="P31" s="79">
        <v>0</v>
      </c>
      <c r="Q31" s="78">
        <v>1374.0000000000005</v>
      </c>
      <c r="R31" s="78">
        <v>44</v>
      </c>
      <c r="S31" s="80">
        <v>57</v>
      </c>
      <c r="V31" s="33" t="s">
        <v>103</v>
      </c>
      <c r="W31" s="36" t="s">
        <v>104</v>
      </c>
      <c r="X31" s="63">
        <f t="shared" si="4"/>
        <v>0.8046540256604857</v>
      </c>
      <c r="Y31" s="61">
        <f t="shared" si="5"/>
        <v>0.5843228416567562</v>
      </c>
      <c r="Z31" s="61">
        <f t="shared" si="6"/>
        <v>0.0449387172147558</v>
      </c>
      <c r="AA31" s="61">
        <f t="shared" si="7"/>
        <v>0.030596573422812454</v>
      </c>
      <c r="AB31" s="61">
        <f t="shared" si="8"/>
        <v>0.0014939733116607645</v>
      </c>
      <c r="AC31" s="61">
        <f t="shared" si="9"/>
        <v>0.04912184248740593</v>
      </c>
      <c r="AD31" s="62">
        <f t="shared" si="10"/>
        <v>0.005736857516777336</v>
      </c>
      <c r="AE31" s="33" t="s">
        <v>103</v>
      </c>
      <c r="AF31" s="36" t="s">
        <v>104</v>
      </c>
      <c r="AG31" s="63">
        <f t="shared" si="11"/>
        <v>0</v>
      </c>
      <c r="AH31" s="61">
        <f t="shared" si="12"/>
        <v>0.0002987946623321529</v>
      </c>
      <c r="AI31" s="61">
        <f t="shared" si="13"/>
        <v>0</v>
      </c>
      <c r="AJ31" s="61">
        <f t="shared" si="14"/>
        <v>0</v>
      </c>
      <c r="AK31" s="61">
        <f t="shared" si="15"/>
        <v>0.08210877320887565</v>
      </c>
      <c r="AL31" s="61">
        <f t="shared" si="16"/>
        <v>0.0026293930285229456</v>
      </c>
      <c r="AM31" s="62">
        <f t="shared" si="17"/>
        <v>0.003406259150586543</v>
      </c>
    </row>
    <row r="32" spans="2:39" ht="15" customHeight="1">
      <c r="B32" s="33" t="s">
        <v>105</v>
      </c>
      <c r="C32" s="36" t="s">
        <v>74</v>
      </c>
      <c r="D32" s="18">
        <f t="shared" si="18"/>
        <v>3937</v>
      </c>
      <c r="E32" s="6">
        <v>2870</v>
      </c>
      <c r="F32" s="6">
        <v>445</v>
      </c>
      <c r="G32" s="84">
        <v>0</v>
      </c>
      <c r="H32" s="6">
        <v>0</v>
      </c>
      <c r="I32" s="6">
        <v>34</v>
      </c>
      <c r="J32" s="26">
        <v>8</v>
      </c>
      <c r="K32" s="33" t="s">
        <v>167</v>
      </c>
      <c r="L32" s="36" t="s">
        <v>74</v>
      </c>
      <c r="M32" s="85">
        <v>0</v>
      </c>
      <c r="N32" s="78">
        <v>0</v>
      </c>
      <c r="O32" s="78">
        <v>0</v>
      </c>
      <c r="P32" s="79">
        <v>0</v>
      </c>
      <c r="Q32" s="78">
        <v>504.9999999999999</v>
      </c>
      <c r="R32" s="78">
        <v>47</v>
      </c>
      <c r="S32" s="80">
        <v>28.000000000000004</v>
      </c>
      <c r="V32" s="33" t="s">
        <v>167</v>
      </c>
      <c r="W32" s="36" t="s">
        <v>74</v>
      </c>
      <c r="X32" s="63">
        <f t="shared" si="4"/>
        <v>0.23527091712033718</v>
      </c>
      <c r="Y32" s="61">
        <f t="shared" si="5"/>
        <v>0.17150813617865576</v>
      </c>
      <c r="Z32" s="61">
        <f t="shared" si="6"/>
        <v>0.026592724947561607</v>
      </c>
      <c r="AA32" s="61">
        <f t="shared" si="7"/>
        <v>0</v>
      </c>
      <c r="AB32" s="61">
        <f t="shared" si="8"/>
        <v>0</v>
      </c>
      <c r="AC32" s="61">
        <f t="shared" si="9"/>
        <v>0.0020318037038586393</v>
      </c>
      <c r="AD32" s="62">
        <f t="shared" si="10"/>
        <v>0.0004780714597314446</v>
      </c>
      <c r="AE32" s="33" t="s">
        <v>167</v>
      </c>
      <c r="AF32" s="36" t="s">
        <v>74</v>
      </c>
      <c r="AG32" s="63">
        <f t="shared" si="11"/>
        <v>0</v>
      </c>
      <c r="AH32" s="61">
        <f t="shared" si="12"/>
        <v>0</v>
      </c>
      <c r="AI32" s="61">
        <f t="shared" si="13"/>
        <v>0</v>
      </c>
      <c r="AJ32" s="61">
        <f t="shared" si="14"/>
        <v>0</v>
      </c>
      <c r="AK32" s="61">
        <f t="shared" si="15"/>
        <v>0.030178260895547437</v>
      </c>
      <c r="AL32" s="61">
        <f t="shared" si="16"/>
        <v>0.0028086698259222375</v>
      </c>
      <c r="AM32" s="62">
        <f t="shared" si="17"/>
        <v>0.0016732501090600564</v>
      </c>
    </row>
    <row r="33" spans="2:39" ht="15" customHeight="1">
      <c r="B33" s="37" t="s">
        <v>139</v>
      </c>
      <c r="C33" s="38" t="s">
        <v>75</v>
      </c>
      <c r="D33" s="17">
        <f t="shared" si="18"/>
        <v>8202.000000000018</v>
      </c>
      <c r="E33" s="7">
        <v>5814.000000000018</v>
      </c>
      <c r="F33" s="7">
        <v>1548.9999999999998</v>
      </c>
      <c r="G33" s="86">
        <v>0</v>
      </c>
      <c r="H33" s="7">
        <v>0</v>
      </c>
      <c r="I33" s="7">
        <v>138</v>
      </c>
      <c r="J33" s="87">
        <v>0</v>
      </c>
      <c r="K33" s="37" t="s">
        <v>139</v>
      </c>
      <c r="L33" s="38" t="s">
        <v>75</v>
      </c>
      <c r="M33" s="88">
        <v>0</v>
      </c>
      <c r="N33" s="81">
        <v>0</v>
      </c>
      <c r="O33" s="81">
        <v>0</v>
      </c>
      <c r="P33" s="82">
        <v>1</v>
      </c>
      <c r="Q33" s="81">
        <v>613.0000000000001</v>
      </c>
      <c r="R33" s="81">
        <v>20</v>
      </c>
      <c r="S33" s="83">
        <v>66.99999999999996</v>
      </c>
      <c r="V33" s="37" t="s">
        <v>139</v>
      </c>
      <c r="W33" s="38" t="s">
        <v>75</v>
      </c>
      <c r="X33" s="64">
        <f t="shared" si="4"/>
        <v>0.49014276408966473</v>
      </c>
      <c r="Y33" s="65">
        <f t="shared" si="5"/>
        <v>0.34743843335982844</v>
      </c>
      <c r="Z33" s="65">
        <f t="shared" si="6"/>
        <v>0.09256658639050094</v>
      </c>
      <c r="AA33" s="65">
        <f t="shared" si="7"/>
        <v>0</v>
      </c>
      <c r="AB33" s="65">
        <f t="shared" si="8"/>
        <v>0</v>
      </c>
      <c r="AC33" s="65">
        <f t="shared" si="9"/>
        <v>0.008246732680367418</v>
      </c>
      <c r="AD33" s="66">
        <f t="shared" si="10"/>
        <v>0</v>
      </c>
      <c r="AE33" s="37" t="s">
        <v>139</v>
      </c>
      <c r="AF33" s="38" t="s">
        <v>75</v>
      </c>
      <c r="AG33" s="64">
        <f t="shared" si="11"/>
        <v>0</v>
      </c>
      <c r="AH33" s="65">
        <f t="shared" si="12"/>
        <v>0</v>
      </c>
      <c r="AI33" s="65">
        <f t="shared" si="13"/>
        <v>0</v>
      </c>
      <c r="AJ33" s="65">
        <f t="shared" si="14"/>
        <v>5.9758932466430573E-05</v>
      </c>
      <c r="AK33" s="65">
        <f t="shared" si="15"/>
        <v>0.036632225601921954</v>
      </c>
      <c r="AL33" s="65">
        <f t="shared" si="16"/>
        <v>0.0011951786493286116</v>
      </c>
      <c r="AM33" s="66">
        <f t="shared" si="17"/>
        <v>0.0040038484752508464</v>
      </c>
    </row>
    <row r="34" ht="6.75" customHeight="1"/>
    <row r="35" spans="3:32" ht="12" customHeight="1">
      <c r="C35" s="29"/>
      <c r="L35" s="75" t="s">
        <v>168</v>
      </c>
      <c r="W35" s="29"/>
      <c r="AF35" s="75" t="s">
        <v>168</v>
      </c>
    </row>
    <row r="36" spans="3:32" ht="12" customHeight="1">
      <c r="C36" s="29"/>
      <c r="L36" s="29"/>
      <c r="W36" s="29"/>
      <c r="AF36" s="75" t="s">
        <v>169</v>
      </c>
    </row>
    <row r="37" ht="12" customHeight="1"/>
  </sheetData>
  <sheetProtection/>
  <mergeCells count="12">
    <mergeCell ref="B4:C6"/>
    <mergeCell ref="D4:J4"/>
    <mergeCell ref="K4:L6"/>
    <mergeCell ref="M4:S4"/>
    <mergeCell ref="D6:J6"/>
    <mergeCell ref="M6:S6"/>
    <mergeCell ref="V4:W6"/>
    <mergeCell ref="X4:AD4"/>
    <mergeCell ref="AE4:AF6"/>
    <mergeCell ref="AG4:AM4"/>
    <mergeCell ref="X6:AD6"/>
    <mergeCell ref="AG6:AM6"/>
  </mergeCells>
  <printOptions/>
  <pageMargins left="0.5118110236220472" right="0.5118110236220472" top="0.7480314960629921" bottom="0.7480314960629921" header="0.31496062992125984" footer="0.31496062992125984"/>
  <pageSetup firstPageNumber="8" useFirstPageNumber="1" horizontalDpi="600" verticalDpi="600" orientation="portrait" paperSize="9" r:id="rId1"/>
  <headerFooter>
    <oddFooter>&amp;CIV-3-&amp;P</oddFooter>
  </headerFooter>
  <colBreaks count="1" manualBreakCount="1">
    <brk id="3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B1:K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3.7109375" style="1" customWidth="1"/>
    <col min="3" max="3" width="18.140625" style="1" customWidth="1"/>
    <col min="4" max="4" width="10.8515625" style="1" customWidth="1"/>
    <col min="5" max="5" width="11.00390625" style="1" customWidth="1"/>
    <col min="6" max="7" width="8.7109375" style="1" customWidth="1"/>
    <col min="8" max="8" width="8.00390625" style="1" customWidth="1"/>
    <col min="9" max="9" width="7.8515625" style="1" customWidth="1"/>
    <col min="10" max="11" width="8.7109375" style="1" customWidth="1"/>
    <col min="12" max="12" width="1.7109375" style="1" customWidth="1"/>
    <col min="13" max="16384" width="9.140625" style="1" customWidth="1"/>
  </cols>
  <sheetData>
    <row r="1" spans="2:11" ht="15" customHeight="1"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ht="15" customHeight="1">
      <c r="B2" s="9" t="s">
        <v>170</v>
      </c>
      <c r="C2" s="9"/>
      <c r="D2" s="9"/>
      <c r="E2" s="9"/>
      <c r="F2" s="9"/>
      <c r="G2" s="9"/>
      <c r="H2" s="9"/>
      <c r="I2" s="9"/>
      <c r="J2" s="9"/>
      <c r="K2" s="9"/>
    </row>
    <row r="3" spans="2:11" ht="15" customHeight="1">
      <c r="B3" s="8"/>
      <c r="C3" s="9"/>
      <c r="D3" s="9"/>
      <c r="E3" s="9"/>
      <c r="F3" s="9"/>
      <c r="G3" s="9"/>
      <c r="H3" s="9"/>
      <c r="I3" s="9"/>
      <c r="J3" s="9"/>
      <c r="K3" s="9"/>
    </row>
    <row r="4" spans="2:11" ht="15" customHeight="1">
      <c r="B4" s="102" t="s">
        <v>76</v>
      </c>
      <c r="C4" s="103"/>
      <c r="D4" s="98" t="s">
        <v>22</v>
      </c>
      <c r="E4" s="98"/>
      <c r="F4" s="98"/>
      <c r="G4" s="98"/>
      <c r="H4" s="98"/>
      <c r="I4" s="98"/>
      <c r="J4" s="98"/>
      <c r="K4" s="99"/>
    </row>
    <row r="5" spans="2:11" ht="29.25" customHeight="1">
      <c r="B5" s="104"/>
      <c r="C5" s="105"/>
      <c r="D5" s="10" t="s">
        <v>5</v>
      </c>
      <c r="E5" s="30" t="s">
        <v>21</v>
      </c>
      <c r="F5" s="31" t="s">
        <v>19</v>
      </c>
      <c r="G5" s="32" t="s">
        <v>20</v>
      </c>
      <c r="H5" s="10" t="s">
        <v>5</v>
      </c>
      <c r="I5" s="30" t="s">
        <v>21</v>
      </c>
      <c r="J5" s="31" t="s">
        <v>19</v>
      </c>
      <c r="K5" s="32" t="s">
        <v>20</v>
      </c>
    </row>
    <row r="6" spans="2:11" ht="15" customHeight="1">
      <c r="B6" s="106"/>
      <c r="C6" s="107"/>
      <c r="D6" s="110" t="s">
        <v>115</v>
      </c>
      <c r="E6" s="110"/>
      <c r="F6" s="110"/>
      <c r="G6" s="111"/>
      <c r="H6" s="112" t="s">
        <v>2</v>
      </c>
      <c r="I6" s="110"/>
      <c r="J6" s="110"/>
      <c r="K6" s="111"/>
    </row>
    <row r="7" spans="2:11" ht="6.75" customHeight="1">
      <c r="B7" s="39"/>
      <c r="C7" s="34"/>
      <c r="D7" s="6"/>
      <c r="E7" s="6"/>
      <c r="F7" s="6"/>
      <c r="G7" s="6"/>
      <c r="H7" s="2"/>
      <c r="I7" s="2"/>
      <c r="J7" s="2"/>
      <c r="K7" s="3"/>
    </row>
    <row r="8" spans="2:11" ht="15">
      <c r="B8" s="40"/>
      <c r="C8" s="35" t="s">
        <v>136</v>
      </c>
      <c r="D8" s="6">
        <f>SUM(D10:D33)</f>
        <v>1673389.9999999967</v>
      </c>
      <c r="E8" s="6">
        <f>SUM(E10:E33)</f>
        <v>1420345.9999999972</v>
      </c>
      <c r="F8" s="6">
        <f>SUM(F10:F33)</f>
        <v>57427.99999999996</v>
      </c>
      <c r="G8" s="6">
        <f>SUM(G10:G33)</f>
        <v>195615.9999999997</v>
      </c>
      <c r="H8" s="2">
        <f>D8/$D$8*100</f>
        <v>100</v>
      </c>
      <c r="I8" s="2">
        <f>E8/$D$8*100</f>
        <v>84.87836069296458</v>
      </c>
      <c r="J8" s="2">
        <f>F8/$D$8*100</f>
        <v>3.431835973682171</v>
      </c>
      <c r="K8" s="3">
        <f>G8/$D$8*100</f>
        <v>11.68980333335326</v>
      </c>
    </row>
    <row r="9" spans="2:11" ht="6.75" customHeight="1">
      <c r="B9" s="40"/>
      <c r="C9" s="35"/>
      <c r="D9" s="6"/>
      <c r="E9" s="6"/>
      <c r="F9" s="6"/>
      <c r="G9" s="6"/>
      <c r="H9" s="2"/>
      <c r="I9" s="2"/>
      <c r="J9" s="2"/>
      <c r="K9" s="3"/>
    </row>
    <row r="10" spans="2:11" ht="15" customHeight="1">
      <c r="B10" s="33" t="s">
        <v>137</v>
      </c>
      <c r="C10" s="36" t="s">
        <v>56</v>
      </c>
      <c r="D10" s="6">
        <f>E10+F10+G10</f>
        <v>67370.00000000019</v>
      </c>
      <c r="E10" s="6">
        <v>63082.0000000002</v>
      </c>
      <c r="F10" s="6">
        <v>179</v>
      </c>
      <c r="G10" s="6">
        <v>4108.9999999999945</v>
      </c>
      <c r="H10" s="2">
        <f aca="true" t="shared" si="0" ref="H10:H23">D10/$D$8*100</f>
        <v>4.025959280263437</v>
      </c>
      <c r="I10" s="2">
        <f aca="true" t="shared" si="1" ref="I10:I23">E10/$D$8*100</f>
        <v>3.769712977847383</v>
      </c>
      <c r="J10" s="2">
        <f aca="true" t="shared" si="2" ref="J10:J23">F10/$D$8*100</f>
        <v>0.010696848911491067</v>
      </c>
      <c r="K10" s="3">
        <f aca="true" t="shared" si="3" ref="K10:K23">G10/$D$8*100</f>
        <v>0.24554945350456275</v>
      </c>
    </row>
    <row r="11" spans="2:11" ht="15" customHeight="1">
      <c r="B11" s="33" t="s">
        <v>138</v>
      </c>
      <c r="C11" s="36" t="s">
        <v>57</v>
      </c>
      <c r="D11" s="6">
        <f aca="true" t="shared" si="4" ref="D11:D23">E11+F11+G11</f>
        <v>84790.00000000079</v>
      </c>
      <c r="E11" s="6">
        <v>78755.00000000079</v>
      </c>
      <c r="F11" s="6">
        <v>205.00000000000003</v>
      </c>
      <c r="G11" s="6">
        <v>5829.999999999996</v>
      </c>
      <c r="H11" s="2">
        <f t="shared" si="0"/>
        <v>5.066959883828693</v>
      </c>
      <c r="I11" s="2">
        <f t="shared" si="1"/>
        <v>4.706314726393783</v>
      </c>
      <c r="J11" s="2">
        <f t="shared" si="2"/>
        <v>0.012250581155618263</v>
      </c>
      <c r="K11" s="3">
        <f t="shared" si="3"/>
        <v>0.34839457627928977</v>
      </c>
    </row>
    <row r="12" spans="2:11" ht="15" customHeight="1">
      <c r="B12" s="33" t="s">
        <v>140</v>
      </c>
      <c r="C12" s="36" t="s">
        <v>58</v>
      </c>
      <c r="D12" s="6">
        <f t="shared" si="4"/>
        <v>143043.99999999948</v>
      </c>
      <c r="E12" s="6">
        <v>124719.99999999946</v>
      </c>
      <c r="F12" s="6">
        <v>890</v>
      </c>
      <c r="G12" s="6">
        <v>17434</v>
      </c>
      <c r="H12" s="2">
        <f t="shared" si="0"/>
        <v>8.548156735728059</v>
      </c>
      <c r="I12" s="2">
        <f t="shared" si="1"/>
        <v>7.453134057213184</v>
      </c>
      <c r="J12" s="2">
        <f t="shared" si="2"/>
        <v>0.05318544989512318</v>
      </c>
      <c r="K12" s="3">
        <f t="shared" si="3"/>
        <v>1.04183722861975</v>
      </c>
    </row>
    <row r="13" spans="2:11" ht="15" customHeight="1">
      <c r="B13" s="33" t="s">
        <v>141</v>
      </c>
      <c r="C13" s="36" t="s">
        <v>59</v>
      </c>
      <c r="D13" s="6">
        <f t="shared" si="4"/>
        <v>57574.99999999997</v>
      </c>
      <c r="E13" s="6">
        <v>48182.99999999998</v>
      </c>
      <c r="F13" s="6">
        <v>15</v>
      </c>
      <c r="G13" s="6">
        <v>9376.999999999995</v>
      </c>
      <c r="H13" s="2">
        <f t="shared" si="0"/>
        <v>3.4406205367547362</v>
      </c>
      <c r="I13" s="2">
        <f t="shared" si="1"/>
        <v>2.879364643030021</v>
      </c>
      <c r="J13" s="2">
        <f t="shared" si="2"/>
        <v>0.0008963839869964581</v>
      </c>
      <c r="K13" s="3">
        <f t="shared" si="3"/>
        <v>0.5603595097377189</v>
      </c>
    </row>
    <row r="14" spans="2:11" ht="15" customHeight="1">
      <c r="B14" s="33" t="s">
        <v>142</v>
      </c>
      <c r="C14" s="36" t="s">
        <v>60</v>
      </c>
      <c r="D14" s="6">
        <f t="shared" si="4"/>
        <v>72341.0000000003</v>
      </c>
      <c r="E14" s="6">
        <v>68414.0000000003</v>
      </c>
      <c r="F14" s="6">
        <v>63</v>
      </c>
      <c r="G14" s="6">
        <v>3863.9999999999986</v>
      </c>
      <c r="H14" s="2">
        <f t="shared" si="0"/>
        <v>4.32302093355407</v>
      </c>
      <c r="I14" s="2">
        <f t="shared" si="1"/>
        <v>4.088347605758397</v>
      </c>
      <c r="J14" s="2">
        <f t="shared" si="2"/>
        <v>0.003764812745385124</v>
      </c>
      <c r="K14" s="3">
        <f t="shared" si="3"/>
        <v>0.2309085150502875</v>
      </c>
    </row>
    <row r="15" spans="2:11" ht="15" customHeight="1">
      <c r="B15" s="33" t="s">
        <v>143</v>
      </c>
      <c r="C15" s="36" t="s">
        <v>61</v>
      </c>
      <c r="D15" s="6">
        <f t="shared" si="4"/>
        <v>48146.99999999973</v>
      </c>
      <c r="E15" s="6">
        <v>46013.99999999973</v>
      </c>
      <c r="F15" s="6">
        <v>0</v>
      </c>
      <c r="G15" s="6">
        <v>2133</v>
      </c>
      <c r="H15" s="2">
        <f t="shared" si="0"/>
        <v>2.877213321461215</v>
      </c>
      <c r="I15" s="2">
        <f t="shared" si="1"/>
        <v>2.749747518510319</v>
      </c>
      <c r="J15" s="2">
        <f t="shared" si="2"/>
        <v>0</v>
      </c>
      <c r="K15" s="3">
        <f t="shared" si="3"/>
        <v>0.12746580295089632</v>
      </c>
    </row>
    <row r="16" spans="2:11" ht="15" customHeight="1">
      <c r="B16" s="33" t="s">
        <v>144</v>
      </c>
      <c r="C16" s="36" t="s">
        <v>62</v>
      </c>
      <c r="D16" s="6">
        <f t="shared" si="4"/>
        <v>41622.99999999979</v>
      </c>
      <c r="E16" s="6">
        <v>37973.99999999979</v>
      </c>
      <c r="F16" s="6">
        <v>391</v>
      </c>
      <c r="G16" s="6">
        <v>3258.000000000001</v>
      </c>
      <c r="H16" s="2">
        <f t="shared" si="0"/>
        <v>2.4873460460502255</v>
      </c>
      <c r="I16" s="2">
        <f t="shared" si="1"/>
        <v>2.2692857014802206</v>
      </c>
      <c r="J16" s="2">
        <f t="shared" si="2"/>
        <v>0.02336574259437434</v>
      </c>
      <c r="K16" s="3">
        <f t="shared" si="3"/>
        <v>0.19469460197563074</v>
      </c>
    </row>
    <row r="17" spans="2:11" ht="15" customHeight="1">
      <c r="B17" s="33" t="s">
        <v>145</v>
      </c>
      <c r="C17" s="36" t="s">
        <v>63</v>
      </c>
      <c r="D17" s="6">
        <f t="shared" si="4"/>
        <v>151146.0000000016</v>
      </c>
      <c r="E17" s="6">
        <v>126000.0000000016</v>
      </c>
      <c r="F17" s="6">
        <v>6907</v>
      </c>
      <c r="G17" s="6">
        <v>18239.000000000007</v>
      </c>
      <c r="H17" s="2">
        <f t="shared" si="0"/>
        <v>9.032323606571206</v>
      </c>
      <c r="I17" s="2">
        <f t="shared" si="1"/>
        <v>7.529625490770344</v>
      </c>
      <c r="J17" s="2">
        <f t="shared" si="2"/>
        <v>0.4127549465456357</v>
      </c>
      <c r="K17" s="3">
        <f t="shared" si="3"/>
        <v>1.089943169255227</v>
      </c>
    </row>
    <row r="18" spans="2:11" ht="15" customHeight="1">
      <c r="B18" s="33" t="s">
        <v>146</v>
      </c>
      <c r="C18" s="36" t="s">
        <v>64</v>
      </c>
      <c r="D18" s="6">
        <f t="shared" si="4"/>
        <v>13039.000000000015</v>
      </c>
      <c r="E18" s="6">
        <v>12432.000000000015</v>
      </c>
      <c r="F18" s="6">
        <v>26</v>
      </c>
      <c r="G18" s="6">
        <v>580.9999999999998</v>
      </c>
      <c r="H18" s="2">
        <f t="shared" si="0"/>
        <v>0.7791967204297886</v>
      </c>
      <c r="I18" s="2">
        <f t="shared" si="1"/>
        <v>0.7429230484226653</v>
      </c>
      <c r="J18" s="2">
        <f t="shared" si="2"/>
        <v>0.0015537322441271939</v>
      </c>
      <c r="K18" s="3">
        <f t="shared" si="3"/>
        <v>0.03471993976299612</v>
      </c>
    </row>
    <row r="19" spans="2:11" ht="15" customHeight="1">
      <c r="B19" s="33" t="s">
        <v>147</v>
      </c>
      <c r="C19" s="36" t="s">
        <v>65</v>
      </c>
      <c r="D19" s="6">
        <f t="shared" si="4"/>
        <v>22834.99999999999</v>
      </c>
      <c r="E19" s="6">
        <v>22056.99999999999</v>
      </c>
      <c r="F19" s="6">
        <v>0</v>
      </c>
      <c r="G19" s="6">
        <v>777.9999999999997</v>
      </c>
      <c r="H19" s="2">
        <f t="shared" si="0"/>
        <v>1.3645952228709406</v>
      </c>
      <c r="I19" s="2">
        <f t="shared" si="1"/>
        <v>1.3181027734120576</v>
      </c>
      <c r="J19" s="2">
        <f t="shared" si="2"/>
        <v>0</v>
      </c>
      <c r="K19" s="3">
        <f t="shared" si="3"/>
        <v>0.04649244945888294</v>
      </c>
    </row>
    <row r="20" spans="2:11" ht="15" customHeight="1">
      <c r="B20" s="33" t="s">
        <v>148</v>
      </c>
      <c r="C20" s="36" t="s">
        <v>66</v>
      </c>
      <c r="D20" s="6">
        <f t="shared" si="4"/>
        <v>6017.999999999994</v>
      </c>
      <c r="E20" s="6">
        <v>5390.999999999994</v>
      </c>
      <c r="F20" s="6">
        <v>0</v>
      </c>
      <c r="G20" s="6">
        <v>626.9999999999999</v>
      </c>
      <c r="H20" s="2">
        <f t="shared" si="0"/>
        <v>0.3596292555829786</v>
      </c>
      <c r="I20" s="2">
        <f t="shared" si="1"/>
        <v>0.32216040492652664</v>
      </c>
      <c r="J20" s="2">
        <f t="shared" si="2"/>
        <v>0</v>
      </c>
      <c r="K20" s="3">
        <f t="shared" si="3"/>
        <v>0.03746885065645194</v>
      </c>
    </row>
    <row r="21" spans="2:11" ht="15" customHeight="1">
      <c r="B21" s="33" t="s">
        <v>149</v>
      </c>
      <c r="C21" s="36" t="s">
        <v>67</v>
      </c>
      <c r="D21" s="6">
        <f t="shared" si="4"/>
        <v>556864.9999999941</v>
      </c>
      <c r="E21" s="6">
        <v>418660.99999999435</v>
      </c>
      <c r="F21" s="6">
        <v>44591.99999999996</v>
      </c>
      <c r="G21" s="6">
        <v>93611.99999999974</v>
      </c>
      <c r="H21" s="2">
        <f t="shared" si="0"/>
        <v>33.27765792791848</v>
      </c>
      <c r="I21" s="2">
        <f t="shared" si="1"/>
        <v>25.01873442532794</v>
      </c>
      <c r="J21" s="2">
        <f t="shared" si="2"/>
        <v>2.664770316543068</v>
      </c>
      <c r="K21" s="3">
        <f t="shared" si="3"/>
        <v>5.59415318604748</v>
      </c>
    </row>
    <row r="22" spans="2:11" ht="15" customHeight="1">
      <c r="B22" s="33" t="s">
        <v>150</v>
      </c>
      <c r="C22" s="36" t="s">
        <v>68</v>
      </c>
      <c r="D22" s="6">
        <f t="shared" si="4"/>
        <v>10577.000000000016</v>
      </c>
      <c r="E22" s="6">
        <v>10103.000000000016</v>
      </c>
      <c r="F22" s="6">
        <v>0</v>
      </c>
      <c r="G22" s="6">
        <v>473.9999999999998</v>
      </c>
      <c r="H22" s="2">
        <f t="shared" si="0"/>
        <v>0.6320702286974368</v>
      </c>
      <c r="I22" s="2">
        <f t="shared" si="1"/>
        <v>0.6037444947083487</v>
      </c>
      <c r="J22" s="2">
        <f t="shared" si="2"/>
        <v>0</v>
      </c>
      <c r="K22" s="3">
        <f t="shared" si="3"/>
        <v>0.02832573398908806</v>
      </c>
    </row>
    <row r="23" spans="2:11" ht="15" customHeight="1">
      <c r="B23" s="33" t="s">
        <v>151</v>
      </c>
      <c r="C23" s="36" t="s">
        <v>69</v>
      </c>
      <c r="D23" s="6">
        <f t="shared" si="4"/>
        <v>64335.00000000005</v>
      </c>
      <c r="E23" s="6">
        <v>61719.00000000005</v>
      </c>
      <c r="F23" s="6">
        <v>0</v>
      </c>
      <c r="G23" s="6">
        <v>2616</v>
      </c>
      <c r="H23" s="2">
        <f t="shared" si="0"/>
        <v>3.844590920227812</v>
      </c>
      <c r="I23" s="2">
        <f t="shared" si="1"/>
        <v>3.6882615528956295</v>
      </c>
      <c r="J23" s="2">
        <f t="shared" si="2"/>
        <v>0</v>
      </c>
      <c r="K23" s="3">
        <f t="shared" si="3"/>
        <v>0.15632936733218228</v>
      </c>
    </row>
    <row r="24" spans="2:11" ht="15" customHeight="1">
      <c r="B24" s="33" t="s">
        <v>152</v>
      </c>
      <c r="C24" s="36" t="s">
        <v>70</v>
      </c>
      <c r="D24" s="6">
        <f aca="true" t="shared" si="5" ref="D24:D33">E24+F24+G24</f>
        <v>26616.999999999964</v>
      </c>
      <c r="E24" s="6">
        <v>25417.999999999964</v>
      </c>
      <c r="F24" s="6">
        <v>0</v>
      </c>
      <c r="G24" s="6">
        <v>1199</v>
      </c>
      <c r="H24" s="2">
        <f aca="true" t="shared" si="6" ref="H24:H33">D24/$D$8*100</f>
        <v>1.5906035054589793</v>
      </c>
      <c r="I24" s="2">
        <f aca="true" t="shared" si="7" ref="I24:I33">E24/$D$8*100</f>
        <v>1.5189525454317292</v>
      </c>
      <c r="J24" s="2">
        <f aca="true" t="shared" si="8" ref="J24:J33">F24/$D$8*100</f>
        <v>0</v>
      </c>
      <c r="K24" s="3">
        <f aca="true" t="shared" si="9" ref="K24:K33">G24/$D$8*100</f>
        <v>0.07165096002725022</v>
      </c>
    </row>
    <row r="25" spans="2:11" ht="15" customHeight="1">
      <c r="B25" s="33" t="s">
        <v>153</v>
      </c>
      <c r="C25" s="36" t="s">
        <v>71</v>
      </c>
      <c r="D25" s="6">
        <f t="shared" si="5"/>
        <v>12618.999999999976</v>
      </c>
      <c r="E25" s="6">
        <v>11982.999999999976</v>
      </c>
      <c r="F25" s="6">
        <v>8</v>
      </c>
      <c r="G25" s="6">
        <v>628.0000000000003</v>
      </c>
      <c r="H25" s="2">
        <f t="shared" si="6"/>
        <v>0.7540979687938855</v>
      </c>
      <c r="I25" s="2">
        <f t="shared" si="7"/>
        <v>0.7160912877452357</v>
      </c>
      <c r="J25" s="2">
        <f t="shared" si="8"/>
        <v>0.00047807145973144426</v>
      </c>
      <c r="K25" s="3">
        <f t="shared" si="9"/>
        <v>0.0375286095889184</v>
      </c>
    </row>
    <row r="26" spans="2:11" ht="15" customHeight="1">
      <c r="B26" s="33" t="s">
        <v>154</v>
      </c>
      <c r="C26" s="36" t="s">
        <v>155</v>
      </c>
      <c r="D26" s="6">
        <f t="shared" si="5"/>
        <v>94326.00000000023</v>
      </c>
      <c r="E26" s="6">
        <v>83148.00000000023</v>
      </c>
      <c r="F26" s="6">
        <v>263</v>
      </c>
      <c r="G26" s="6">
        <v>10915.000000000004</v>
      </c>
      <c r="H26" s="2">
        <f t="shared" si="6"/>
        <v>5.636821063828541</v>
      </c>
      <c r="I26" s="2">
        <f t="shared" si="7"/>
        <v>4.96883571671878</v>
      </c>
      <c r="J26" s="2">
        <f t="shared" si="8"/>
        <v>0.015716599238671233</v>
      </c>
      <c r="K26" s="3">
        <f t="shared" si="9"/>
        <v>0.6522687478710895</v>
      </c>
    </row>
    <row r="27" spans="2:11" ht="15" customHeight="1">
      <c r="B27" s="33" t="s">
        <v>156</v>
      </c>
      <c r="C27" s="36" t="s">
        <v>157</v>
      </c>
      <c r="D27" s="6">
        <f t="shared" si="5"/>
        <v>39474.99999999989</v>
      </c>
      <c r="E27" s="6">
        <v>28461.99999999989</v>
      </c>
      <c r="F27" s="6">
        <v>2841.000000000001</v>
      </c>
      <c r="G27" s="6">
        <v>8171.999999999999</v>
      </c>
      <c r="H27" s="2">
        <f t="shared" si="6"/>
        <v>2.358983859112339</v>
      </c>
      <c r="I27" s="2">
        <f t="shared" si="7"/>
        <v>1.7008587358595395</v>
      </c>
      <c r="J27" s="2">
        <f t="shared" si="8"/>
        <v>0.16977512713712922</v>
      </c>
      <c r="K27" s="3">
        <f t="shared" si="9"/>
        <v>0.4883499961156703</v>
      </c>
    </row>
    <row r="28" spans="2:11" ht="15" customHeight="1">
      <c r="B28" s="33" t="s">
        <v>158</v>
      </c>
      <c r="C28" s="36" t="s">
        <v>72</v>
      </c>
      <c r="D28" s="6">
        <f t="shared" si="5"/>
        <v>11045.99999999999</v>
      </c>
      <c r="E28" s="6">
        <v>10417.99999999999</v>
      </c>
      <c r="F28" s="6">
        <v>0</v>
      </c>
      <c r="G28" s="6">
        <v>628.0000000000001</v>
      </c>
      <c r="H28" s="2">
        <f t="shared" si="6"/>
        <v>0.6600971680241912</v>
      </c>
      <c r="I28" s="2">
        <f t="shared" si="7"/>
        <v>0.6225685584352727</v>
      </c>
      <c r="J28" s="2">
        <f t="shared" si="8"/>
        <v>0</v>
      </c>
      <c r="K28" s="3">
        <f t="shared" si="9"/>
        <v>0.037528609588918384</v>
      </c>
    </row>
    <row r="29" spans="2:11" ht="15" customHeight="1">
      <c r="B29" s="33" t="s">
        <v>159</v>
      </c>
      <c r="C29" s="36" t="s">
        <v>160</v>
      </c>
      <c r="D29" s="6">
        <f t="shared" si="5"/>
        <v>53202.00000000024</v>
      </c>
      <c r="E29" s="6">
        <v>47984.00000000024</v>
      </c>
      <c r="F29" s="6">
        <v>1044</v>
      </c>
      <c r="G29" s="6">
        <v>4173.999999999999</v>
      </c>
      <c r="H29" s="2">
        <f t="shared" si="6"/>
        <v>3.1792947250790515</v>
      </c>
      <c r="I29" s="2">
        <f t="shared" si="7"/>
        <v>2.867472615469217</v>
      </c>
      <c r="J29" s="2">
        <f t="shared" si="8"/>
        <v>0.062388325494953475</v>
      </c>
      <c r="K29" s="3">
        <f t="shared" si="9"/>
        <v>0.249433784114881</v>
      </c>
    </row>
    <row r="30" spans="2:11" ht="15" customHeight="1">
      <c r="B30" s="33" t="s">
        <v>161</v>
      </c>
      <c r="C30" s="36" t="s">
        <v>73</v>
      </c>
      <c r="D30" s="6">
        <f t="shared" si="5"/>
        <v>70796.00000000057</v>
      </c>
      <c r="E30" s="6">
        <v>65826.00000000057</v>
      </c>
      <c r="F30" s="6">
        <v>0</v>
      </c>
      <c r="G30" s="6">
        <v>4969.999999999995</v>
      </c>
      <c r="H30" s="2">
        <f t="shared" si="6"/>
        <v>4.23069338289345</v>
      </c>
      <c r="I30" s="2">
        <f t="shared" si="7"/>
        <v>3.93369148853529</v>
      </c>
      <c r="J30" s="2">
        <f t="shared" si="8"/>
        <v>0</v>
      </c>
      <c r="K30" s="3">
        <f t="shared" si="9"/>
        <v>0.2970018943581595</v>
      </c>
    </row>
    <row r="31" spans="2:11" ht="15" customHeight="1">
      <c r="B31" s="33" t="s">
        <v>162</v>
      </c>
      <c r="C31" s="36" t="s">
        <v>163</v>
      </c>
      <c r="D31" s="6">
        <f t="shared" si="5"/>
        <v>13464.999999999995</v>
      </c>
      <c r="E31" s="6">
        <v>11927.999999999995</v>
      </c>
      <c r="F31" s="6">
        <v>4</v>
      </c>
      <c r="G31" s="6">
        <v>1532.9999999999998</v>
      </c>
      <c r="H31" s="2">
        <f t="shared" si="6"/>
        <v>0.8046540256604869</v>
      </c>
      <c r="I31" s="2">
        <f t="shared" si="7"/>
        <v>0.7128045464595831</v>
      </c>
      <c r="J31" s="2">
        <f t="shared" si="8"/>
        <v>0.00023903572986572213</v>
      </c>
      <c r="K31" s="3">
        <f t="shared" si="9"/>
        <v>0.091610443471038</v>
      </c>
    </row>
    <row r="32" spans="2:11" ht="15" customHeight="1">
      <c r="B32" s="33" t="s">
        <v>164</v>
      </c>
      <c r="C32" s="36" t="s">
        <v>74</v>
      </c>
      <c r="D32" s="6">
        <f t="shared" si="5"/>
        <v>3937.0000000000005</v>
      </c>
      <c r="E32" s="6">
        <v>3820.0000000000005</v>
      </c>
      <c r="F32" s="6">
        <v>0</v>
      </c>
      <c r="G32" s="6">
        <v>116.99999999999999</v>
      </c>
      <c r="H32" s="2">
        <f t="shared" si="6"/>
        <v>0.23527091712033707</v>
      </c>
      <c r="I32" s="2">
        <f t="shared" si="7"/>
        <v>0.22827912202176467</v>
      </c>
      <c r="J32" s="2">
        <f t="shared" si="8"/>
        <v>0</v>
      </c>
      <c r="K32" s="3">
        <f t="shared" si="9"/>
        <v>0.006991795098572373</v>
      </c>
    </row>
    <row r="33" spans="2:11" ht="15" customHeight="1">
      <c r="B33" s="37" t="s">
        <v>139</v>
      </c>
      <c r="C33" s="38" t="s">
        <v>75</v>
      </c>
      <c r="D33" s="17">
        <f t="shared" si="5"/>
        <v>8202.000000000004</v>
      </c>
      <c r="E33" s="7">
        <v>7854.000000000005</v>
      </c>
      <c r="F33" s="7">
        <v>0</v>
      </c>
      <c r="G33" s="7">
        <v>348</v>
      </c>
      <c r="H33" s="4">
        <f t="shared" si="6"/>
        <v>0.4901427640896635</v>
      </c>
      <c r="I33" s="4">
        <f t="shared" si="7"/>
        <v>0.4693466555913457</v>
      </c>
      <c r="J33" s="4">
        <f t="shared" si="8"/>
        <v>0</v>
      </c>
      <c r="K33" s="5">
        <f t="shared" si="9"/>
        <v>0.020796108498317825</v>
      </c>
    </row>
  </sheetData>
  <sheetProtection/>
  <mergeCells count="4">
    <mergeCell ref="D6:G6"/>
    <mergeCell ref="H6:K6"/>
    <mergeCell ref="D4:K4"/>
    <mergeCell ref="B4:C6"/>
  </mergeCells>
  <printOptions/>
  <pageMargins left="0.5905511811023622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&amp;CIV-3-10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K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18.7109375" style="1" customWidth="1"/>
    <col min="4" max="4" width="11.28125" style="1" customWidth="1"/>
    <col min="5" max="5" width="11.00390625" style="1" customWidth="1"/>
    <col min="6" max="11" width="8.7109375" style="1" customWidth="1"/>
    <col min="12" max="12" width="1.7109375" style="1" customWidth="1"/>
    <col min="13" max="16384" width="9.140625" style="1" customWidth="1"/>
  </cols>
  <sheetData>
    <row r="1" spans="2:11" ht="15" customHeight="1"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ht="15" customHeight="1">
      <c r="B2" s="9" t="s">
        <v>119</v>
      </c>
      <c r="C2" s="9"/>
      <c r="D2" s="9"/>
      <c r="E2" s="9"/>
      <c r="F2" s="9"/>
      <c r="G2" s="9"/>
      <c r="H2" s="9"/>
      <c r="I2" s="9"/>
      <c r="J2" s="9"/>
      <c r="K2" s="9"/>
    </row>
    <row r="3" spans="2:11" ht="15" customHeight="1">
      <c r="B3" s="8"/>
      <c r="C3" s="9"/>
      <c r="D3" s="9"/>
      <c r="E3" s="9"/>
      <c r="F3" s="9"/>
      <c r="G3" s="9"/>
      <c r="H3" s="9"/>
      <c r="I3" s="9"/>
      <c r="J3" s="9"/>
      <c r="K3" s="9"/>
    </row>
    <row r="4" spans="2:11" ht="15" customHeight="1">
      <c r="B4" s="102" t="s">
        <v>76</v>
      </c>
      <c r="C4" s="103"/>
      <c r="D4" s="98" t="s">
        <v>35</v>
      </c>
      <c r="E4" s="98"/>
      <c r="F4" s="98"/>
      <c r="G4" s="98"/>
      <c r="H4" s="98"/>
      <c r="I4" s="98"/>
      <c r="J4" s="98"/>
      <c r="K4" s="99"/>
    </row>
    <row r="5" spans="2:11" ht="29.25" customHeight="1">
      <c r="B5" s="104"/>
      <c r="C5" s="105"/>
      <c r="D5" s="10" t="s">
        <v>5</v>
      </c>
      <c r="E5" s="30" t="s">
        <v>36</v>
      </c>
      <c r="F5" s="31" t="s">
        <v>37</v>
      </c>
      <c r="G5" s="32" t="s">
        <v>12</v>
      </c>
      <c r="H5" s="10" t="s">
        <v>5</v>
      </c>
      <c r="I5" s="30" t="s">
        <v>36</v>
      </c>
      <c r="J5" s="31" t="s">
        <v>37</v>
      </c>
      <c r="K5" s="32" t="s">
        <v>12</v>
      </c>
    </row>
    <row r="6" spans="2:11" ht="15" customHeight="1">
      <c r="B6" s="106"/>
      <c r="C6" s="107"/>
      <c r="D6" s="110" t="s">
        <v>115</v>
      </c>
      <c r="E6" s="110"/>
      <c r="F6" s="110"/>
      <c r="G6" s="111"/>
      <c r="H6" s="112" t="s">
        <v>2</v>
      </c>
      <c r="I6" s="110"/>
      <c r="J6" s="110"/>
      <c r="K6" s="111"/>
    </row>
    <row r="7" spans="2:11" ht="6.75" customHeight="1">
      <c r="B7" s="39"/>
      <c r="C7" s="34"/>
      <c r="D7" s="6"/>
      <c r="E7" s="6"/>
      <c r="F7" s="6"/>
      <c r="G7" s="6"/>
      <c r="H7" s="2"/>
      <c r="I7" s="2"/>
      <c r="J7" s="2"/>
      <c r="K7" s="3"/>
    </row>
    <row r="8" spans="2:11" ht="15">
      <c r="B8" s="40"/>
      <c r="C8" s="35" t="s">
        <v>136</v>
      </c>
      <c r="D8" s="6">
        <f>SUM(D10:D33)</f>
        <v>1673389.9999999984</v>
      </c>
      <c r="E8" s="6">
        <f>SUM(E10:E33)</f>
        <v>1001821.9999999988</v>
      </c>
      <c r="F8" s="6">
        <f>SUM(F10:F33)</f>
        <v>594674.9999999993</v>
      </c>
      <c r="G8" s="6">
        <f>SUM(G10:G33)</f>
        <v>76892.99999999999</v>
      </c>
      <c r="H8" s="2">
        <f>D8/$D$8*100</f>
        <v>100</v>
      </c>
      <c r="I8" s="2">
        <f>E8/$D$8*100</f>
        <v>59.86781324138425</v>
      </c>
      <c r="J8" s="2">
        <f>F8/$D$8*100</f>
        <v>35.53714316447451</v>
      </c>
      <c r="K8" s="3">
        <f>G8/$D$8*100</f>
        <v>4.595043594141238</v>
      </c>
    </row>
    <row r="9" spans="2:11" ht="6.75" customHeight="1">
      <c r="B9" s="40"/>
      <c r="C9" s="35"/>
      <c r="D9" s="6"/>
      <c r="E9" s="6"/>
      <c r="F9" s="6"/>
      <c r="G9" s="6"/>
      <c r="H9" s="2"/>
      <c r="I9" s="2"/>
      <c r="J9" s="2"/>
      <c r="K9" s="3"/>
    </row>
    <row r="10" spans="2:11" ht="15" customHeight="1">
      <c r="B10" s="33" t="s">
        <v>137</v>
      </c>
      <c r="C10" s="36" t="s">
        <v>56</v>
      </c>
      <c r="D10" s="6">
        <f>E10+F10+G10</f>
        <v>67369.9999999999</v>
      </c>
      <c r="E10" s="6">
        <v>47363.99999999994</v>
      </c>
      <c r="F10" s="6">
        <v>15364.999999999938</v>
      </c>
      <c r="G10" s="6">
        <v>4641.000000000008</v>
      </c>
      <c r="H10" s="2">
        <f aca="true" t="shared" si="0" ref="H10:K24">D10/$D$8*100</f>
        <v>4.025959280263415</v>
      </c>
      <c r="I10" s="2">
        <f t="shared" si="0"/>
        <v>2.8304220773400095</v>
      </c>
      <c r="J10" s="2">
        <f t="shared" si="0"/>
        <v>0.9181959973467007</v>
      </c>
      <c r="K10" s="3">
        <f t="shared" si="0"/>
        <v>0.27734120557670433</v>
      </c>
    </row>
    <row r="11" spans="2:11" ht="15" customHeight="1">
      <c r="B11" s="33" t="s">
        <v>138</v>
      </c>
      <c r="C11" s="36" t="s">
        <v>57</v>
      </c>
      <c r="D11" s="6">
        <f aca="true" t="shared" si="1" ref="D11:D33">E11+F11+G11</f>
        <v>84790.00000000006</v>
      </c>
      <c r="E11" s="6">
        <v>56223.000000000015</v>
      </c>
      <c r="F11" s="6">
        <v>23083.000000000047</v>
      </c>
      <c r="G11" s="6">
        <v>5484.000000000007</v>
      </c>
      <c r="H11" s="2">
        <f t="shared" si="0"/>
        <v>5.066959883828644</v>
      </c>
      <c r="I11" s="2">
        <f t="shared" si="0"/>
        <v>3.3598264600601215</v>
      </c>
      <c r="J11" s="2">
        <f t="shared" si="0"/>
        <v>1.3794154381226176</v>
      </c>
      <c r="K11" s="3">
        <f t="shared" si="0"/>
        <v>0.3277179856459052</v>
      </c>
    </row>
    <row r="12" spans="2:11" ht="15" customHeight="1">
      <c r="B12" s="33" t="s">
        <v>140</v>
      </c>
      <c r="C12" s="36" t="s">
        <v>58</v>
      </c>
      <c r="D12" s="6">
        <f t="shared" si="1"/>
        <v>143043.9999999997</v>
      </c>
      <c r="E12" s="6">
        <v>108390.99999999972</v>
      </c>
      <c r="F12" s="6">
        <v>27894</v>
      </c>
      <c r="G12" s="6">
        <v>6758.999999999996</v>
      </c>
      <c r="H12" s="2">
        <f t="shared" si="0"/>
        <v>8.548156735728064</v>
      </c>
      <c r="I12" s="2">
        <f t="shared" si="0"/>
        <v>6.477330448968849</v>
      </c>
      <c r="J12" s="2">
        <f t="shared" si="0"/>
        <v>1.6669156622186116</v>
      </c>
      <c r="K12" s="3">
        <f t="shared" si="0"/>
        <v>0.4039106245406034</v>
      </c>
    </row>
    <row r="13" spans="2:11" ht="15" customHeight="1">
      <c r="B13" s="33" t="s">
        <v>141</v>
      </c>
      <c r="C13" s="36" t="s">
        <v>59</v>
      </c>
      <c r="D13" s="6">
        <f t="shared" si="1"/>
        <v>57575.00000000001</v>
      </c>
      <c r="E13" s="6">
        <v>48793.00000000001</v>
      </c>
      <c r="F13" s="6">
        <v>7296.999999999998</v>
      </c>
      <c r="G13" s="6">
        <v>1485.0000000000011</v>
      </c>
      <c r="H13" s="2">
        <f t="shared" si="0"/>
        <v>3.440620536754735</v>
      </c>
      <c r="I13" s="2">
        <f t="shared" si="0"/>
        <v>2.915817591834543</v>
      </c>
      <c r="J13" s="2">
        <f t="shared" si="0"/>
        <v>0.4360609302075431</v>
      </c>
      <c r="K13" s="3">
        <f t="shared" si="0"/>
        <v>0.08874201471264932</v>
      </c>
    </row>
    <row r="14" spans="2:11" ht="15" customHeight="1">
      <c r="B14" s="33" t="s">
        <v>142</v>
      </c>
      <c r="C14" s="36" t="s">
        <v>60</v>
      </c>
      <c r="D14" s="6">
        <f t="shared" si="1"/>
        <v>72340.99999999985</v>
      </c>
      <c r="E14" s="6">
        <v>57970.99999999985</v>
      </c>
      <c r="F14" s="6">
        <v>13083.000000000002</v>
      </c>
      <c r="G14" s="6">
        <v>1286.9999999999995</v>
      </c>
      <c r="H14" s="2">
        <f t="shared" si="0"/>
        <v>4.323020933554038</v>
      </c>
      <c r="I14" s="2">
        <f t="shared" si="0"/>
        <v>3.464285074011432</v>
      </c>
      <c r="J14" s="2">
        <f t="shared" si="0"/>
        <v>0.78182611345831</v>
      </c>
      <c r="K14" s="3">
        <f t="shared" si="0"/>
        <v>0.076909746084296</v>
      </c>
    </row>
    <row r="15" spans="2:11" ht="15" customHeight="1">
      <c r="B15" s="33" t="s">
        <v>143</v>
      </c>
      <c r="C15" s="36" t="s">
        <v>61</v>
      </c>
      <c r="D15" s="6">
        <f t="shared" si="1"/>
        <v>48146.9999999999</v>
      </c>
      <c r="E15" s="6">
        <v>38271.9999999999</v>
      </c>
      <c r="F15" s="6">
        <v>7522.999999999998</v>
      </c>
      <c r="G15" s="6">
        <v>2352.0000000000014</v>
      </c>
      <c r="H15" s="2">
        <f t="shared" si="0"/>
        <v>2.8772133214612223</v>
      </c>
      <c r="I15" s="2">
        <f t="shared" si="0"/>
        <v>2.287093863355221</v>
      </c>
      <c r="J15" s="2">
        <f t="shared" si="0"/>
        <v>0.4495664489449564</v>
      </c>
      <c r="K15" s="3">
        <f t="shared" si="0"/>
        <v>0.14055300916104457</v>
      </c>
    </row>
    <row r="16" spans="2:11" ht="15" customHeight="1">
      <c r="B16" s="33" t="s">
        <v>144</v>
      </c>
      <c r="C16" s="36" t="s">
        <v>62</v>
      </c>
      <c r="D16" s="6">
        <f t="shared" si="1"/>
        <v>41622.99999999982</v>
      </c>
      <c r="E16" s="6">
        <v>30782.999999999825</v>
      </c>
      <c r="F16" s="6">
        <v>6907.999999999991</v>
      </c>
      <c r="G16" s="6">
        <v>3931.999999999998</v>
      </c>
      <c r="H16" s="2">
        <f t="shared" si="0"/>
        <v>2.4873460460502246</v>
      </c>
      <c r="I16" s="2">
        <f t="shared" si="0"/>
        <v>1.8395592181141192</v>
      </c>
      <c r="J16" s="2">
        <f t="shared" si="0"/>
        <v>0.4128147054781012</v>
      </c>
      <c r="K16" s="3">
        <f t="shared" si="0"/>
        <v>0.23497212245800456</v>
      </c>
    </row>
    <row r="17" spans="2:11" ht="15" customHeight="1">
      <c r="B17" s="33" t="s">
        <v>145</v>
      </c>
      <c r="C17" s="36" t="s">
        <v>63</v>
      </c>
      <c r="D17" s="6">
        <f t="shared" si="1"/>
        <v>151146.0000000011</v>
      </c>
      <c r="E17" s="6">
        <v>90063.00000000079</v>
      </c>
      <c r="F17" s="6">
        <v>56137.00000000031</v>
      </c>
      <c r="G17" s="6">
        <v>4946.000000000001</v>
      </c>
      <c r="H17" s="2">
        <f t="shared" si="0"/>
        <v>9.032323606571167</v>
      </c>
      <c r="I17" s="2">
        <f t="shared" si="0"/>
        <v>5.382068734724175</v>
      </c>
      <c r="J17" s="2">
        <f t="shared" si="0"/>
        <v>3.354687191868026</v>
      </c>
      <c r="K17" s="3">
        <f t="shared" si="0"/>
        <v>0.2955676799789652</v>
      </c>
    </row>
    <row r="18" spans="2:11" ht="15" customHeight="1">
      <c r="B18" s="33" t="s">
        <v>146</v>
      </c>
      <c r="C18" s="36" t="s">
        <v>64</v>
      </c>
      <c r="D18" s="6">
        <f t="shared" si="1"/>
        <v>13038.999999999987</v>
      </c>
      <c r="E18" s="6">
        <v>9560.99999999999</v>
      </c>
      <c r="F18" s="6">
        <v>2825.999999999996</v>
      </c>
      <c r="G18" s="6">
        <v>651.9999999999997</v>
      </c>
      <c r="H18" s="2">
        <f t="shared" si="0"/>
        <v>0.7791967204297863</v>
      </c>
      <c r="I18" s="2">
        <f t="shared" si="0"/>
        <v>0.5713551533115413</v>
      </c>
      <c r="J18" s="2">
        <f t="shared" si="0"/>
        <v>0.1688787431501323</v>
      </c>
      <c r="K18" s="3">
        <f t="shared" si="0"/>
        <v>0.03896282396811265</v>
      </c>
    </row>
    <row r="19" spans="2:11" ht="15" customHeight="1">
      <c r="B19" s="33" t="s">
        <v>147</v>
      </c>
      <c r="C19" s="36" t="s">
        <v>65</v>
      </c>
      <c r="D19" s="6">
        <f t="shared" si="1"/>
        <v>22834.99999999987</v>
      </c>
      <c r="E19" s="6">
        <v>17961.99999999987</v>
      </c>
      <c r="F19" s="6">
        <v>3227.0000000000014</v>
      </c>
      <c r="G19" s="6">
        <v>1646.0000000000007</v>
      </c>
      <c r="H19" s="2">
        <f t="shared" si="0"/>
        <v>1.3645952228709322</v>
      </c>
      <c r="I19" s="2">
        <f t="shared" si="0"/>
        <v>1.0733899449620163</v>
      </c>
      <c r="J19" s="2">
        <f t="shared" si="0"/>
        <v>0.19284207506917123</v>
      </c>
      <c r="K19" s="3">
        <f t="shared" si="0"/>
        <v>0.0983632028397446</v>
      </c>
    </row>
    <row r="20" spans="2:11" ht="15" customHeight="1">
      <c r="B20" s="33" t="s">
        <v>148</v>
      </c>
      <c r="C20" s="36" t="s">
        <v>66</v>
      </c>
      <c r="D20" s="6">
        <f t="shared" si="1"/>
        <v>6017.999999999996</v>
      </c>
      <c r="E20" s="6">
        <v>4391.999999999996</v>
      </c>
      <c r="F20" s="6">
        <v>1455.9999999999995</v>
      </c>
      <c r="G20" s="6">
        <v>170.00000000000003</v>
      </c>
      <c r="H20" s="2">
        <f t="shared" si="0"/>
        <v>0.3596292555829784</v>
      </c>
      <c r="I20" s="2">
        <f t="shared" si="0"/>
        <v>0.26246123139256244</v>
      </c>
      <c r="J20" s="2">
        <f t="shared" si="0"/>
        <v>0.08700900567112275</v>
      </c>
      <c r="K20" s="3">
        <f t="shared" si="0"/>
        <v>0.010159018519293182</v>
      </c>
    </row>
    <row r="21" spans="2:11" ht="15" customHeight="1">
      <c r="B21" s="33" t="s">
        <v>149</v>
      </c>
      <c r="C21" s="36" t="s">
        <v>67</v>
      </c>
      <c r="D21" s="6">
        <f t="shared" si="1"/>
        <v>556864.9999999986</v>
      </c>
      <c r="E21" s="6">
        <v>200555.99999999962</v>
      </c>
      <c r="F21" s="6">
        <v>342815.99999999895</v>
      </c>
      <c r="G21" s="6">
        <v>13492.999999999993</v>
      </c>
      <c r="H21" s="2">
        <f t="shared" si="0"/>
        <v>33.277657927918725</v>
      </c>
      <c r="I21" s="2">
        <f t="shared" si="0"/>
        <v>11.985012459737408</v>
      </c>
      <c r="J21" s="2">
        <f t="shared" si="0"/>
        <v>20.48631819241177</v>
      </c>
      <c r="K21" s="3">
        <f t="shared" si="0"/>
        <v>0.806327275769546</v>
      </c>
    </row>
    <row r="22" spans="2:11" ht="15" customHeight="1">
      <c r="B22" s="33" t="s">
        <v>150</v>
      </c>
      <c r="C22" s="36" t="s">
        <v>68</v>
      </c>
      <c r="D22" s="6">
        <f t="shared" si="1"/>
        <v>10576.999999999998</v>
      </c>
      <c r="E22" s="6">
        <v>7686.999999999995</v>
      </c>
      <c r="F22" s="6">
        <v>2226.000000000003</v>
      </c>
      <c r="G22" s="6">
        <v>664</v>
      </c>
      <c r="H22" s="2">
        <f t="shared" si="0"/>
        <v>0.632070228697435</v>
      </c>
      <c r="I22" s="2">
        <f t="shared" si="0"/>
        <v>0.4593669138694508</v>
      </c>
      <c r="J22" s="2">
        <f t="shared" si="0"/>
        <v>0.13302338367027444</v>
      </c>
      <c r="K22" s="3">
        <f t="shared" si="0"/>
        <v>0.03967993115770983</v>
      </c>
    </row>
    <row r="23" spans="2:11" ht="15" customHeight="1">
      <c r="B23" s="33" t="s">
        <v>151</v>
      </c>
      <c r="C23" s="36" t="s">
        <v>69</v>
      </c>
      <c r="D23" s="6">
        <f t="shared" si="1"/>
        <v>64334.99999999943</v>
      </c>
      <c r="E23" s="6">
        <v>54528.999999999425</v>
      </c>
      <c r="F23" s="6">
        <v>5598.000000000015</v>
      </c>
      <c r="G23" s="6">
        <v>4207.999999999995</v>
      </c>
      <c r="H23" s="2">
        <f t="shared" si="0"/>
        <v>3.844590920227771</v>
      </c>
      <c r="I23" s="2">
        <f t="shared" si="0"/>
        <v>3.2585948284619533</v>
      </c>
      <c r="J23" s="2">
        <f t="shared" si="0"/>
        <v>0.3345305039470787</v>
      </c>
      <c r="K23" s="3">
        <f t="shared" si="0"/>
        <v>0.2514655878187392</v>
      </c>
    </row>
    <row r="24" spans="2:11" ht="15" customHeight="1">
      <c r="B24" s="33" t="s">
        <v>152</v>
      </c>
      <c r="C24" s="36" t="s">
        <v>70</v>
      </c>
      <c r="D24" s="6">
        <f t="shared" si="1"/>
        <v>26616.99999999995</v>
      </c>
      <c r="E24" s="6">
        <v>19945.999999999953</v>
      </c>
      <c r="F24" s="6">
        <v>4755.999999999997</v>
      </c>
      <c r="G24" s="6">
        <v>1914.9999999999995</v>
      </c>
      <c r="H24" s="2">
        <f t="shared" si="0"/>
        <v>1.5906035054589769</v>
      </c>
      <c r="I24" s="2">
        <f t="shared" si="0"/>
        <v>1.1919516669754195</v>
      </c>
      <c r="J24" s="2">
        <f t="shared" si="0"/>
        <v>0.2842134828103432</v>
      </c>
      <c r="K24" s="3">
        <f t="shared" si="0"/>
        <v>0.11443835567321434</v>
      </c>
    </row>
    <row r="25" spans="2:11" ht="15" customHeight="1">
      <c r="B25" s="33" t="s">
        <v>153</v>
      </c>
      <c r="C25" s="36" t="s">
        <v>71</v>
      </c>
      <c r="D25" s="6">
        <f t="shared" si="1"/>
        <v>12618.999999999982</v>
      </c>
      <c r="E25" s="6">
        <v>8358.999999999985</v>
      </c>
      <c r="F25" s="6">
        <v>3467.999999999996</v>
      </c>
      <c r="G25" s="6">
        <v>792.0000000000002</v>
      </c>
      <c r="H25" s="2">
        <f aca="true" t="shared" si="2" ref="H25:H33">D25/$D$8*100</f>
        <v>0.7540979687938851</v>
      </c>
      <c r="I25" s="2">
        <f aca="true" t="shared" si="3" ref="I25:I33">E25/$D$8*100</f>
        <v>0.49952491648689146</v>
      </c>
      <c r="J25" s="2">
        <f aca="true" t="shared" si="4" ref="J25:J33">F25/$D$8*100</f>
        <v>0.20724397779358067</v>
      </c>
      <c r="K25" s="3">
        <f aca="true" t="shared" si="5" ref="K25:K33">G25/$D$8*100</f>
        <v>0.04732907451341296</v>
      </c>
    </row>
    <row r="26" spans="2:11" ht="15" customHeight="1">
      <c r="B26" s="33" t="s">
        <v>154</v>
      </c>
      <c r="C26" s="36" t="s">
        <v>155</v>
      </c>
      <c r="D26" s="6">
        <f t="shared" si="1"/>
        <v>94326.00000000015</v>
      </c>
      <c r="E26" s="6">
        <v>55110.00000000007</v>
      </c>
      <c r="F26" s="6">
        <v>32453.000000000065</v>
      </c>
      <c r="G26" s="6">
        <v>6763.000000000007</v>
      </c>
      <c r="H26" s="2">
        <f t="shared" si="2"/>
        <v>5.63682106382853</v>
      </c>
      <c r="I26" s="2">
        <f t="shared" si="3"/>
        <v>3.2933147682249877</v>
      </c>
      <c r="J26" s="2">
        <f t="shared" si="4"/>
        <v>1.9393566353330722</v>
      </c>
      <c r="K26" s="3">
        <f t="shared" si="5"/>
        <v>0.4041496602704697</v>
      </c>
    </row>
    <row r="27" spans="2:11" ht="15" customHeight="1">
      <c r="B27" s="33" t="s">
        <v>156</v>
      </c>
      <c r="C27" s="36" t="s">
        <v>157</v>
      </c>
      <c r="D27" s="6">
        <f t="shared" si="1"/>
        <v>39475</v>
      </c>
      <c r="E27" s="6">
        <v>20542.000000000004</v>
      </c>
      <c r="F27" s="6">
        <v>15326.999999999995</v>
      </c>
      <c r="G27" s="6">
        <v>3606.000000000001</v>
      </c>
      <c r="H27" s="2">
        <f t="shared" si="2"/>
        <v>2.358983859112343</v>
      </c>
      <c r="I27" s="2">
        <f t="shared" si="3"/>
        <v>1.2275679907254151</v>
      </c>
      <c r="J27" s="2">
        <f t="shared" si="4"/>
        <v>0.9159251579129797</v>
      </c>
      <c r="K27" s="3">
        <f t="shared" si="5"/>
        <v>0.21549071047394838</v>
      </c>
    </row>
    <row r="28" spans="2:11" ht="15" customHeight="1">
      <c r="B28" s="33" t="s">
        <v>158</v>
      </c>
      <c r="C28" s="36" t="s">
        <v>72</v>
      </c>
      <c r="D28" s="6">
        <f t="shared" si="1"/>
        <v>11046.000000000015</v>
      </c>
      <c r="E28" s="6">
        <v>8832.000000000013</v>
      </c>
      <c r="F28" s="6">
        <v>1667.0000000000018</v>
      </c>
      <c r="G28" s="6">
        <v>547</v>
      </c>
      <c r="H28" s="2">
        <f t="shared" si="2"/>
        <v>0.6600971680241919</v>
      </c>
      <c r="I28" s="2">
        <f t="shared" si="3"/>
        <v>0.5277908915435148</v>
      </c>
      <c r="J28" s="2">
        <f t="shared" si="4"/>
        <v>0.09961814042153971</v>
      </c>
      <c r="K28" s="3">
        <f t="shared" si="5"/>
        <v>0.032688136059137465</v>
      </c>
    </row>
    <row r="29" spans="2:11" ht="15" customHeight="1">
      <c r="B29" s="33" t="s">
        <v>159</v>
      </c>
      <c r="C29" s="36" t="s">
        <v>160</v>
      </c>
      <c r="D29" s="6">
        <f t="shared" si="1"/>
        <v>53202.000000000015</v>
      </c>
      <c r="E29" s="6">
        <v>40202.00000000001</v>
      </c>
      <c r="F29" s="6">
        <v>9998.000000000007</v>
      </c>
      <c r="G29" s="6">
        <v>3001.9999999999986</v>
      </c>
      <c r="H29" s="2">
        <f t="shared" si="2"/>
        <v>3.1792947250790347</v>
      </c>
      <c r="I29" s="2">
        <f t="shared" si="3"/>
        <v>2.4024286030154385</v>
      </c>
      <c r="J29" s="2">
        <f t="shared" si="4"/>
        <v>0.5974698067993723</v>
      </c>
      <c r="K29" s="3">
        <f t="shared" si="5"/>
        <v>0.17939631526422423</v>
      </c>
    </row>
    <row r="30" spans="2:11" ht="15" customHeight="1">
      <c r="B30" s="33" t="s">
        <v>161</v>
      </c>
      <c r="C30" s="36" t="s">
        <v>73</v>
      </c>
      <c r="D30" s="6">
        <f t="shared" si="1"/>
        <v>70795.99999999978</v>
      </c>
      <c r="E30" s="6">
        <v>58423.999999999796</v>
      </c>
      <c r="F30" s="6">
        <v>5624.999999999996</v>
      </c>
      <c r="G30" s="6">
        <v>6746.999999999992</v>
      </c>
      <c r="H30" s="2">
        <f t="shared" si="2"/>
        <v>4.230693382893399</v>
      </c>
      <c r="I30" s="2">
        <f t="shared" si="3"/>
        <v>3.491355870418722</v>
      </c>
      <c r="J30" s="2">
        <f t="shared" si="4"/>
        <v>0.3361439951236712</v>
      </c>
      <c r="K30" s="3">
        <f t="shared" si="5"/>
        <v>0.4031935173510059</v>
      </c>
    </row>
    <row r="31" spans="2:11" ht="15" customHeight="1">
      <c r="B31" s="33" t="s">
        <v>162</v>
      </c>
      <c r="C31" s="36" t="s">
        <v>163</v>
      </c>
      <c r="D31" s="6">
        <f t="shared" si="1"/>
        <v>13464.999999999987</v>
      </c>
      <c r="E31" s="6">
        <v>9660.999999999996</v>
      </c>
      <c r="F31" s="6">
        <v>2887.9999999999905</v>
      </c>
      <c r="G31" s="6">
        <v>916.0000000000001</v>
      </c>
      <c r="H31" s="2">
        <f t="shared" si="2"/>
        <v>0.8046540256604857</v>
      </c>
      <c r="I31" s="2">
        <f t="shared" si="3"/>
        <v>0.5773310465581846</v>
      </c>
      <c r="J31" s="2">
        <f t="shared" si="4"/>
        <v>0.17258379696305065</v>
      </c>
      <c r="K31" s="3">
        <f t="shared" si="5"/>
        <v>0.054739182139250324</v>
      </c>
    </row>
    <row r="32" spans="2:11" ht="15" customHeight="1">
      <c r="B32" s="33" t="s">
        <v>164</v>
      </c>
      <c r="C32" s="36" t="s">
        <v>74</v>
      </c>
      <c r="D32" s="6">
        <f t="shared" si="1"/>
        <v>3937.000000000005</v>
      </c>
      <c r="E32" s="6">
        <v>2705.0000000000055</v>
      </c>
      <c r="F32" s="6">
        <v>754.9999999999995</v>
      </c>
      <c r="G32" s="6">
        <v>477</v>
      </c>
      <c r="H32" s="2">
        <f t="shared" si="2"/>
        <v>0.2352709171203371</v>
      </c>
      <c r="I32" s="2">
        <f t="shared" si="3"/>
        <v>0.16164791232169476</v>
      </c>
      <c r="J32" s="2">
        <f t="shared" si="4"/>
        <v>0.04511799401215499</v>
      </c>
      <c r="K32" s="3">
        <f t="shared" si="5"/>
        <v>0.028505010786487334</v>
      </c>
    </row>
    <row r="33" spans="2:11" ht="15" customHeight="1">
      <c r="B33" s="37" t="s">
        <v>139</v>
      </c>
      <c r="C33" s="38" t="s">
        <v>75</v>
      </c>
      <c r="D33" s="7">
        <f t="shared" si="1"/>
        <v>8202.000000000005</v>
      </c>
      <c r="E33" s="7">
        <v>5494.000000000004</v>
      </c>
      <c r="F33" s="7">
        <v>2299.0000000000014</v>
      </c>
      <c r="G33" s="7">
        <v>408.99999999999994</v>
      </c>
      <c r="H33" s="4">
        <f t="shared" si="2"/>
        <v>0.49014276408966306</v>
      </c>
      <c r="I33" s="4">
        <f t="shared" si="3"/>
        <v>0.3283155749705693</v>
      </c>
      <c r="J33" s="4">
        <f t="shared" si="4"/>
        <v>0.13738578574032373</v>
      </c>
      <c r="K33" s="5">
        <f t="shared" si="5"/>
        <v>0.024441403378770064</v>
      </c>
    </row>
  </sheetData>
  <sheetProtection/>
  <mergeCells count="4">
    <mergeCell ref="D4:K4"/>
    <mergeCell ref="D6:G6"/>
    <mergeCell ref="H6:K6"/>
    <mergeCell ref="B4:C6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&amp;CIV-3-11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F. Nishi</cp:lastModifiedBy>
  <cp:lastPrinted>2014-07-10T02:58:07Z</cp:lastPrinted>
  <dcterms:created xsi:type="dcterms:W3CDTF">2009-05-05T14:52:36Z</dcterms:created>
  <dcterms:modified xsi:type="dcterms:W3CDTF">2014-09-29T04:23:23Z</dcterms:modified>
  <cp:category/>
  <cp:version/>
  <cp:contentType/>
  <cp:contentStatus/>
</cp:coreProperties>
</file>