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3-1" sheetId="1" r:id="rId1"/>
    <sheet name="Table 3-2-1" sheetId="2" r:id="rId2"/>
    <sheet name="Table 3-2-2" sheetId="3" r:id="rId3"/>
    <sheet name="Table 3-3-1" sheetId="4" r:id="rId4"/>
    <sheet name="Table 3-3-2" sheetId="5" r:id="rId5"/>
    <sheet name="Table 3-4-1" sheetId="6" r:id="rId6"/>
    <sheet name="Table 3-4-2" sheetId="7" r:id="rId7"/>
    <sheet name="Table 3-5" sheetId="8" r:id="rId8"/>
    <sheet name="Table 3-6" sheetId="9" r:id="rId9"/>
    <sheet name="Table 3-7-1" sheetId="10" r:id="rId10"/>
    <sheet name="Table 3-7-2" sheetId="11" r:id="rId11"/>
    <sheet name="Table 3-8-1" sheetId="12" r:id="rId12"/>
    <sheet name="Table 3-8-2" sheetId="13" r:id="rId13"/>
    <sheet name="Table 3-9-1" sheetId="14" r:id="rId14"/>
    <sheet name="Table 3-9-2" sheetId="15" r:id="rId15"/>
    <sheet name="Sheet1" sheetId="16" r:id="rId16"/>
  </sheets>
  <definedNames>
    <definedName name="_xlnm.Print_Area" localSheetId="0">'Table 3-1'!$B$1:$I$35</definedName>
    <definedName name="_xlnm.Print_Area" localSheetId="1">'Table 3-2-1'!$B$1:$I$33</definedName>
    <definedName name="_xlnm.Print_Area" localSheetId="2">'Table 3-2-2'!$B$1:$K$33</definedName>
    <definedName name="_xlnm.Print_Area" localSheetId="3">'Table 3-3-1'!$B$1:$I$34</definedName>
    <definedName name="_xlnm.Print_Area" localSheetId="4">'Table 3-3-2'!$B$1:$AE$38</definedName>
    <definedName name="_xlnm.Print_Area" localSheetId="5">'Table 3-4-1'!$B$1:$S$36</definedName>
    <definedName name="_xlnm.Print_Area" localSheetId="6">'Table 3-4-2'!$W$1:$AN$36</definedName>
    <definedName name="_xlnm.Print_Area" localSheetId="7">'Table 3-5'!$B$1:$K$33</definedName>
    <definedName name="_xlnm.Print_Area" localSheetId="8">'Table 3-6'!$B$1:$K$33</definedName>
    <definedName name="_xlnm.Print_Area" localSheetId="9">'Table 3-7-1'!$B$1:$M$33</definedName>
    <definedName name="_xlnm.Print_Area" localSheetId="10">'Table 3-7-2'!$P$1:$AA$34</definedName>
    <definedName name="_xlnm.Print_Area" localSheetId="11">'Table 3-8-1'!$B$1:$O$33</definedName>
    <definedName name="_xlnm.Print_Area" localSheetId="12">'Table 3-8-2'!$R$1:$AE$34</definedName>
    <definedName name="_xlnm.Print_Area" localSheetId="13">'Table 3-9-1'!$B$1:$M$35</definedName>
    <definedName name="_xlnm.Print_Area" localSheetId="14">'Table 3-9-2'!$P$1:$AA$36</definedName>
  </definedNames>
  <calcPr fullCalcOnLoad="1"/>
</workbook>
</file>

<file path=xl/sharedStrings.xml><?xml version="1.0" encoding="utf-8"?>
<sst xmlns="http://schemas.openxmlformats.org/spreadsheetml/2006/main" count="1980" uniqueCount="203">
  <si>
    <t>Male</t>
  </si>
  <si>
    <t>Female</t>
  </si>
  <si>
    <t>(%)</t>
  </si>
  <si>
    <t>(establishments)</t>
  </si>
  <si>
    <t>Sex of Representative</t>
  </si>
  <si>
    <t>Both Sexes</t>
  </si>
  <si>
    <t>Total</t>
  </si>
  <si>
    <t>Registered</t>
  </si>
  <si>
    <t>Not Registered</t>
  </si>
  <si>
    <t>Cambodian</t>
  </si>
  <si>
    <t>Other Asian Countries</t>
  </si>
  <si>
    <t>US and Europe</t>
  </si>
  <si>
    <t>Others</t>
  </si>
  <si>
    <t>(1/2)</t>
  </si>
  <si>
    <t>(2/2)</t>
  </si>
  <si>
    <t>State- owned</t>
  </si>
  <si>
    <t>Coopera- tive</t>
  </si>
  <si>
    <t>NGO</t>
  </si>
  <si>
    <t>Branch of a foreign company</t>
  </si>
  <si>
    <t>Head Office</t>
  </si>
  <si>
    <t>Branch</t>
  </si>
  <si>
    <t>Single Unit</t>
  </si>
  <si>
    <t>Head Office or Branch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</si>
  <si>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</si>
  <si>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</si>
  <si>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</si>
  <si>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</si>
  <si>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</si>
  <si>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</si>
  <si>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Tenure of Business Place</t>
  </si>
  <si>
    <t>Owned</t>
  </si>
  <si>
    <t>Rented</t>
  </si>
  <si>
    <t>Area of Business Place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</si>
  <si>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</si>
  <si>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</si>
  <si>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</si>
  <si>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</si>
  <si>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</si>
  <si>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t>2004-2008</t>
  </si>
  <si>
    <t>1999-2003</t>
  </si>
  <si>
    <t>1991-1998</t>
  </si>
  <si>
    <t>Year of Starting the Business</t>
  </si>
  <si>
    <t>before 1990 or unknown</t>
  </si>
  <si>
    <t>Ownership</t>
  </si>
  <si>
    <t>Registered or not</t>
  </si>
  <si>
    <t>Subsidiary of a foreign company</t>
  </si>
  <si>
    <t>Chinese</t>
  </si>
  <si>
    <t>Korean</t>
  </si>
  <si>
    <t>Viet- namese</t>
  </si>
  <si>
    <t>Banteay Meanchey</t>
  </si>
  <si>
    <t>Battambang</t>
  </si>
  <si>
    <t>Kampong Cham</t>
  </si>
  <si>
    <t>Kampong Chhnang</t>
  </si>
  <si>
    <t>Kampong Speu</t>
  </si>
  <si>
    <t>Kampong Thom</t>
  </si>
  <si>
    <t>Kampot</t>
  </si>
  <si>
    <t>Kandal</t>
  </si>
  <si>
    <t>Koh Kong</t>
  </si>
  <si>
    <t>Kratie</t>
  </si>
  <si>
    <t>Mondul Kiri</t>
  </si>
  <si>
    <t>Phnom Penh</t>
  </si>
  <si>
    <t>Preah Vihear</t>
  </si>
  <si>
    <t>Prey Veng</t>
  </si>
  <si>
    <t>Pursat</t>
  </si>
  <si>
    <t>Ratanak Kiri</t>
  </si>
  <si>
    <t>Stung Treng</t>
  </si>
  <si>
    <t>Takeo</t>
  </si>
  <si>
    <t>Kep</t>
  </si>
  <si>
    <t>Pailin</t>
  </si>
  <si>
    <t>Provinces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</si>
  <si>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</si>
  <si>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</si>
  <si>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</si>
  <si>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</si>
  <si>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</si>
  <si>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</si>
  <si>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</si>
  <si>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</si>
  <si>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</si>
  <si>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</si>
  <si>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</si>
  <si>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</si>
  <si>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</si>
  <si>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</si>
  <si>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</si>
  <si>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</si>
  <si>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</si>
  <si>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</si>
  <si>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</si>
  <si>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</si>
  <si>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</si>
  <si>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</si>
  <si>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</si>
  <si>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</si>
  <si>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</si>
  <si>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</si>
  <si>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</si>
  <si>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</si>
  <si>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 xml:space="preserve"> Nationality of the Owner</t>
  </si>
  <si>
    <t xml:space="preserve">Table 3-3-1. Number of Establishments </t>
  </si>
  <si>
    <t>Rep. Office of a foreign company 1)</t>
  </si>
  <si>
    <t>Table 3-1. Number of Establishments by Sex of Representative - Provinces (2011)</t>
  </si>
  <si>
    <t xml:space="preserve">Table 3-6. Number of Establishments by Tenure of Business Place - Provinces (2011) </t>
  </si>
  <si>
    <t>Table 3-9-1. Number of Establishments by Year of Starting the Business - Provinces (2011)</t>
  </si>
  <si>
    <t>(%)</t>
  </si>
  <si>
    <t xml:space="preserve">                  - Provinces (2011)</t>
  </si>
  <si>
    <t xml:space="preserve">                   - Provinces (2011)</t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</si>
  <si>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more </t>
    </r>
  </si>
  <si>
    <r>
      <t>500-999m</t>
    </r>
    <r>
      <rPr>
        <vertAlign val="superscript"/>
        <sz val="9"/>
        <rFont val="Arial Unicode MS"/>
        <family val="3"/>
      </rPr>
      <t>2</t>
    </r>
  </si>
  <si>
    <r>
      <t>200-499m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</si>
  <si>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</si>
  <si>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t>Table 3-8-1. Number of Establishments by Area of Business Place - Provinces (2011)</t>
  </si>
  <si>
    <r>
      <t xml:space="preserve">Table 3-4-1. Number of </t>
    </r>
    <r>
      <rPr>
        <sz val="10"/>
        <rFont val="Arial"/>
        <family val="2"/>
      </rPr>
      <t>Establishments by Ownership - Provinces (2011)</t>
    </r>
  </si>
  <si>
    <t xml:space="preserve">Table 3-8-2. Percent Distribution of Number of Establishments by Area of Business Place </t>
  </si>
  <si>
    <t xml:space="preserve">Table 3-9-2. Percent Distribution of Number of Establishments by Year of Starting the Business </t>
  </si>
  <si>
    <t>Table 3-9-2. Percent Distribution of Number of Establishments by Year of Starting the Business</t>
  </si>
  <si>
    <t xml:space="preserve"> Cambodian Owner or not</t>
  </si>
  <si>
    <t>Foreigner</t>
  </si>
  <si>
    <t xml:space="preserve">            by Whether Registered at the Ministry of Commerce or Not - Provinces (2011)</t>
  </si>
  <si>
    <t>(1/3)</t>
  </si>
  <si>
    <t>(2/3)</t>
  </si>
  <si>
    <t>(3/3)</t>
  </si>
  <si>
    <t xml:space="preserve">Table 3-3-2. Number of Registered Establishments </t>
  </si>
  <si>
    <t xml:space="preserve">                   by Registered Ministry or Agency - Provinces (2011)</t>
  </si>
  <si>
    <t>Ministries and Agencies</t>
  </si>
  <si>
    <t>Commerce</t>
  </si>
  <si>
    <t>Economy and Finance</t>
  </si>
  <si>
    <t>Interior</t>
  </si>
  <si>
    <t>Health</t>
  </si>
  <si>
    <t>Labor</t>
  </si>
  <si>
    <t>Posts and Tel.</t>
  </si>
  <si>
    <t>Tourism</t>
  </si>
  <si>
    <t>Social Affair</t>
  </si>
  <si>
    <t>Women's Affairs</t>
  </si>
  <si>
    <t>National Bank</t>
  </si>
  <si>
    <t>CDC 1)</t>
  </si>
  <si>
    <t>Industry</t>
  </si>
  <si>
    <t>Water Resource</t>
  </si>
  <si>
    <t>Public Works</t>
  </si>
  <si>
    <t>Culture and Religion</t>
  </si>
  <si>
    <t>Environ- ment</t>
  </si>
  <si>
    <t>Education</t>
  </si>
  <si>
    <t>Culture and Fine Arts</t>
  </si>
  <si>
    <t>Informa- tion</t>
  </si>
  <si>
    <t>Justice</t>
  </si>
  <si>
    <t>Land Manage- ment</t>
  </si>
  <si>
    <t>Civil Aviation</t>
  </si>
  <si>
    <r>
      <t xml:space="preserve">Table 3-4-1. Number of </t>
    </r>
    <r>
      <rPr>
        <sz val="10"/>
        <rFont val="Arial"/>
        <family val="2"/>
      </rPr>
      <t>Establishments by Ownership - Provinces (2011)</t>
    </r>
  </si>
  <si>
    <t>Rep. office of a foreign company 1)</t>
  </si>
  <si>
    <t>State- owned         2)</t>
  </si>
  <si>
    <r>
      <t xml:space="preserve">Table 3-4-2. Percent Distribution of Number of </t>
    </r>
    <r>
      <rPr>
        <sz val="10"/>
        <rFont val="Arial"/>
        <family val="2"/>
      </rPr>
      <t>Establishments by Ownership - Provinces (2011)</t>
    </r>
  </si>
  <si>
    <t>Table 3-7-1. Number of Establishments by Kind of Business Place - Provinces (2011)</t>
  </si>
  <si>
    <t>Kind of Business Place</t>
  </si>
  <si>
    <t>Street Business</t>
  </si>
  <si>
    <t>Home</t>
  </si>
  <si>
    <t>Apartment</t>
  </si>
  <si>
    <t>Traditional Market</t>
  </si>
  <si>
    <t>Modern Shopping Mall</t>
  </si>
  <si>
    <t>Exclusive Block or Building</t>
  </si>
  <si>
    <t xml:space="preserve">Table 3-7-2. Percent Distribution of Number of Establishments by Kind of Business Place </t>
  </si>
  <si>
    <t>Street</t>
  </si>
  <si>
    <t>1990 or before 1)</t>
  </si>
  <si>
    <t>08</t>
  </si>
  <si>
    <t>12</t>
  </si>
  <si>
    <t>23</t>
  </si>
  <si>
    <t>24</t>
  </si>
  <si>
    <t>1) Include establishments whose "Year of Starting the Business" is unknown.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</si>
  <si>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</si>
  <si>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</si>
  <si>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</si>
  <si>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</si>
  <si>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</si>
  <si>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</si>
  <si>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</si>
  <si>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</si>
  <si>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</si>
  <si>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</si>
  <si>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</si>
  <si>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</si>
  <si>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</si>
  <si>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</si>
  <si>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</si>
  <si>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</si>
  <si>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</si>
  <si>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</si>
  <si>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</si>
  <si>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</si>
  <si>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</si>
  <si>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</si>
  <si>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</si>
  <si>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</si>
  <si>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</si>
  <si>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</si>
  <si>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</si>
  <si>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</si>
  <si>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r>
      <t xml:space="preserve">Table 3-2-1. Number of Establishments by </t>
    </r>
    <r>
      <rPr>
        <sz val="10"/>
        <rFont val="Arial"/>
        <family val="2"/>
      </rPr>
      <t>Whether Cambodian Owner or not - Provinces (2011)</t>
    </r>
  </si>
  <si>
    <r>
      <t xml:space="preserve">Table 3-2-2. Number of Establishments by Nationality of </t>
    </r>
    <r>
      <rPr>
        <sz val="10"/>
        <rFont val="Arial"/>
        <family val="2"/>
      </rPr>
      <t>Owner - Provinces (2011)</t>
    </r>
  </si>
  <si>
    <t>* Since many establishments are registered at more than two ministries or agencies,</t>
  </si>
  <si>
    <t xml:space="preserve">  the number of registered establishments in this table is a cumulative number.</t>
  </si>
  <si>
    <t>1) CDC stands for Council for Development Cambodia.</t>
  </si>
  <si>
    <t>1) Commercial representative office of a foreign company</t>
  </si>
  <si>
    <t>2) "State-owned" includes "Autonomy-owned".</t>
  </si>
  <si>
    <r>
      <t xml:space="preserve">Table 3-5. Number of Establishments by </t>
    </r>
    <r>
      <rPr>
        <sz val="10"/>
        <rFont val="Arial"/>
        <family val="2"/>
      </rPr>
      <t>Whether Head Office or Branch - Provinces (2011)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</si>
</sst>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_);[Red]\(0\)"/>
    <numFmt numFmtId="191" formatCode="[$-411]yyyy&quot;年&quot;m&quot;月&quot;d&quot;日&quot;\ dddd"/>
    <numFmt numFmtId="192" formatCode="hh:mm:ss"/>
    <numFmt numFmtId="193" formatCode="###0"/>
  </numFmts>
  <fonts count="41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vertAlign val="superscript"/>
      <sz val="9"/>
      <name val="Arial Unicode MS"/>
      <family val="3"/>
    </font>
    <font>
      <sz val="8"/>
      <name val="Arial"/>
      <family val="2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28" xfId="60" applyFont="1" applyFill="1" applyBorder="1" applyAlignment="1">
      <alignment horizontal="center" vertical="center" wrapText="1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0" fontId="4" fillId="0" borderId="30" xfId="60" applyFont="1" applyFill="1" applyBorder="1" applyAlignment="1">
      <alignment horizontal="center" vertical="center" wrapTex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2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0" borderId="36" xfId="60" applyFont="1" applyFill="1" applyBorder="1" applyAlignment="1">
      <alignment horizontal="center" vertical="center" wrapText="1"/>
      <protection/>
    </xf>
    <xf numFmtId="185" fontId="2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0" fontId="4" fillId="0" borderId="37" xfId="6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6" fontId="2" fillId="0" borderId="27" xfId="0" applyNumberFormat="1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0" fontId="4" fillId="0" borderId="38" xfId="60" applyFont="1" applyFill="1" applyBorder="1" applyAlignment="1">
      <alignment horizontal="center" vertical="center" wrapText="1"/>
      <protection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4" fillId="0" borderId="42" xfId="60" applyFont="1" applyFill="1" applyBorder="1" applyAlignment="1">
      <alignment vertical="center"/>
      <protection/>
    </xf>
    <xf numFmtId="0" fontId="4" fillId="0" borderId="43" xfId="60" applyFont="1" applyFill="1" applyBorder="1" applyAlignment="1">
      <alignment vertical="center"/>
      <protection/>
    </xf>
    <xf numFmtId="0" fontId="4" fillId="0" borderId="44" xfId="60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 vertical="center"/>
    </xf>
    <xf numFmtId="186" fontId="0" fillId="0" borderId="22" xfId="0" applyNumberFormat="1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vertical="center"/>
    </xf>
    <xf numFmtId="190" fontId="2" fillId="0" borderId="11" xfId="0" applyNumberFormat="1" applyFont="1" applyFill="1" applyBorder="1" applyAlignment="1">
      <alignment vertical="center"/>
    </xf>
    <xf numFmtId="190" fontId="2" fillId="0" borderId="12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6" fontId="2" fillId="0" borderId="12" xfId="0" applyNumberFormat="1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43" xfId="60" applyFont="1" applyFill="1" applyBorder="1" applyAlignment="1">
      <alignment horizontal="center" vertical="center"/>
      <protection/>
    </xf>
    <xf numFmtId="0" fontId="4" fillId="0" borderId="44" xfId="60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4" fillId="0" borderId="42" xfId="60" applyFont="1" applyFill="1" applyBorder="1" applyAlignment="1">
      <alignment horizontal="center" vertical="center"/>
      <protection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9" t="s">
        <v>101</v>
      </c>
      <c r="C2" s="9"/>
      <c r="D2" s="9"/>
      <c r="E2" s="9"/>
      <c r="F2" s="9"/>
      <c r="G2" s="9"/>
      <c r="H2" s="9"/>
      <c r="I2" s="9"/>
      <c r="J2" s="8"/>
    </row>
    <row r="3" spans="2:10" ht="15" customHeight="1">
      <c r="B3" s="8"/>
      <c r="C3" s="9"/>
      <c r="D3" s="9"/>
      <c r="E3" s="9"/>
      <c r="F3" s="9"/>
      <c r="G3" s="9"/>
      <c r="H3" s="9"/>
      <c r="I3" s="9"/>
      <c r="J3" s="8"/>
    </row>
    <row r="4" spans="2:10" ht="15" customHeight="1">
      <c r="B4" s="103" t="s">
        <v>69</v>
      </c>
      <c r="C4" s="104"/>
      <c r="D4" s="101" t="s">
        <v>4</v>
      </c>
      <c r="E4" s="101"/>
      <c r="F4" s="101"/>
      <c r="G4" s="101"/>
      <c r="H4" s="101"/>
      <c r="I4" s="102"/>
      <c r="J4" s="8"/>
    </row>
    <row r="5" spans="2:10" ht="29.25" customHeight="1">
      <c r="B5" s="105"/>
      <c r="C5" s="106"/>
      <c r="D5" s="10" t="s">
        <v>5</v>
      </c>
      <c r="E5" s="11" t="s">
        <v>0</v>
      </c>
      <c r="F5" s="12" t="s">
        <v>1</v>
      </c>
      <c r="G5" s="13" t="s">
        <v>5</v>
      </c>
      <c r="H5" s="11" t="s">
        <v>0</v>
      </c>
      <c r="I5" s="12" t="s">
        <v>1</v>
      </c>
      <c r="J5" s="8"/>
    </row>
    <row r="6" spans="2:10" ht="15" customHeight="1">
      <c r="B6" s="107"/>
      <c r="C6" s="108"/>
      <c r="D6" s="14"/>
      <c r="E6" s="15" t="s">
        <v>3</v>
      </c>
      <c r="F6" s="16"/>
      <c r="G6" s="91"/>
      <c r="H6" s="89" t="s">
        <v>2</v>
      </c>
      <c r="I6" s="90"/>
      <c r="J6" s="8"/>
    </row>
    <row r="7" spans="2:10" ht="6.75" customHeight="1">
      <c r="B7" s="39"/>
      <c r="C7" s="34"/>
      <c r="D7" s="6"/>
      <c r="E7" s="6"/>
      <c r="F7" s="6"/>
      <c r="G7" s="2"/>
      <c r="H7" s="2"/>
      <c r="I7" s="3"/>
      <c r="J7" s="8"/>
    </row>
    <row r="8" spans="2:10" ht="15">
      <c r="B8" s="40"/>
      <c r="C8" s="35" t="s">
        <v>167</v>
      </c>
      <c r="D8" s="6">
        <f>SUM(D10:D33)</f>
        <v>505134</v>
      </c>
      <c r="E8" s="6">
        <f>SUM(E10:E33)</f>
        <v>176130</v>
      </c>
      <c r="F8" s="6">
        <f>SUM(F10:F33)</f>
        <v>329004</v>
      </c>
      <c r="G8" s="2">
        <f>D8/$D$8*100</f>
        <v>100</v>
      </c>
      <c r="H8" s="2">
        <f>E8/$D$8*100</f>
        <v>34.86797562626946</v>
      </c>
      <c r="I8" s="3">
        <f>F8/$D$8*100</f>
        <v>65.13202437373053</v>
      </c>
      <c r="J8" s="8"/>
    </row>
    <row r="9" spans="2:10" ht="6.75" customHeight="1">
      <c r="B9" s="40"/>
      <c r="C9" s="35"/>
      <c r="D9" s="6"/>
      <c r="E9" s="6"/>
      <c r="F9" s="6"/>
      <c r="G9" s="2"/>
      <c r="H9" s="2"/>
      <c r="I9" s="3"/>
      <c r="J9" s="8"/>
    </row>
    <row r="10" spans="2:10" ht="15" customHeight="1">
      <c r="B10" s="33" t="s">
        <v>168</v>
      </c>
      <c r="C10" s="36" t="s">
        <v>49</v>
      </c>
      <c r="D10" s="6">
        <f>E10+F10</f>
        <v>21541</v>
      </c>
      <c r="E10" s="6">
        <v>7555</v>
      </c>
      <c r="F10" s="6">
        <v>13986</v>
      </c>
      <c r="G10" s="2">
        <f aca="true" t="shared" si="0" ref="G10:G24">D10/$D$8*100</f>
        <v>4.264413007241643</v>
      </c>
      <c r="H10" s="2">
        <f aca="true" t="shared" si="1" ref="H10:H24">E10/$D$8*100</f>
        <v>1.4956427403421668</v>
      </c>
      <c r="I10" s="3">
        <f aca="true" t="shared" si="2" ref="I10:I24">F10/$D$8*100</f>
        <v>2.7687702668994763</v>
      </c>
      <c r="J10" s="8"/>
    </row>
    <row r="11" spans="2:10" ht="15" customHeight="1">
      <c r="B11" s="33" t="s">
        <v>169</v>
      </c>
      <c r="C11" s="36" t="s">
        <v>50</v>
      </c>
      <c r="D11" s="6">
        <f>E11+F11</f>
        <v>34097</v>
      </c>
      <c r="E11" s="6">
        <v>11271</v>
      </c>
      <c r="F11" s="6">
        <v>22826</v>
      </c>
      <c r="G11" s="2">
        <f t="shared" si="0"/>
        <v>6.750090075108783</v>
      </c>
      <c r="H11" s="2">
        <f t="shared" si="1"/>
        <v>2.231289123282139</v>
      </c>
      <c r="I11" s="3">
        <f t="shared" si="2"/>
        <v>4.518800951826644</v>
      </c>
      <c r="J11" s="8"/>
    </row>
    <row r="12" spans="2:10" ht="15" customHeight="1">
      <c r="B12" s="33" t="s">
        <v>170</v>
      </c>
      <c r="C12" s="36" t="s">
        <v>51</v>
      </c>
      <c r="D12" s="6">
        <f>E12+F12</f>
        <v>56263</v>
      </c>
      <c r="E12" s="6">
        <v>21516</v>
      </c>
      <c r="F12" s="6">
        <v>34747</v>
      </c>
      <c r="G12" s="2">
        <f t="shared" si="0"/>
        <v>11.138232627382042</v>
      </c>
      <c r="H12" s="2">
        <f t="shared" si="1"/>
        <v>4.259463825440378</v>
      </c>
      <c r="I12" s="3">
        <f t="shared" si="2"/>
        <v>6.878768801941663</v>
      </c>
      <c r="J12" s="8"/>
    </row>
    <row r="13" spans="2:10" ht="15" customHeight="1">
      <c r="B13" s="33" t="s">
        <v>171</v>
      </c>
      <c r="C13" s="36" t="s">
        <v>52</v>
      </c>
      <c r="D13" s="6">
        <f aca="true" t="shared" si="3" ref="D13:D24">E13+F13</f>
        <v>19690</v>
      </c>
      <c r="E13" s="6">
        <v>7602</v>
      </c>
      <c r="F13" s="6">
        <v>12088</v>
      </c>
      <c r="G13" s="2">
        <f t="shared" si="0"/>
        <v>3.8979755866760106</v>
      </c>
      <c r="H13" s="2">
        <f t="shared" si="1"/>
        <v>1.5049472021285442</v>
      </c>
      <c r="I13" s="3">
        <f t="shared" si="2"/>
        <v>2.3930283845474665</v>
      </c>
      <c r="J13" s="8"/>
    </row>
    <row r="14" spans="2:10" ht="15" customHeight="1">
      <c r="B14" s="33" t="s">
        <v>172</v>
      </c>
      <c r="C14" s="36" t="s">
        <v>53</v>
      </c>
      <c r="D14" s="6">
        <f t="shared" si="3"/>
        <v>22541</v>
      </c>
      <c r="E14" s="6">
        <v>10042</v>
      </c>
      <c r="F14" s="6">
        <v>12499</v>
      </c>
      <c r="G14" s="2">
        <f t="shared" si="0"/>
        <v>4.462380279292227</v>
      </c>
      <c r="H14" s="2">
        <f t="shared" si="1"/>
        <v>1.9879873459319706</v>
      </c>
      <c r="I14" s="3">
        <f t="shared" si="2"/>
        <v>2.474392933360257</v>
      </c>
      <c r="J14" s="8"/>
    </row>
    <row r="15" spans="2:10" ht="15" customHeight="1">
      <c r="B15" s="33" t="s">
        <v>173</v>
      </c>
      <c r="C15" s="36" t="s">
        <v>54</v>
      </c>
      <c r="D15" s="6">
        <f t="shared" si="3"/>
        <v>22284</v>
      </c>
      <c r="E15" s="6">
        <v>7369</v>
      </c>
      <c r="F15" s="6">
        <v>14915</v>
      </c>
      <c r="G15" s="2">
        <f aca="true" t="shared" si="4" ref="G15:I19">D15/$D$8*100</f>
        <v>4.411502690375227</v>
      </c>
      <c r="H15" s="2">
        <f t="shared" si="4"/>
        <v>1.458820827740758</v>
      </c>
      <c r="I15" s="3">
        <f t="shared" si="4"/>
        <v>2.9526818626344693</v>
      </c>
      <c r="J15" s="8"/>
    </row>
    <row r="16" spans="2:10" ht="15" customHeight="1">
      <c r="B16" s="33" t="s">
        <v>174</v>
      </c>
      <c r="C16" s="36" t="s">
        <v>55</v>
      </c>
      <c r="D16" s="6">
        <f t="shared" si="3"/>
        <v>17042</v>
      </c>
      <c r="E16" s="6">
        <v>5729</v>
      </c>
      <c r="F16" s="6">
        <v>11313</v>
      </c>
      <c r="G16" s="2">
        <f t="shared" si="4"/>
        <v>3.373758250286063</v>
      </c>
      <c r="H16" s="2">
        <f t="shared" si="4"/>
        <v>1.1341545015777992</v>
      </c>
      <c r="I16" s="3">
        <f t="shared" si="4"/>
        <v>2.2396037487082636</v>
      </c>
      <c r="J16" s="8"/>
    </row>
    <row r="17" spans="2:10" ht="15" customHeight="1">
      <c r="B17" s="33" t="s">
        <v>175</v>
      </c>
      <c r="C17" s="36" t="s">
        <v>56</v>
      </c>
      <c r="D17" s="6">
        <f t="shared" si="3"/>
        <v>40531</v>
      </c>
      <c r="E17" s="6">
        <v>14838</v>
      </c>
      <c r="F17" s="6">
        <v>25693</v>
      </c>
      <c r="G17" s="2">
        <f t="shared" si="4"/>
        <v>8.023811503482245</v>
      </c>
      <c r="H17" s="2">
        <f t="shared" si="4"/>
        <v>2.937438382686574</v>
      </c>
      <c r="I17" s="3">
        <f t="shared" si="4"/>
        <v>5.08637312079567</v>
      </c>
      <c r="J17" s="8"/>
    </row>
    <row r="18" spans="2:10" ht="15" customHeight="1">
      <c r="B18" s="33" t="s">
        <v>176</v>
      </c>
      <c r="C18" s="36" t="s">
        <v>57</v>
      </c>
      <c r="D18" s="6">
        <f t="shared" si="3"/>
        <v>5051</v>
      </c>
      <c r="E18" s="6">
        <v>1397</v>
      </c>
      <c r="F18" s="6">
        <v>3654</v>
      </c>
      <c r="G18" s="2">
        <f t="shared" si="4"/>
        <v>0.9999326911275028</v>
      </c>
      <c r="H18" s="2">
        <f t="shared" si="4"/>
        <v>0.2765602790546667</v>
      </c>
      <c r="I18" s="3">
        <f t="shared" si="4"/>
        <v>0.7233724120728361</v>
      </c>
      <c r="J18" s="8"/>
    </row>
    <row r="19" spans="2:10" ht="15" customHeight="1">
      <c r="B19" s="33" t="s">
        <v>177</v>
      </c>
      <c r="C19" s="36" t="s">
        <v>58</v>
      </c>
      <c r="D19" s="6">
        <f t="shared" si="3"/>
        <v>11046</v>
      </c>
      <c r="E19" s="6">
        <v>3585</v>
      </c>
      <c r="F19" s="6">
        <v>7461</v>
      </c>
      <c r="G19" s="2">
        <f t="shared" si="4"/>
        <v>2.1867464870707574</v>
      </c>
      <c r="H19" s="2">
        <f t="shared" si="4"/>
        <v>0.7097126703013458</v>
      </c>
      <c r="I19" s="3">
        <f t="shared" si="4"/>
        <v>1.4770338167694117</v>
      </c>
      <c r="J19" s="8"/>
    </row>
    <row r="20" spans="2:10" ht="15" customHeight="1">
      <c r="B20" s="33" t="s">
        <v>178</v>
      </c>
      <c r="C20" s="36" t="s">
        <v>59</v>
      </c>
      <c r="D20" s="6">
        <f t="shared" si="3"/>
        <v>2222</v>
      </c>
      <c r="E20" s="6">
        <v>788</v>
      </c>
      <c r="F20" s="6">
        <v>1434</v>
      </c>
      <c r="G20" s="2">
        <f t="shared" si="0"/>
        <v>0.43988327849639897</v>
      </c>
      <c r="H20" s="2">
        <f t="shared" si="1"/>
        <v>0.15599821037586067</v>
      </c>
      <c r="I20" s="3">
        <f t="shared" si="2"/>
        <v>0.2838850681205383</v>
      </c>
      <c r="J20" s="8"/>
    </row>
    <row r="21" spans="2:10" ht="15" customHeight="1">
      <c r="B21" s="33" t="s">
        <v>179</v>
      </c>
      <c r="C21" s="36" t="s">
        <v>60</v>
      </c>
      <c r="D21" s="6">
        <f t="shared" si="3"/>
        <v>95848</v>
      </c>
      <c r="E21" s="6">
        <v>29785</v>
      </c>
      <c r="F21" s="6">
        <v>66063</v>
      </c>
      <c r="G21" s="2">
        <f t="shared" si="0"/>
        <v>18.974767091504432</v>
      </c>
      <c r="H21" s="2">
        <f t="shared" si="1"/>
        <v>5.896455198026662</v>
      </c>
      <c r="I21" s="3">
        <f t="shared" si="2"/>
        <v>13.078311893477771</v>
      </c>
      <c r="J21" s="8"/>
    </row>
    <row r="22" spans="2:10" ht="15" customHeight="1">
      <c r="B22" s="33" t="s">
        <v>180</v>
      </c>
      <c r="C22" s="36" t="s">
        <v>61</v>
      </c>
      <c r="D22" s="6">
        <f t="shared" si="3"/>
        <v>5317</v>
      </c>
      <c r="E22" s="6">
        <v>2571</v>
      </c>
      <c r="F22" s="6">
        <v>2746</v>
      </c>
      <c r="G22" s="2">
        <f t="shared" si="0"/>
        <v>1.0525919854929584</v>
      </c>
      <c r="H22" s="2">
        <f t="shared" si="1"/>
        <v>0.5089738564420531</v>
      </c>
      <c r="I22" s="3">
        <f t="shared" si="2"/>
        <v>0.5436181290509053</v>
      </c>
      <c r="J22" s="8"/>
    </row>
    <row r="23" spans="2:10" ht="15" customHeight="1">
      <c r="B23" s="33" t="s">
        <v>181</v>
      </c>
      <c r="C23" s="36" t="s">
        <v>62</v>
      </c>
      <c r="D23" s="6">
        <f t="shared" si="3"/>
        <v>29933</v>
      </c>
      <c r="E23" s="6">
        <v>11479</v>
      </c>
      <c r="F23" s="6">
        <v>18454</v>
      </c>
      <c r="G23" s="2">
        <f t="shared" si="0"/>
        <v>5.925754354290149</v>
      </c>
      <c r="H23" s="2">
        <f t="shared" si="1"/>
        <v>2.2724663158686607</v>
      </c>
      <c r="I23" s="3">
        <f t="shared" si="2"/>
        <v>3.653288038421488</v>
      </c>
      <c r="J23" s="8"/>
    </row>
    <row r="24" spans="2:10" ht="15" customHeight="1">
      <c r="B24" s="33" t="s">
        <v>182</v>
      </c>
      <c r="C24" s="36" t="s">
        <v>63</v>
      </c>
      <c r="D24" s="6">
        <f t="shared" si="3"/>
        <v>12075</v>
      </c>
      <c r="E24" s="6">
        <v>4094</v>
      </c>
      <c r="F24" s="6">
        <v>7981</v>
      </c>
      <c r="G24" s="2">
        <f t="shared" si="0"/>
        <v>2.390454810010809</v>
      </c>
      <c r="H24" s="2">
        <f t="shared" si="1"/>
        <v>0.8104780117750933</v>
      </c>
      <c r="I24" s="3">
        <f t="shared" si="2"/>
        <v>1.5799767982357156</v>
      </c>
      <c r="J24" s="8"/>
    </row>
    <row r="25" spans="2:10" ht="15" customHeight="1">
      <c r="B25" s="33" t="s">
        <v>183</v>
      </c>
      <c r="C25" s="36" t="s">
        <v>64</v>
      </c>
      <c r="D25" s="6">
        <f aca="true" t="shared" si="5" ref="D25:D33">E25+F25</f>
        <v>5480</v>
      </c>
      <c r="E25" s="6">
        <v>2080</v>
      </c>
      <c r="F25" s="6">
        <v>3400</v>
      </c>
      <c r="G25" s="2">
        <f aca="true" t="shared" si="6" ref="G25:G33">D25/$D$8*100</f>
        <v>1.0848606508372036</v>
      </c>
      <c r="H25" s="2">
        <f aca="true" t="shared" si="7" ref="H25:H33">E25/$D$8*100</f>
        <v>0.41177192586521594</v>
      </c>
      <c r="I25" s="3">
        <f aca="true" t="shared" si="8" ref="I25:I33">F25/$D$8*100</f>
        <v>0.6730887249719877</v>
      </c>
      <c r="J25" s="8"/>
    </row>
    <row r="26" spans="2:10" ht="15" customHeight="1">
      <c r="B26" s="33" t="s">
        <v>184</v>
      </c>
      <c r="C26" s="36" t="s">
        <v>185</v>
      </c>
      <c r="D26" s="6">
        <f t="shared" si="5"/>
        <v>32120</v>
      </c>
      <c r="E26" s="6">
        <v>10510</v>
      </c>
      <c r="F26" s="6">
        <v>21610</v>
      </c>
      <c r="G26" s="2">
        <f t="shared" si="6"/>
        <v>6.358708778264777</v>
      </c>
      <c r="H26" s="2">
        <f t="shared" si="7"/>
        <v>2.080636029251644</v>
      </c>
      <c r="I26" s="3">
        <f t="shared" si="8"/>
        <v>4.278072749013133</v>
      </c>
      <c r="J26" s="8"/>
    </row>
    <row r="27" spans="2:10" ht="15" customHeight="1">
      <c r="B27" s="33" t="s">
        <v>186</v>
      </c>
      <c r="C27" s="36" t="s">
        <v>187</v>
      </c>
      <c r="D27" s="6">
        <f t="shared" si="5"/>
        <v>10728</v>
      </c>
      <c r="E27" s="6">
        <v>3064</v>
      </c>
      <c r="F27" s="6">
        <v>7664</v>
      </c>
      <c r="G27" s="2">
        <f t="shared" si="6"/>
        <v>2.1237928945586715</v>
      </c>
      <c r="H27" s="2">
        <f t="shared" si="7"/>
        <v>0.6065717215629912</v>
      </c>
      <c r="I27" s="3">
        <f t="shared" si="8"/>
        <v>1.5172211729956804</v>
      </c>
      <c r="J27" s="8"/>
    </row>
    <row r="28" spans="2:10" ht="15" customHeight="1">
      <c r="B28" s="33" t="s">
        <v>188</v>
      </c>
      <c r="C28" s="36" t="s">
        <v>65</v>
      </c>
      <c r="D28" s="6">
        <f t="shared" si="5"/>
        <v>4665</v>
      </c>
      <c r="E28" s="6">
        <v>1675</v>
      </c>
      <c r="F28" s="6">
        <v>2990</v>
      </c>
      <c r="G28" s="2">
        <f t="shared" si="6"/>
        <v>0.9235173241159772</v>
      </c>
      <c r="H28" s="2">
        <f t="shared" si="7"/>
        <v>0.3315951806847292</v>
      </c>
      <c r="I28" s="3">
        <f t="shared" si="8"/>
        <v>0.5919221434312479</v>
      </c>
      <c r="J28" s="8"/>
    </row>
    <row r="29" spans="2:10" ht="15" customHeight="1">
      <c r="B29" s="33" t="s">
        <v>189</v>
      </c>
      <c r="C29" s="36" t="s">
        <v>190</v>
      </c>
      <c r="D29" s="6">
        <f t="shared" si="5"/>
        <v>15245</v>
      </c>
      <c r="E29" s="6">
        <v>7242</v>
      </c>
      <c r="F29" s="6">
        <v>8003</v>
      </c>
      <c r="G29" s="2">
        <f t="shared" si="6"/>
        <v>3.0180110624111625</v>
      </c>
      <c r="H29" s="2">
        <f t="shared" si="7"/>
        <v>1.4336789841903337</v>
      </c>
      <c r="I29" s="3">
        <f t="shared" si="8"/>
        <v>1.5843320782208286</v>
      </c>
      <c r="J29" s="8"/>
    </row>
    <row r="30" spans="2:10" ht="15" customHeight="1">
      <c r="B30" s="33" t="s">
        <v>191</v>
      </c>
      <c r="C30" s="36" t="s">
        <v>66</v>
      </c>
      <c r="D30" s="6">
        <f t="shared" si="5"/>
        <v>31997</v>
      </c>
      <c r="E30" s="6">
        <v>8652</v>
      </c>
      <c r="F30" s="6">
        <v>23345</v>
      </c>
      <c r="G30" s="2">
        <f t="shared" si="6"/>
        <v>6.334358803802555</v>
      </c>
      <c r="H30" s="2">
        <f t="shared" si="7"/>
        <v>1.712812837781658</v>
      </c>
      <c r="I30" s="3">
        <f t="shared" si="8"/>
        <v>4.621545966020897</v>
      </c>
      <c r="J30" s="8"/>
    </row>
    <row r="31" spans="2:10" ht="15" customHeight="1">
      <c r="B31" s="33" t="s">
        <v>192</v>
      </c>
      <c r="C31" s="36" t="s">
        <v>193</v>
      </c>
      <c r="D31" s="6">
        <f t="shared" si="5"/>
        <v>4912</v>
      </c>
      <c r="E31" s="6">
        <v>1716</v>
      </c>
      <c r="F31" s="6">
        <v>3196</v>
      </c>
      <c r="G31" s="2">
        <f t="shared" si="6"/>
        <v>0.9724152403124716</v>
      </c>
      <c r="H31" s="2">
        <f t="shared" si="7"/>
        <v>0.3397118388388032</v>
      </c>
      <c r="I31" s="3">
        <f t="shared" si="8"/>
        <v>0.6327034014736683</v>
      </c>
      <c r="J31" s="8"/>
    </row>
    <row r="32" spans="2:10" ht="15" customHeight="1">
      <c r="B32" s="33" t="s">
        <v>194</v>
      </c>
      <c r="C32" s="36" t="s">
        <v>67</v>
      </c>
      <c r="D32" s="6">
        <f t="shared" si="5"/>
        <v>1635</v>
      </c>
      <c r="E32" s="6">
        <v>539</v>
      </c>
      <c r="F32" s="6">
        <v>1096</v>
      </c>
      <c r="G32" s="2">
        <f t="shared" si="6"/>
        <v>0.3236764898027058</v>
      </c>
      <c r="H32" s="2">
        <f t="shared" si="7"/>
        <v>0.1067043596352651</v>
      </c>
      <c r="I32" s="3">
        <f t="shared" si="8"/>
        <v>0.2169721301674407</v>
      </c>
      <c r="J32" s="8"/>
    </row>
    <row r="33" spans="2:10" ht="15" customHeight="1">
      <c r="B33" s="37" t="s">
        <v>165</v>
      </c>
      <c r="C33" s="38" t="s">
        <v>68</v>
      </c>
      <c r="D33" s="17">
        <f t="shared" si="5"/>
        <v>2871</v>
      </c>
      <c r="E33" s="7">
        <v>1031</v>
      </c>
      <c r="F33" s="7">
        <v>1840</v>
      </c>
      <c r="G33" s="4">
        <f t="shared" si="6"/>
        <v>0.5683640380572283</v>
      </c>
      <c r="H33" s="4">
        <f t="shared" si="7"/>
        <v>0.2041042574841527</v>
      </c>
      <c r="I33" s="5">
        <f t="shared" si="8"/>
        <v>0.3642597805730756</v>
      </c>
      <c r="J33" s="8"/>
    </row>
  </sheetData>
  <sheetProtection/>
  <mergeCells count="2">
    <mergeCell ref="D4:I4"/>
    <mergeCell ref="B4:C6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MS,標準"III-3-1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M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3" width="15.7109375" style="1" customWidth="1"/>
    <col min="14" max="14" width="2.140625" style="1" customWidth="1"/>
    <col min="15" max="16384" width="9.140625" style="1" customWidth="1"/>
  </cols>
  <sheetData>
    <row r="1" spans="2:13" ht="15" customHeight="1">
      <c r="B1" s="8"/>
      <c r="C1" s="8"/>
      <c r="D1" s="8"/>
      <c r="E1" s="8"/>
      <c r="F1" s="8"/>
      <c r="G1" s="68" t="s">
        <v>13</v>
      </c>
      <c r="H1" s="8"/>
      <c r="I1" s="8"/>
      <c r="M1" s="81" t="s">
        <v>14</v>
      </c>
    </row>
    <row r="2" spans="2:9" ht="15" customHeight="1">
      <c r="B2" s="43" t="s">
        <v>151</v>
      </c>
      <c r="C2" s="43"/>
      <c r="D2" s="43"/>
      <c r="E2" s="43"/>
      <c r="F2" s="43"/>
      <c r="G2" s="43"/>
      <c r="H2" s="43" t="s">
        <v>151</v>
      </c>
      <c r="I2" s="43"/>
    </row>
    <row r="3" spans="2:9" ht="15" customHeight="1">
      <c r="B3" s="8"/>
      <c r="C3" s="43"/>
      <c r="D3" s="43"/>
      <c r="E3" s="43"/>
      <c r="F3" s="43"/>
      <c r="G3" s="43"/>
      <c r="H3" s="43"/>
      <c r="I3" s="43"/>
    </row>
    <row r="4" spans="2:13" ht="15" customHeight="1">
      <c r="B4" s="111" t="s">
        <v>69</v>
      </c>
      <c r="C4" s="112"/>
      <c r="D4" s="117" t="s">
        <v>152</v>
      </c>
      <c r="E4" s="101"/>
      <c r="F4" s="101"/>
      <c r="G4" s="102"/>
      <c r="H4" s="111" t="s">
        <v>69</v>
      </c>
      <c r="I4" s="112"/>
      <c r="J4" s="117" t="s">
        <v>152</v>
      </c>
      <c r="K4" s="101"/>
      <c r="L4" s="101"/>
      <c r="M4" s="102"/>
    </row>
    <row r="5" spans="2:13" ht="53.25" customHeight="1">
      <c r="B5" s="113"/>
      <c r="C5" s="114"/>
      <c r="D5" s="44" t="s">
        <v>6</v>
      </c>
      <c r="E5" s="45" t="s">
        <v>153</v>
      </c>
      <c r="F5" s="46" t="s">
        <v>154</v>
      </c>
      <c r="G5" s="69" t="s">
        <v>155</v>
      </c>
      <c r="H5" s="113"/>
      <c r="I5" s="114"/>
      <c r="J5" s="67" t="s">
        <v>156</v>
      </c>
      <c r="K5" s="47" t="s">
        <v>157</v>
      </c>
      <c r="L5" s="57" t="s">
        <v>158</v>
      </c>
      <c r="M5" s="58" t="s">
        <v>12</v>
      </c>
    </row>
    <row r="6" spans="2:13" ht="15" customHeight="1">
      <c r="B6" s="115"/>
      <c r="C6" s="116"/>
      <c r="D6" s="118" t="s">
        <v>3</v>
      </c>
      <c r="E6" s="109"/>
      <c r="F6" s="109"/>
      <c r="G6" s="110"/>
      <c r="H6" s="115"/>
      <c r="I6" s="116"/>
      <c r="J6" s="118" t="s">
        <v>3</v>
      </c>
      <c r="K6" s="109"/>
      <c r="L6" s="109"/>
      <c r="M6" s="110"/>
    </row>
    <row r="7" spans="2:13" ht="6.75" customHeight="1">
      <c r="B7" s="39"/>
      <c r="C7" s="34"/>
      <c r="D7" s="6"/>
      <c r="E7" s="6"/>
      <c r="F7" s="6"/>
      <c r="G7" s="70"/>
      <c r="H7" s="40"/>
      <c r="I7" s="35"/>
      <c r="J7" s="22"/>
      <c r="K7" s="22"/>
      <c r="L7" s="22"/>
      <c r="M7" s="23"/>
    </row>
    <row r="8" spans="2:13" ht="15">
      <c r="B8" s="40"/>
      <c r="C8" s="35" t="s">
        <v>70</v>
      </c>
      <c r="D8" s="6">
        <f>SUM(D10:D33)</f>
        <v>505134</v>
      </c>
      <c r="E8" s="6">
        <f aca="true" t="shared" si="0" ref="E8:M8">SUM(E10:E33)</f>
        <v>41771</v>
      </c>
      <c r="F8" s="6">
        <f t="shared" si="0"/>
        <v>327054</v>
      </c>
      <c r="G8" s="26">
        <f t="shared" si="0"/>
        <v>13688</v>
      </c>
      <c r="H8" s="40"/>
      <c r="I8" s="35" t="s">
        <v>70</v>
      </c>
      <c r="J8" s="6">
        <f t="shared" si="0"/>
        <v>93139</v>
      </c>
      <c r="K8" s="6">
        <f t="shared" si="0"/>
        <v>815</v>
      </c>
      <c r="L8" s="6">
        <f t="shared" si="0"/>
        <v>21254</v>
      </c>
      <c r="M8" s="26">
        <f t="shared" si="0"/>
        <v>7413</v>
      </c>
    </row>
    <row r="9" spans="2:13" ht="6.75" customHeight="1">
      <c r="B9" s="40"/>
      <c r="C9" s="35"/>
      <c r="D9" s="6"/>
      <c r="E9" s="6"/>
      <c r="F9" s="6"/>
      <c r="G9" s="71"/>
      <c r="H9" s="40"/>
      <c r="I9" s="35"/>
      <c r="J9" s="20"/>
      <c r="K9" s="20"/>
      <c r="L9" s="20"/>
      <c r="M9" s="25"/>
    </row>
    <row r="10" spans="2:13" ht="15" customHeight="1">
      <c r="B10" s="33" t="s">
        <v>71</v>
      </c>
      <c r="C10" s="36" t="s">
        <v>49</v>
      </c>
      <c r="D10" s="6">
        <f>SUM(E10:G10)+SUM(J10:M10)</f>
        <v>21541</v>
      </c>
      <c r="E10" s="6">
        <v>1134</v>
      </c>
      <c r="F10" s="6">
        <v>13780</v>
      </c>
      <c r="G10" s="26">
        <v>984</v>
      </c>
      <c r="H10" s="33" t="s">
        <v>71</v>
      </c>
      <c r="I10" s="36" t="s">
        <v>49</v>
      </c>
      <c r="J10" s="6">
        <v>4266</v>
      </c>
      <c r="K10" s="6">
        <v>0</v>
      </c>
      <c r="L10" s="6">
        <v>1102</v>
      </c>
      <c r="M10" s="26">
        <v>275</v>
      </c>
    </row>
    <row r="11" spans="2:13" ht="15" customHeight="1">
      <c r="B11" s="33" t="s">
        <v>72</v>
      </c>
      <c r="C11" s="36" t="s">
        <v>50</v>
      </c>
      <c r="D11" s="18">
        <f aca="true" t="shared" si="1" ref="D11:D33">SUM(E11:G11)+SUM(J11:M11)</f>
        <v>34097</v>
      </c>
      <c r="E11" s="6">
        <v>2870</v>
      </c>
      <c r="F11" s="6">
        <v>21340</v>
      </c>
      <c r="G11" s="26">
        <v>577</v>
      </c>
      <c r="H11" s="33" t="s">
        <v>72</v>
      </c>
      <c r="I11" s="36" t="s">
        <v>50</v>
      </c>
      <c r="J11" s="6">
        <v>6934</v>
      </c>
      <c r="K11" s="6">
        <v>88</v>
      </c>
      <c r="L11" s="6">
        <v>1720</v>
      </c>
      <c r="M11" s="26">
        <v>568</v>
      </c>
    </row>
    <row r="12" spans="2:13" ht="15" customHeight="1">
      <c r="B12" s="33" t="s">
        <v>73</v>
      </c>
      <c r="C12" s="36" t="s">
        <v>51</v>
      </c>
      <c r="D12" s="18">
        <f>SUM(E12:G12)+SUM(J12:M12)</f>
        <v>56263</v>
      </c>
      <c r="E12" s="6">
        <v>4029</v>
      </c>
      <c r="F12" s="6">
        <v>38157</v>
      </c>
      <c r="G12" s="26">
        <v>1753</v>
      </c>
      <c r="H12" s="33" t="s">
        <v>73</v>
      </c>
      <c r="I12" s="36" t="s">
        <v>51</v>
      </c>
      <c r="J12" s="6">
        <v>8974</v>
      </c>
      <c r="K12" s="6">
        <v>0</v>
      </c>
      <c r="L12" s="6">
        <v>2516</v>
      </c>
      <c r="M12" s="26">
        <v>834</v>
      </c>
    </row>
    <row r="13" spans="2:13" ht="15" customHeight="1">
      <c r="B13" s="33" t="s">
        <v>74</v>
      </c>
      <c r="C13" s="36" t="s">
        <v>52</v>
      </c>
      <c r="D13" s="18">
        <f t="shared" si="1"/>
        <v>19690</v>
      </c>
      <c r="E13" s="6">
        <v>1165</v>
      </c>
      <c r="F13" s="6">
        <v>13920</v>
      </c>
      <c r="G13" s="26">
        <v>351</v>
      </c>
      <c r="H13" s="33" t="s">
        <v>74</v>
      </c>
      <c r="I13" s="36" t="s">
        <v>52</v>
      </c>
      <c r="J13" s="6">
        <v>3130</v>
      </c>
      <c r="K13" s="6">
        <v>0</v>
      </c>
      <c r="L13" s="6">
        <v>835</v>
      </c>
      <c r="M13" s="26">
        <v>289</v>
      </c>
    </row>
    <row r="14" spans="2:13" ht="15" customHeight="1">
      <c r="B14" s="33" t="s">
        <v>75</v>
      </c>
      <c r="C14" s="36" t="s">
        <v>53</v>
      </c>
      <c r="D14" s="18">
        <f t="shared" si="1"/>
        <v>22541</v>
      </c>
      <c r="E14" s="6">
        <v>776</v>
      </c>
      <c r="F14" s="6">
        <v>18295</v>
      </c>
      <c r="G14" s="26">
        <v>117</v>
      </c>
      <c r="H14" s="33" t="s">
        <v>75</v>
      </c>
      <c r="I14" s="36" t="s">
        <v>53</v>
      </c>
      <c r="J14" s="6">
        <v>2422</v>
      </c>
      <c r="K14" s="6">
        <v>0</v>
      </c>
      <c r="L14" s="6">
        <v>777</v>
      </c>
      <c r="M14" s="26">
        <v>154</v>
      </c>
    </row>
    <row r="15" spans="2:13" ht="15" customHeight="1">
      <c r="B15" s="33" t="s">
        <v>76</v>
      </c>
      <c r="C15" s="36" t="s">
        <v>54</v>
      </c>
      <c r="D15" s="18">
        <f t="shared" si="1"/>
        <v>22284</v>
      </c>
      <c r="E15" s="6">
        <v>1651</v>
      </c>
      <c r="F15" s="6">
        <v>14964</v>
      </c>
      <c r="G15" s="26">
        <v>324</v>
      </c>
      <c r="H15" s="33" t="s">
        <v>76</v>
      </c>
      <c r="I15" s="36" t="s">
        <v>54</v>
      </c>
      <c r="J15" s="6">
        <v>3810</v>
      </c>
      <c r="K15" s="6">
        <v>0</v>
      </c>
      <c r="L15" s="6">
        <v>1235</v>
      </c>
      <c r="M15" s="26">
        <v>300</v>
      </c>
    </row>
    <row r="16" spans="2:13" ht="15" customHeight="1">
      <c r="B16" s="33" t="s">
        <v>77</v>
      </c>
      <c r="C16" s="36" t="s">
        <v>55</v>
      </c>
      <c r="D16" s="18">
        <f t="shared" si="1"/>
        <v>17042</v>
      </c>
      <c r="E16" s="6">
        <v>1481</v>
      </c>
      <c r="F16" s="6">
        <v>10402</v>
      </c>
      <c r="G16" s="26">
        <v>81</v>
      </c>
      <c r="H16" s="33" t="s">
        <v>77</v>
      </c>
      <c r="I16" s="36" t="s">
        <v>55</v>
      </c>
      <c r="J16" s="6">
        <v>3577</v>
      </c>
      <c r="K16" s="6">
        <v>0</v>
      </c>
      <c r="L16" s="6">
        <v>978</v>
      </c>
      <c r="M16" s="26">
        <v>523</v>
      </c>
    </row>
    <row r="17" spans="2:13" ht="15" customHeight="1">
      <c r="B17" s="33" t="s">
        <v>78</v>
      </c>
      <c r="C17" s="36" t="s">
        <v>56</v>
      </c>
      <c r="D17" s="18">
        <f t="shared" si="1"/>
        <v>40531</v>
      </c>
      <c r="E17" s="6">
        <v>2870</v>
      </c>
      <c r="F17" s="6">
        <v>29514</v>
      </c>
      <c r="G17" s="26">
        <v>878</v>
      </c>
      <c r="H17" s="33" t="s">
        <v>78</v>
      </c>
      <c r="I17" s="36" t="s">
        <v>56</v>
      </c>
      <c r="J17" s="6">
        <v>5119</v>
      </c>
      <c r="K17" s="6">
        <v>0</v>
      </c>
      <c r="L17" s="6">
        <v>1451</v>
      </c>
      <c r="M17" s="26">
        <v>699</v>
      </c>
    </row>
    <row r="18" spans="2:13" ht="15" customHeight="1">
      <c r="B18" s="33" t="s">
        <v>79</v>
      </c>
      <c r="C18" s="36" t="s">
        <v>57</v>
      </c>
      <c r="D18" s="18">
        <f t="shared" si="1"/>
        <v>5051</v>
      </c>
      <c r="E18" s="6">
        <v>366</v>
      </c>
      <c r="F18" s="6">
        <v>3115</v>
      </c>
      <c r="G18" s="26">
        <v>50</v>
      </c>
      <c r="H18" s="33" t="s">
        <v>79</v>
      </c>
      <c r="I18" s="36" t="s">
        <v>57</v>
      </c>
      <c r="J18" s="6">
        <v>1198</v>
      </c>
      <c r="K18" s="6">
        <v>0</v>
      </c>
      <c r="L18" s="6">
        <v>234</v>
      </c>
      <c r="M18" s="26">
        <v>88</v>
      </c>
    </row>
    <row r="19" spans="2:13" ht="15" customHeight="1">
      <c r="B19" s="33" t="s">
        <v>80</v>
      </c>
      <c r="C19" s="36" t="s">
        <v>58</v>
      </c>
      <c r="D19" s="18">
        <f t="shared" si="1"/>
        <v>11046</v>
      </c>
      <c r="E19" s="6">
        <v>744</v>
      </c>
      <c r="F19" s="6">
        <v>7550</v>
      </c>
      <c r="G19" s="26">
        <v>190</v>
      </c>
      <c r="H19" s="33" t="s">
        <v>80</v>
      </c>
      <c r="I19" s="36" t="s">
        <v>58</v>
      </c>
      <c r="J19" s="6">
        <v>1806</v>
      </c>
      <c r="K19" s="6">
        <v>0</v>
      </c>
      <c r="L19" s="6">
        <v>667</v>
      </c>
      <c r="M19" s="26">
        <v>89</v>
      </c>
    </row>
    <row r="20" spans="2:13" ht="15" customHeight="1">
      <c r="B20" s="33" t="s">
        <v>81</v>
      </c>
      <c r="C20" s="36" t="s">
        <v>59</v>
      </c>
      <c r="D20" s="18">
        <f t="shared" si="1"/>
        <v>2222</v>
      </c>
      <c r="E20" s="6">
        <v>27</v>
      </c>
      <c r="F20" s="6">
        <v>1645</v>
      </c>
      <c r="G20" s="26">
        <v>119</v>
      </c>
      <c r="H20" s="33" t="s">
        <v>81</v>
      </c>
      <c r="I20" s="36" t="s">
        <v>59</v>
      </c>
      <c r="J20" s="6">
        <v>244</v>
      </c>
      <c r="K20" s="6">
        <v>0</v>
      </c>
      <c r="L20" s="6">
        <v>184</v>
      </c>
      <c r="M20" s="26">
        <v>3</v>
      </c>
    </row>
    <row r="21" spans="2:13" ht="15" customHeight="1">
      <c r="B21" s="33" t="s">
        <v>82</v>
      </c>
      <c r="C21" s="36" t="s">
        <v>60</v>
      </c>
      <c r="D21" s="18">
        <f t="shared" si="1"/>
        <v>95848</v>
      </c>
      <c r="E21" s="6">
        <v>11118</v>
      </c>
      <c r="F21" s="6">
        <v>50029</v>
      </c>
      <c r="G21" s="26">
        <v>4904</v>
      </c>
      <c r="H21" s="33" t="s">
        <v>82</v>
      </c>
      <c r="I21" s="36" t="s">
        <v>60</v>
      </c>
      <c r="J21" s="6">
        <v>26076</v>
      </c>
      <c r="K21" s="6">
        <v>707</v>
      </c>
      <c r="L21" s="6">
        <v>2087</v>
      </c>
      <c r="M21" s="26">
        <v>927</v>
      </c>
    </row>
    <row r="22" spans="2:13" ht="15" customHeight="1">
      <c r="B22" s="33" t="s">
        <v>83</v>
      </c>
      <c r="C22" s="36" t="s">
        <v>61</v>
      </c>
      <c r="D22" s="18">
        <f t="shared" si="1"/>
        <v>5317</v>
      </c>
      <c r="E22" s="6">
        <v>289</v>
      </c>
      <c r="F22" s="6">
        <v>3708</v>
      </c>
      <c r="G22" s="26">
        <v>201</v>
      </c>
      <c r="H22" s="33" t="s">
        <v>83</v>
      </c>
      <c r="I22" s="36" t="s">
        <v>61</v>
      </c>
      <c r="J22" s="6">
        <v>754</v>
      </c>
      <c r="K22" s="6">
        <v>0</v>
      </c>
      <c r="L22" s="6">
        <v>320</v>
      </c>
      <c r="M22" s="26">
        <v>45</v>
      </c>
    </row>
    <row r="23" spans="2:13" ht="15" customHeight="1">
      <c r="B23" s="33" t="s">
        <v>84</v>
      </c>
      <c r="C23" s="36" t="s">
        <v>62</v>
      </c>
      <c r="D23" s="18">
        <f t="shared" si="1"/>
        <v>29933</v>
      </c>
      <c r="E23" s="6">
        <v>2195</v>
      </c>
      <c r="F23" s="6">
        <v>22553</v>
      </c>
      <c r="G23" s="26">
        <v>199</v>
      </c>
      <c r="H23" s="33" t="s">
        <v>84</v>
      </c>
      <c r="I23" s="36" t="s">
        <v>62</v>
      </c>
      <c r="J23" s="6">
        <v>2997</v>
      </c>
      <c r="K23" s="6">
        <v>0</v>
      </c>
      <c r="L23" s="6">
        <v>1461</v>
      </c>
      <c r="M23" s="26">
        <v>528</v>
      </c>
    </row>
    <row r="24" spans="2:13" ht="15" customHeight="1">
      <c r="B24" s="33" t="s">
        <v>85</v>
      </c>
      <c r="C24" s="36" t="s">
        <v>63</v>
      </c>
      <c r="D24" s="18">
        <f t="shared" si="1"/>
        <v>12075</v>
      </c>
      <c r="E24" s="6">
        <v>1285</v>
      </c>
      <c r="F24" s="6">
        <v>7579</v>
      </c>
      <c r="G24" s="26">
        <v>142</v>
      </c>
      <c r="H24" s="33" t="s">
        <v>85</v>
      </c>
      <c r="I24" s="36" t="s">
        <v>63</v>
      </c>
      <c r="J24" s="6">
        <v>2255</v>
      </c>
      <c r="K24" s="6">
        <v>0</v>
      </c>
      <c r="L24" s="6">
        <v>615</v>
      </c>
      <c r="M24" s="26">
        <v>199</v>
      </c>
    </row>
    <row r="25" spans="2:13" ht="15" customHeight="1">
      <c r="B25" s="33" t="s">
        <v>86</v>
      </c>
      <c r="C25" s="36" t="s">
        <v>64</v>
      </c>
      <c r="D25" s="18">
        <f t="shared" si="1"/>
        <v>5480</v>
      </c>
      <c r="E25" s="6">
        <v>209</v>
      </c>
      <c r="F25" s="6">
        <v>3735</v>
      </c>
      <c r="G25" s="97">
        <v>54</v>
      </c>
      <c r="H25" s="33" t="s">
        <v>86</v>
      </c>
      <c r="I25" s="36" t="s">
        <v>64</v>
      </c>
      <c r="J25" s="98">
        <v>1061</v>
      </c>
      <c r="K25" s="98">
        <v>0</v>
      </c>
      <c r="L25" s="98">
        <v>312</v>
      </c>
      <c r="M25" s="97">
        <v>109</v>
      </c>
    </row>
    <row r="26" spans="2:13" ht="15" customHeight="1">
      <c r="B26" s="33" t="s">
        <v>87</v>
      </c>
      <c r="C26" s="36" t="s">
        <v>88</v>
      </c>
      <c r="D26" s="18">
        <f t="shared" si="1"/>
        <v>32120</v>
      </c>
      <c r="E26" s="6">
        <v>4197</v>
      </c>
      <c r="F26" s="6">
        <v>16676</v>
      </c>
      <c r="G26" s="26">
        <v>1545</v>
      </c>
      <c r="H26" s="33" t="s">
        <v>87</v>
      </c>
      <c r="I26" s="36" t="s">
        <v>88</v>
      </c>
      <c r="J26" s="6">
        <v>7476</v>
      </c>
      <c r="K26" s="6">
        <v>20</v>
      </c>
      <c r="L26" s="6">
        <v>1566</v>
      </c>
      <c r="M26" s="26">
        <v>640</v>
      </c>
    </row>
    <row r="27" spans="2:13" ht="15" customHeight="1">
      <c r="B27" s="33" t="s">
        <v>89</v>
      </c>
      <c r="C27" s="36" t="s">
        <v>90</v>
      </c>
      <c r="D27" s="18">
        <f t="shared" si="1"/>
        <v>10728</v>
      </c>
      <c r="E27" s="6">
        <v>858</v>
      </c>
      <c r="F27" s="6">
        <v>6224</v>
      </c>
      <c r="G27" s="26">
        <v>395</v>
      </c>
      <c r="H27" s="33" t="s">
        <v>89</v>
      </c>
      <c r="I27" s="36" t="s">
        <v>90</v>
      </c>
      <c r="J27" s="6">
        <v>2536</v>
      </c>
      <c r="K27" s="6">
        <v>0</v>
      </c>
      <c r="L27" s="6">
        <v>439</v>
      </c>
      <c r="M27" s="26">
        <v>276</v>
      </c>
    </row>
    <row r="28" spans="2:13" ht="15" customHeight="1">
      <c r="B28" s="33" t="s">
        <v>91</v>
      </c>
      <c r="C28" s="36" t="s">
        <v>65</v>
      </c>
      <c r="D28" s="18">
        <f t="shared" si="1"/>
        <v>4665</v>
      </c>
      <c r="E28" s="6">
        <v>253</v>
      </c>
      <c r="F28" s="6">
        <v>2866</v>
      </c>
      <c r="G28" s="26">
        <v>63</v>
      </c>
      <c r="H28" s="33" t="s">
        <v>91</v>
      </c>
      <c r="I28" s="36" t="s">
        <v>65</v>
      </c>
      <c r="J28" s="6">
        <v>1081</v>
      </c>
      <c r="K28" s="6">
        <v>0</v>
      </c>
      <c r="L28" s="6">
        <v>332</v>
      </c>
      <c r="M28" s="26">
        <v>70</v>
      </c>
    </row>
    <row r="29" spans="2:13" ht="15" customHeight="1">
      <c r="B29" s="33" t="s">
        <v>92</v>
      </c>
      <c r="C29" s="36" t="s">
        <v>93</v>
      </c>
      <c r="D29" s="18">
        <f t="shared" si="1"/>
        <v>15245</v>
      </c>
      <c r="E29" s="6">
        <v>1375</v>
      </c>
      <c r="F29" s="6">
        <v>11372</v>
      </c>
      <c r="G29" s="26">
        <v>92</v>
      </c>
      <c r="H29" s="33" t="s">
        <v>92</v>
      </c>
      <c r="I29" s="36" t="s">
        <v>93</v>
      </c>
      <c r="J29" s="6">
        <v>1394</v>
      </c>
      <c r="K29" s="6">
        <v>0</v>
      </c>
      <c r="L29" s="6">
        <v>779</v>
      </c>
      <c r="M29" s="26">
        <v>233</v>
      </c>
    </row>
    <row r="30" spans="2:13" ht="15" customHeight="1">
      <c r="B30" s="33" t="s">
        <v>94</v>
      </c>
      <c r="C30" s="36" t="s">
        <v>66</v>
      </c>
      <c r="D30" s="18">
        <f t="shared" si="1"/>
        <v>31997</v>
      </c>
      <c r="E30" s="6">
        <v>2184</v>
      </c>
      <c r="F30" s="6">
        <v>23548</v>
      </c>
      <c r="G30" s="26">
        <v>597</v>
      </c>
      <c r="H30" s="33" t="s">
        <v>94</v>
      </c>
      <c r="I30" s="36" t="s">
        <v>66</v>
      </c>
      <c r="J30" s="6">
        <v>4169</v>
      </c>
      <c r="K30" s="6">
        <v>0</v>
      </c>
      <c r="L30" s="6">
        <v>1077</v>
      </c>
      <c r="M30" s="26">
        <v>422</v>
      </c>
    </row>
    <row r="31" spans="2:13" ht="15" customHeight="1">
      <c r="B31" s="33" t="s">
        <v>95</v>
      </c>
      <c r="C31" s="36" t="s">
        <v>96</v>
      </c>
      <c r="D31" s="18">
        <f t="shared" si="1"/>
        <v>4912</v>
      </c>
      <c r="E31" s="6">
        <v>361</v>
      </c>
      <c r="F31" s="6">
        <v>3266</v>
      </c>
      <c r="G31" s="26">
        <v>13</v>
      </c>
      <c r="H31" s="33" t="s">
        <v>95</v>
      </c>
      <c r="I31" s="36" t="s">
        <v>96</v>
      </c>
      <c r="J31" s="6">
        <v>920</v>
      </c>
      <c r="K31" s="6">
        <v>0</v>
      </c>
      <c r="L31" s="6">
        <v>321</v>
      </c>
      <c r="M31" s="26">
        <v>31</v>
      </c>
    </row>
    <row r="32" spans="2:13" ht="15" customHeight="1">
      <c r="B32" s="33" t="s">
        <v>97</v>
      </c>
      <c r="C32" s="36" t="s">
        <v>67</v>
      </c>
      <c r="D32" s="18">
        <f t="shared" si="1"/>
        <v>1635</v>
      </c>
      <c r="E32" s="6">
        <v>167</v>
      </c>
      <c r="F32" s="6">
        <v>948</v>
      </c>
      <c r="G32" s="97">
        <v>9</v>
      </c>
      <c r="H32" s="33" t="s">
        <v>164</v>
      </c>
      <c r="I32" s="36" t="s">
        <v>67</v>
      </c>
      <c r="J32" s="98">
        <v>328</v>
      </c>
      <c r="K32" s="98">
        <v>0</v>
      </c>
      <c r="L32" s="98">
        <v>111</v>
      </c>
      <c r="M32" s="97">
        <v>72</v>
      </c>
    </row>
    <row r="33" spans="2:13" ht="15" customHeight="1">
      <c r="B33" s="37" t="s">
        <v>165</v>
      </c>
      <c r="C33" s="38" t="s">
        <v>68</v>
      </c>
      <c r="D33" s="17">
        <f t="shared" si="1"/>
        <v>2871</v>
      </c>
      <c r="E33" s="7">
        <v>167</v>
      </c>
      <c r="F33" s="7">
        <v>1868</v>
      </c>
      <c r="G33" s="99">
        <v>50</v>
      </c>
      <c r="H33" s="37" t="s">
        <v>165</v>
      </c>
      <c r="I33" s="38" t="s">
        <v>68</v>
      </c>
      <c r="J33" s="100">
        <v>612</v>
      </c>
      <c r="K33" s="100">
        <v>0</v>
      </c>
      <c r="L33" s="100">
        <v>135</v>
      </c>
      <c r="M33" s="99">
        <v>39</v>
      </c>
    </row>
  </sheetData>
  <sheetProtection/>
  <mergeCells count="6">
    <mergeCell ref="B4:C6"/>
    <mergeCell ref="H4:I6"/>
    <mergeCell ref="D4:G4"/>
    <mergeCell ref="D6:G6"/>
    <mergeCell ref="J4:M4"/>
    <mergeCell ref="J6:M6"/>
  </mergeCells>
  <printOptions/>
  <pageMargins left="0.7086614173228347" right="0.7086614173228347" top="0.7480314960629921" bottom="0.7480314960629921" header="0.31496062992125984" footer="0.31496062992125984"/>
  <pageSetup firstPageNumber="14" useFirstPageNumber="1" horizontalDpi="600" verticalDpi="600" orientation="portrait" paperSize="9" r:id="rId1"/>
  <headerFooter>
    <oddFooter>&amp;CIII-3-&amp;P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A34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3" width="15.7109375" style="1" customWidth="1"/>
    <col min="14" max="14" width="2.140625" style="1" customWidth="1"/>
    <col min="15" max="15" width="9.140625" style="1" customWidth="1"/>
    <col min="16" max="16" width="3.7109375" style="1" customWidth="1"/>
    <col min="17" max="17" width="20.7109375" style="1" customWidth="1"/>
    <col min="18" max="21" width="15.7109375" style="1" customWidth="1"/>
    <col min="22" max="22" width="3.7109375" style="1" customWidth="1"/>
    <col min="23" max="23" width="20.7109375" style="1" customWidth="1"/>
    <col min="24" max="27" width="15.7109375" style="1" customWidth="1"/>
    <col min="28" max="16384" width="9.140625" style="1" customWidth="1"/>
  </cols>
  <sheetData>
    <row r="1" spans="2:27" ht="15" customHeight="1">
      <c r="B1" s="8"/>
      <c r="C1" s="8"/>
      <c r="D1" s="8"/>
      <c r="E1" s="8"/>
      <c r="F1" s="8"/>
      <c r="G1" s="68"/>
      <c r="H1" s="8"/>
      <c r="I1" s="8"/>
      <c r="M1" s="81"/>
      <c r="P1" s="8"/>
      <c r="Q1" s="8"/>
      <c r="R1" s="8"/>
      <c r="S1" s="8"/>
      <c r="T1" s="8"/>
      <c r="U1" s="68" t="s">
        <v>13</v>
      </c>
      <c r="V1" s="8"/>
      <c r="W1" s="8"/>
      <c r="AA1" s="81" t="s">
        <v>14</v>
      </c>
    </row>
    <row r="2" spans="2:23" ht="15" customHeight="1">
      <c r="B2" s="8"/>
      <c r="C2" s="8"/>
      <c r="D2" s="8"/>
      <c r="E2" s="8"/>
      <c r="F2" s="8"/>
      <c r="G2" s="68" t="s">
        <v>13</v>
      </c>
      <c r="H2" s="8"/>
      <c r="I2" s="8"/>
      <c r="M2" s="81" t="s">
        <v>14</v>
      </c>
      <c r="P2" s="43" t="s">
        <v>159</v>
      </c>
      <c r="Q2" s="43"/>
      <c r="R2" s="43"/>
      <c r="S2" s="43"/>
      <c r="T2" s="43"/>
      <c r="U2" s="43"/>
      <c r="V2" s="43" t="s">
        <v>159</v>
      </c>
      <c r="W2" s="43"/>
    </row>
    <row r="3" spans="2:23" ht="15" customHeight="1">
      <c r="B3" s="43" t="s">
        <v>151</v>
      </c>
      <c r="C3" s="43"/>
      <c r="D3" s="43"/>
      <c r="E3" s="43"/>
      <c r="F3" s="43"/>
      <c r="G3" s="43"/>
      <c r="H3" s="43" t="s">
        <v>151</v>
      </c>
      <c r="I3" s="43"/>
      <c r="P3" s="43" t="s">
        <v>105</v>
      </c>
      <c r="Q3" s="43"/>
      <c r="R3" s="43"/>
      <c r="S3" s="43"/>
      <c r="T3" s="43"/>
      <c r="U3" s="43"/>
      <c r="V3" s="43" t="s">
        <v>106</v>
      </c>
      <c r="W3" s="43"/>
    </row>
    <row r="4" spans="2:23" ht="15" customHeight="1">
      <c r="B4" s="8"/>
      <c r="C4" s="43"/>
      <c r="D4" s="43"/>
      <c r="E4" s="43"/>
      <c r="F4" s="43"/>
      <c r="G4" s="43"/>
      <c r="H4" s="43"/>
      <c r="I4" s="43"/>
      <c r="P4" s="8"/>
      <c r="Q4" s="43"/>
      <c r="R4" s="43"/>
      <c r="S4" s="43"/>
      <c r="T4" s="43"/>
      <c r="U4" s="43"/>
      <c r="V4" s="43"/>
      <c r="W4" s="43"/>
    </row>
    <row r="5" spans="2:27" ht="15" customHeight="1">
      <c r="B5" s="111" t="s">
        <v>69</v>
      </c>
      <c r="C5" s="112"/>
      <c r="D5" s="117" t="s">
        <v>152</v>
      </c>
      <c r="E5" s="101"/>
      <c r="F5" s="101"/>
      <c r="G5" s="102"/>
      <c r="H5" s="111" t="s">
        <v>69</v>
      </c>
      <c r="I5" s="112"/>
      <c r="J5" s="117" t="s">
        <v>152</v>
      </c>
      <c r="K5" s="101"/>
      <c r="L5" s="101"/>
      <c r="M5" s="102"/>
      <c r="P5" s="111" t="s">
        <v>69</v>
      </c>
      <c r="Q5" s="112"/>
      <c r="R5" s="117" t="s">
        <v>152</v>
      </c>
      <c r="S5" s="101"/>
      <c r="T5" s="101"/>
      <c r="U5" s="102"/>
      <c r="V5" s="111" t="s">
        <v>69</v>
      </c>
      <c r="W5" s="112"/>
      <c r="X5" s="117" t="s">
        <v>152</v>
      </c>
      <c r="Y5" s="101"/>
      <c r="Z5" s="101"/>
      <c r="AA5" s="102"/>
    </row>
    <row r="6" spans="2:27" ht="53.25" customHeight="1">
      <c r="B6" s="113"/>
      <c r="C6" s="114"/>
      <c r="D6" s="44" t="s">
        <v>6</v>
      </c>
      <c r="E6" s="45" t="s">
        <v>160</v>
      </c>
      <c r="F6" s="46" t="s">
        <v>154</v>
      </c>
      <c r="G6" s="69" t="s">
        <v>155</v>
      </c>
      <c r="H6" s="113"/>
      <c r="I6" s="114"/>
      <c r="J6" s="67" t="s">
        <v>156</v>
      </c>
      <c r="K6" s="47" t="s">
        <v>157</v>
      </c>
      <c r="L6" s="57" t="s">
        <v>158</v>
      </c>
      <c r="M6" s="58" t="s">
        <v>12</v>
      </c>
      <c r="P6" s="113"/>
      <c r="Q6" s="114"/>
      <c r="R6" s="44" t="s">
        <v>6</v>
      </c>
      <c r="S6" s="45" t="s">
        <v>153</v>
      </c>
      <c r="T6" s="46" t="s">
        <v>154</v>
      </c>
      <c r="U6" s="69" t="s">
        <v>155</v>
      </c>
      <c r="V6" s="113"/>
      <c r="W6" s="114"/>
      <c r="X6" s="67" t="s">
        <v>156</v>
      </c>
      <c r="Y6" s="47" t="s">
        <v>157</v>
      </c>
      <c r="Z6" s="57" t="s">
        <v>158</v>
      </c>
      <c r="AA6" s="58" t="s">
        <v>12</v>
      </c>
    </row>
    <row r="7" spans="2:27" ht="15" customHeight="1">
      <c r="B7" s="115"/>
      <c r="C7" s="116"/>
      <c r="D7" s="118" t="s">
        <v>3</v>
      </c>
      <c r="E7" s="109"/>
      <c r="F7" s="109"/>
      <c r="G7" s="110"/>
      <c r="H7" s="115"/>
      <c r="I7" s="116"/>
      <c r="J7" s="118" t="s">
        <v>3</v>
      </c>
      <c r="K7" s="109"/>
      <c r="L7" s="109"/>
      <c r="M7" s="110"/>
      <c r="P7" s="115"/>
      <c r="Q7" s="116"/>
      <c r="R7" s="118" t="s">
        <v>104</v>
      </c>
      <c r="S7" s="109"/>
      <c r="T7" s="109"/>
      <c r="U7" s="110"/>
      <c r="V7" s="115"/>
      <c r="W7" s="116"/>
      <c r="X7" s="118" t="s">
        <v>104</v>
      </c>
      <c r="Y7" s="109"/>
      <c r="Z7" s="109"/>
      <c r="AA7" s="110"/>
    </row>
    <row r="8" spans="2:27" ht="6.75" customHeight="1">
      <c r="B8" s="39"/>
      <c r="C8" s="34"/>
      <c r="D8" s="6"/>
      <c r="E8" s="6"/>
      <c r="F8" s="6"/>
      <c r="G8" s="70"/>
      <c r="H8" s="40"/>
      <c r="I8" s="35"/>
      <c r="J8" s="22"/>
      <c r="K8" s="22"/>
      <c r="L8" s="22"/>
      <c r="M8" s="23"/>
      <c r="P8" s="39"/>
      <c r="Q8" s="34"/>
      <c r="R8" s="72"/>
      <c r="S8" s="73"/>
      <c r="T8" s="73"/>
      <c r="U8" s="70"/>
      <c r="V8" s="40"/>
      <c r="W8" s="35"/>
      <c r="X8" s="72"/>
      <c r="Y8" s="73"/>
      <c r="Z8" s="73"/>
      <c r="AA8" s="70"/>
    </row>
    <row r="9" spans="2:27" ht="15">
      <c r="B9" s="40"/>
      <c r="C9" s="35" t="s">
        <v>70</v>
      </c>
      <c r="D9" s="6">
        <f>SUM(D11:D34)</f>
        <v>505134</v>
      </c>
      <c r="E9" s="6">
        <f>SUM(E11:E34)</f>
        <v>41771</v>
      </c>
      <c r="F9" s="6">
        <f>SUM(F11:F34)</f>
        <v>327054</v>
      </c>
      <c r="G9" s="26">
        <f>SUM(G11:G34)</f>
        <v>13688</v>
      </c>
      <c r="H9" s="40"/>
      <c r="I9" s="35" t="s">
        <v>70</v>
      </c>
      <c r="J9" s="6">
        <f>SUM(J11:J34)</f>
        <v>93139</v>
      </c>
      <c r="K9" s="6">
        <f>SUM(K11:K34)</f>
        <v>815</v>
      </c>
      <c r="L9" s="6">
        <f>SUM(L11:L34)</f>
        <v>21254</v>
      </c>
      <c r="M9" s="26">
        <f>SUM(M11:M34)</f>
        <v>7413</v>
      </c>
      <c r="P9" s="40"/>
      <c r="Q9" s="35" t="s">
        <v>70</v>
      </c>
      <c r="R9" s="63">
        <f>D9/$D$9*100</f>
        <v>100</v>
      </c>
      <c r="S9" s="61">
        <f>E9/$D$9*100</f>
        <v>8.26929092082497</v>
      </c>
      <c r="T9" s="61">
        <f>F9/$D$9*100</f>
        <v>64.7459881932319</v>
      </c>
      <c r="U9" s="62">
        <f>G9/$D$9*100</f>
        <v>2.7097760198284018</v>
      </c>
      <c r="V9" s="40"/>
      <c r="W9" s="35" t="s">
        <v>70</v>
      </c>
      <c r="X9" s="63">
        <f>J9/$D$9*100</f>
        <v>18.4384737515194</v>
      </c>
      <c r="Y9" s="61">
        <f>K9/$D$9*100</f>
        <v>0.16134332672122645</v>
      </c>
      <c r="Z9" s="61">
        <f>L9/$D$9*100</f>
        <v>4.207596400163125</v>
      </c>
      <c r="AA9" s="62">
        <f>M9/$D$9*100</f>
        <v>1.4675313877109837</v>
      </c>
    </row>
    <row r="10" spans="2:27" ht="6.75" customHeight="1">
      <c r="B10" s="40"/>
      <c r="C10" s="35"/>
      <c r="D10" s="6"/>
      <c r="E10" s="6"/>
      <c r="F10" s="6"/>
      <c r="G10" s="71"/>
      <c r="H10" s="40"/>
      <c r="I10" s="35"/>
      <c r="J10" s="20"/>
      <c r="K10" s="20"/>
      <c r="L10" s="20"/>
      <c r="M10" s="25"/>
      <c r="P10" s="40"/>
      <c r="Q10" s="35"/>
      <c r="R10" s="18"/>
      <c r="S10" s="6"/>
      <c r="T10" s="6"/>
      <c r="U10" s="71"/>
      <c r="V10" s="40"/>
      <c r="W10" s="35"/>
      <c r="X10" s="18"/>
      <c r="Y10" s="6"/>
      <c r="Z10" s="6"/>
      <c r="AA10" s="71"/>
    </row>
    <row r="11" spans="2:27" ht="15" customHeight="1">
      <c r="B11" s="33" t="s">
        <v>71</v>
      </c>
      <c r="C11" s="36" t="s">
        <v>49</v>
      </c>
      <c r="D11" s="6">
        <f>SUM(E11:G11)+SUM(J11:M11)</f>
        <v>21541</v>
      </c>
      <c r="E11" s="6">
        <v>1134</v>
      </c>
      <c r="F11" s="6">
        <v>13780</v>
      </c>
      <c r="G11" s="26">
        <v>984</v>
      </c>
      <c r="H11" s="33" t="s">
        <v>71</v>
      </c>
      <c r="I11" s="36" t="s">
        <v>49</v>
      </c>
      <c r="J11" s="6">
        <v>4266</v>
      </c>
      <c r="K11" s="6">
        <v>0</v>
      </c>
      <c r="L11" s="6">
        <v>1102</v>
      </c>
      <c r="M11" s="26">
        <v>275</v>
      </c>
      <c r="P11" s="33" t="s">
        <v>71</v>
      </c>
      <c r="Q11" s="36" t="s">
        <v>49</v>
      </c>
      <c r="R11" s="63">
        <f aca="true" t="shared" si="0" ref="R11:R34">D11/$D$9*100</f>
        <v>4.264413007241643</v>
      </c>
      <c r="S11" s="61">
        <f aca="true" t="shared" si="1" ref="S11:S34">E11/$D$9*100</f>
        <v>0.22449488650536295</v>
      </c>
      <c r="T11" s="61">
        <f aca="true" t="shared" si="2" ref="T11:T34">F11/$D$9*100</f>
        <v>2.727989008857056</v>
      </c>
      <c r="U11" s="62">
        <f aca="true" t="shared" si="3" ref="U11:U34">G11/$D$9*100</f>
        <v>0.19479979569777525</v>
      </c>
      <c r="V11" s="33" t="s">
        <v>71</v>
      </c>
      <c r="W11" s="36" t="s">
        <v>49</v>
      </c>
      <c r="X11" s="63">
        <f aca="true" t="shared" si="4" ref="X11:X34">J11/$D$9*100</f>
        <v>0.8445283825677938</v>
      </c>
      <c r="Y11" s="61">
        <f aca="true" t="shared" si="5" ref="Y11:Y34">K11/$D$9*100</f>
        <v>0</v>
      </c>
      <c r="Z11" s="61">
        <f aca="true" t="shared" si="6" ref="Z11:Z34">L11/$D$9*100</f>
        <v>0.21815993379974424</v>
      </c>
      <c r="AA11" s="62">
        <f aca="true" t="shared" si="7" ref="AA11:AA34">M11/$D$9*100</f>
        <v>0.05444099981391076</v>
      </c>
    </row>
    <row r="12" spans="2:27" ht="15" customHeight="1">
      <c r="B12" s="33" t="s">
        <v>72</v>
      </c>
      <c r="C12" s="36" t="s">
        <v>50</v>
      </c>
      <c r="D12" s="18">
        <f aca="true" t="shared" si="8" ref="D12:D34">SUM(E12:G12)+SUM(J12:M12)</f>
        <v>34097</v>
      </c>
      <c r="E12" s="6">
        <v>2870</v>
      </c>
      <c r="F12" s="6">
        <v>21340</v>
      </c>
      <c r="G12" s="26">
        <v>577</v>
      </c>
      <c r="H12" s="33" t="s">
        <v>72</v>
      </c>
      <c r="I12" s="36" t="s">
        <v>50</v>
      </c>
      <c r="J12" s="6">
        <v>6934</v>
      </c>
      <c r="K12" s="6">
        <v>88</v>
      </c>
      <c r="L12" s="6">
        <v>1720</v>
      </c>
      <c r="M12" s="26">
        <v>568</v>
      </c>
      <c r="P12" s="33" t="s">
        <v>72</v>
      </c>
      <c r="Q12" s="36" t="s">
        <v>50</v>
      </c>
      <c r="R12" s="63">
        <f t="shared" si="0"/>
        <v>6.750090075108783</v>
      </c>
      <c r="S12" s="61">
        <f t="shared" si="1"/>
        <v>0.5681660707851778</v>
      </c>
      <c r="T12" s="61">
        <f t="shared" si="2"/>
        <v>4.2246215855594755</v>
      </c>
      <c r="U12" s="62">
        <f t="shared" si="3"/>
        <v>0.11422711597318731</v>
      </c>
      <c r="V12" s="33" t="s">
        <v>72</v>
      </c>
      <c r="W12" s="36" t="s">
        <v>50</v>
      </c>
      <c r="X12" s="63">
        <f t="shared" si="4"/>
        <v>1.3727050643987537</v>
      </c>
      <c r="Y12" s="61">
        <f t="shared" si="5"/>
        <v>0.017421119940451445</v>
      </c>
      <c r="Z12" s="61">
        <f t="shared" si="6"/>
        <v>0.3405037079270055</v>
      </c>
      <c r="AA12" s="62">
        <f t="shared" si="7"/>
        <v>0.11244541052473206</v>
      </c>
    </row>
    <row r="13" spans="2:27" ht="15" customHeight="1">
      <c r="B13" s="33" t="s">
        <v>73</v>
      </c>
      <c r="C13" s="36" t="s">
        <v>51</v>
      </c>
      <c r="D13" s="18">
        <f>SUM(E13:G13)+SUM(J13:M13)</f>
        <v>56263</v>
      </c>
      <c r="E13" s="6">
        <v>4029</v>
      </c>
      <c r="F13" s="6">
        <v>38157</v>
      </c>
      <c r="G13" s="26">
        <v>1753</v>
      </c>
      <c r="H13" s="33" t="s">
        <v>73</v>
      </c>
      <c r="I13" s="36" t="s">
        <v>51</v>
      </c>
      <c r="J13" s="6">
        <v>8974</v>
      </c>
      <c r="K13" s="6">
        <v>0</v>
      </c>
      <c r="L13" s="6">
        <v>2516</v>
      </c>
      <c r="M13" s="26">
        <v>834</v>
      </c>
      <c r="P13" s="33" t="s">
        <v>73</v>
      </c>
      <c r="Q13" s="36" t="s">
        <v>51</v>
      </c>
      <c r="R13" s="63">
        <f t="shared" si="0"/>
        <v>11.138232627382042</v>
      </c>
      <c r="S13" s="61">
        <f t="shared" si="1"/>
        <v>0.7976101390918054</v>
      </c>
      <c r="T13" s="61">
        <f t="shared" si="2"/>
        <v>7.553837199634157</v>
      </c>
      <c r="U13" s="62">
        <f t="shared" si="3"/>
        <v>0.34703662790467477</v>
      </c>
      <c r="V13" s="33" t="s">
        <v>73</v>
      </c>
      <c r="W13" s="36" t="s">
        <v>51</v>
      </c>
      <c r="X13" s="63">
        <f t="shared" si="4"/>
        <v>1.7765582993819462</v>
      </c>
      <c r="Y13" s="61">
        <f t="shared" si="5"/>
        <v>0</v>
      </c>
      <c r="Z13" s="61">
        <f t="shared" si="6"/>
        <v>0.4980856564792709</v>
      </c>
      <c r="AA13" s="62">
        <f t="shared" si="7"/>
        <v>0.16510470489018755</v>
      </c>
    </row>
    <row r="14" spans="2:27" ht="15" customHeight="1">
      <c r="B14" s="33" t="s">
        <v>74</v>
      </c>
      <c r="C14" s="36" t="s">
        <v>52</v>
      </c>
      <c r="D14" s="18">
        <f t="shared" si="8"/>
        <v>19690</v>
      </c>
      <c r="E14" s="6">
        <v>1165</v>
      </c>
      <c r="F14" s="6">
        <v>13920</v>
      </c>
      <c r="G14" s="26">
        <v>351</v>
      </c>
      <c r="H14" s="33" t="s">
        <v>74</v>
      </c>
      <c r="I14" s="36" t="s">
        <v>52</v>
      </c>
      <c r="J14" s="6">
        <v>3130</v>
      </c>
      <c r="K14" s="6">
        <v>0</v>
      </c>
      <c r="L14" s="6">
        <v>835</v>
      </c>
      <c r="M14" s="26">
        <v>289</v>
      </c>
      <c r="P14" s="33" t="s">
        <v>74</v>
      </c>
      <c r="Q14" s="36" t="s">
        <v>52</v>
      </c>
      <c r="R14" s="63">
        <f t="shared" si="0"/>
        <v>3.8979755866760106</v>
      </c>
      <c r="S14" s="61">
        <f t="shared" si="1"/>
        <v>0.23063187193893106</v>
      </c>
      <c r="T14" s="61">
        <f t="shared" si="2"/>
        <v>2.7557044269441375</v>
      </c>
      <c r="U14" s="62">
        <f t="shared" si="3"/>
        <v>0.0694865124897552</v>
      </c>
      <c r="V14" s="33" t="s">
        <v>74</v>
      </c>
      <c r="W14" s="36" t="s">
        <v>52</v>
      </c>
      <c r="X14" s="63">
        <f t="shared" si="4"/>
        <v>0.6196375615183298</v>
      </c>
      <c r="Y14" s="61">
        <f t="shared" si="5"/>
        <v>0</v>
      </c>
      <c r="Z14" s="61">
        <f t="shared" si="6"/>
        <v>0.16530267216223812</v>
      </c>
      <c r="AA14" s="62">
        <f t="shared" si="7"/>
        <v>0.05721254162261895</v>
      </c>
    </row>
    <row r="15" spans="2:27" ht="15" customHeight="1">
      <c r="B15" s="33" t="s">
        <v>75</v>
      </c>
      <c r="C15" s="36" t="s">
        <v>53</v>
      </c>
      <c r="D15" s="18">
        <f t="shared" si="8"/>
        <v>22541</v>
      </c>
      <c r="E15" s="6">
        <v>776</v>
      </c>
      <c r="F15" s="6">
        <v>18295</v>
      </c>
      <c r="G15" s="26">
        <v>117</v>
      </c>
      <c r="H15" s="33" t="s">
        <v>75</v>
      </c>
      <c r="I15" s="36" t="s">
        <v>53</v>
      </c>
      <c r="J15" s="6">
        <v>2422</v>
      </c>
      <c r="K15" s="6">
        <v>0</v>
      </c>
      <c r="L15" s="6">
        <v>777</v>
      </c>
      <c r="M15" s="26">
        <v>154</v>
      </c>
      <c r="P15" s="33" t="s">
        <v>75</v>
      </c>
      <c r="Q15" s="36" t="s">
        <v>53</v>
      </c>
      <c r="R15" s="63">
        <f t="shared" si="0"/>
        <v>4.462380279292227</v>
      </c>
      <c r="S15" s="61">
        <f t="shared" si="1"/>
        <v>0.15362260311125364</v>
      </c>
      <c r="T15" s="61">
        <f t="shared" si="2"/>
        <v>3.621811242165445</v>
      </c>
      <c r="U15" s="62">
        <f t="shared" si="3"/>
        <v>0.023162170829918397</v>
      </c>
      <c r="V15" s="33" t="s">
        <v>75</v>
      </c>
      <c r="W15" s="36" t="s">
        <v>53</v>
      </c>
      <c r="X15" s="63">
        <f t="shared" si="4"/>
        <v>0.4794767329065159</v>
      </c>
      <c r="Y15" s="61">
        <f t="shared" si="5"/>
        <v>0</v>
      </c>
      <c r="Z15" s="61">
        <f t="shared" si="6"/>
        <v>0.15382057038330424</v>
      </c>
      <c r="AA15" s="62">
        <f t="shared" si="7"/>
        <v>0.03048695989579003</v>
      </c>
    </row>
    <row r="16" spans="2:27" ht="15" customHeight="1">
      <c r="B16" s="33" t="s">
        <v>76</v>
      </c>
      <c r="C16" s="36" t="s">
        <v>54</v>
      </c>
      <c r="D16" s="18">
        <f t="shared" si="8"/>
        <v>22284</v>
      </c>
      <c r="E16" s="6">
        <v>1651</v>
      </c>
      <c r="F16" s="6">
        <v>14964</v>
      </c>
      <c r="G16" s="26">
        <v>324</v>
      </c>
      <c r="H16" s="33" t="s">
        <v>76</v>
      </c>
      <c r="I16" s="36" t="s">
        <v>54</v>
      </c>
      <c r="J16" s="6">
        <v>3810</v>
      </c>
      <c r="K16" s="6">
        <v>0</v>
      </c>
      <c r="L16" s="6">
        <v>1235</v>
      </c>
      <c r="M16" s="26">
        <v>300</v>
      </c>
      <c r="P16" s="33" t="s">
        <v>76</v>
      </c>
      <c r="Q16" s="36" t="s">
        <v>54</v>
      </c>
      <c r="R16" s="63">
        <f t="shared" si="0"/>
        <v>4.411502690375227</v>
      </c>
      <c r="S16" s="61">
        <f t="shared" si="1"/>
        <v>0.32684396615551514</v>
      </c>
      <c r="T16" s="61">
        <f t="shared" si="2"/>
        <v>2.962382258964948</v>
      </c>
      <c r="U16" s="62">
        <f t="shared" si="3"/>
        <v>0.0641413961443894</v>
      </c>
      <c r="V16" s="33" t="s">
        <v>76</v>
      </c>
      <c r="W16" s="36" t="s">
        <v>54</v>
      </c>
      <c r="X16" s="63">
        <f t="shared" si="4"/>
        <v>0.7542553065127273</v>
      </c>
      <c r="Y16" s="61">
        <f t="shared" si="5"/>
        <v>0</v>
      </c>
      <c r="Z16" s="61">
        <f t="shared" si="6"/>
        <v>0.24448958098247198</v>
      </c>
      <c r="AA16" s="62">
        <f t="shared" si="7"/>
        <v>0.05939018161517538</v>
      </c>
    </row>
    <row r="17" spans="2:27" ht="15" customHeight="1">
      <c r="B17" s="33" t="s">
        <v>77</v>
      </c>
      <c r="C17" s="36" t="s">
        <v>55</v>
      </c>
      <c r="D17" s="18">
        <f t="shared" si="8"/>
        <v>17042</v>
      </c>
      <c r="E17" s="6">
        <v>1481</v>
      </c>
      <c r="F17" s="6">
        <v>10402</v>
      </c>
      <c r="G17" s="26">
        <v>81</v>
      </c>
      <c r="H17" s="33" t="s">
        <v>77</v>
      </c>
      <c r="I17" s="36" t="s">
        <v>55</v>
      </c>
      <c r="J17" s="6">
        <v>3577</v>
      </c>
      <c r="K17" s="6">
        <v>0</v>
      </c>
      <c r="L17" s="6">
        <v>978</v>
      </c>
      <c r="M17" s="26">
        <v>523</v>
      </c>
      <c r="P17" s="33" t="s">
        <v>77</v>
      </c>
      <c r="Q17" s="36" t="s">
        <v>55</v>
      </c>
      <c r="R17" s="63">
        <f t="shared" si="0"/>
        <v>3.373758250286063</v>
      </c>
      <c r="S17" s="61">
        <f t="shared" si="1"/>
        <v>0.29318952990691577</v>
      </c>
      <c r="T17" s="61">
        <f t="shared" si="2"/>
        <v>2.059255563870181</v>
      </c>
      <c r="U17" s="62">
        <f t="shared" si="3"/>
        <v>0.01603534903609735</v>
      </c>
      <c r="V17" s="33" t="s">
        <v>77</v>
      </c>
      <c r="W17" s="36" t="s">
        <v>55</v>
      </c>
      <c r="X17" s="63">
        <f t="shared" si="4"/>
        <v>0.7081289321249411</v>
      </c>
      <c r="Y17" s="61">
        <f t="shared" si="5"/>
        <v>0</v>
      </c>
      <c r="Z17" s="61">
        <f t="shared" si="6"/>
        <v>0.19361199206547175</v>
      </c>
      <c r="AA17" s="62">
        <f t="shared" si="7"/>
        <v>0.10353688328245574</v>
      </c>
    </row>
    <row r="18" spans="2:27" ht="15" customHeight="1">
      <c r="B18" s="33" t="s">
        <v>78</v>
      </c>
      <c r="C18" s="36" t="s">
        <v>56</v>
      </c>
      <c r="D18" s="18">
        <f t="shared" si="8"/>
        <v>40531</v>
      </c>
      <c r="E18" s="6">
        <v>2870</v>
      </c>
      <c r="F18" s="6">
        <v>29514</v>
      </c>
      <c r="G18" s="26">
        <v>878</v>
      </c>
      <c r="H18" s="33" t="s">
        <v>162</v>
      </c>
      <c r="I18" s="36" t="s">
        <v>56</v>
      </c>
      <c r="J18" s="6">
        <v>5119</v>
      </c>
      <c r="K18" s="6">
        <v>0</v>
      </c>
      <c r="L18" s="6">
        <v>1451</v>
      </c>
      <c r="M18" s="26">
        <v>699</v>
      </c>
      <c r="P18" s="33" t="s">
        <v>78</v>
      </c>
      <c r="Q18" s="36" t="s">
        <v>56</v>
      </c>
      <c r="R18" s="63">
        <f t="shared" si="0"/>
        <v>8.023811503482245</v>
      </c>
      <c r="S18" s="61">
        <f t="shared" si="1"/>
        <v>0.5681660707851778</v>
      </c>
      <c r="T18" s="61">
        <f t="shared" si="2"/>
        <v>5.842806067300954</v>
      </c>
      <c r="U18" s="62">
        <f t="shared" si="3"/>
        <v>0.1738152648604133</v>
      </c>
      <c r="V18" s="33" t="s">
        <v>78</v>
      </c>
      <c r="W18" s="36" t="s">
        <v>56</v>
      </c>
      <c r="X18" s="63">
        <f t="shared" si="4"/>
        <v>1.0133944656269425</v>
      </c>
      <c r="Y18" s="61">
        <f t="shared" si="5"/>
        <v>0</v>
      </c>
      <c r="Z18" s="61">
        <f t="shared" si="6"/>
        <v>0.28725051174539823</v>
      </c>
      <c r="AA18" s="62">
        <f t="shared" si="7"/>
        <v>0.13837912316335862</v>
      </c>
    </row>
    <row r="19" spans="2:27" ht="15" customHeight="1">
      <c r="B19" s="33" t="s">
        <v>79</v>
      </c>
      <c r="C19" s="36" t="s">
        <v>57</v>
      </c>
      <c r="D19" s="18">
        <f t="shared" si="8"/>
        <v>5051</v>
      </c>
      <c r="E19" s="6">
        <v>366</v>
      </c>
      <c r="F19" s="6">
        <v>3115</v>
      </c>
      <c r="G19" s="26">
        <v>50</v>
      </c>
      <c r="H19" s="33" t="s">
        <v>79</v>
      </c>
      <c r="I19" s="36" t="s">
        <v>57</v>
      </c>
      <c r="J19" s="6">
        <v>1198</v>
      </c>
      <c r="K19" s="6">
        <v>0</v>
      </c>
      <c r="L19" s="6">
        <v>234</v>
      </c>
      <c r="M19" s="26">
        <v>88</v>
      </c>
      <c r="P19" s="33" t="s">
        <v>79</v>
      </c>
      <c r="Q19" s="36" t="s">
        <v>57</v>
      </c>
      <c r="R19" s="63">
        <f t="shared" si="0"/>
        <v>0.9999326911275028</v>
      </c>
      <c r="S19" s="61">
        <f t="shared" si="1"/>
        <v>0.07245602157051396</v>
      </c>
      <c r="T19" s="61">
        <f t="shared" si="2"/>
        <v>0.6166680524375711</v>
      </c>
      <c r="U19" s="62">
        <f t="shared" si="3"/>
        <v>0.00989836360252923</v>
      </c>
      <c r="V19" s="33" t="s">
        <v>79</v>
      </c>
      <c r="W19" s="36" t="s">
        <v>57</v>
      </c>
      <c r="X19" s="63">
        <f t="shared" si="4"/>
        <v>0.23716479191660034</v>
      </c>
      <c r="Y19" s="61">
        <f t="shared" si="5"/>
        <v>0</v>
      </c>
      <c r="Z19" s="61">
        <f t="shared" si="6"/>
        <v>0.046324341659836794</v>
      </c>
      <c r="AA19" s="62">
        <f t="shared" si="7"/>
        <v>0.017421119940451445</v>
      </c>
    </row>
    <row r="20" spans="2:27" ht="15" customHeight="1">
      <c r="B20" s="33" t="s">
        <v>80</v>
      </c>
      <c r="C20" s="36" t="s">
        <v>58</v>
      </c>
      <c r="D20" s="18">
        <f t="shared" si="8"/>
        <v>11046</v>
      </c>
      <c r="E20" s="6">
        <v>744</v>
      </c>
      <c r="F20" s="6">
        <v>7550</v>
      </c>
      <c r="G20" s="26">
        <v>190</v>
      </c>
      <c r="H20" s="33" t="s">
        <v>80</v>
      </c>
      <c r="I20" s="36" t="s">
        <v>58</v>
      </c>
      <c r="J20" s="6">
        <v>1806</v>
      </c>
      <c r="K20" s="6">
        <v>0</v>
      </c>
      <c r="L20" s="6">
        <v>667</v>
      </c>
      <c r="M20" s="26">
        <v>89</v>
      </c>
      <c r="P20" s="33" t="s">
        <v>80</v>
      </c>
      <c r="Q20" s="36" t="s">
        <v>58</v>
      </c>
      <c r="R20" s="63">
        <f t="shared" si="0"/>
        <v>2.1867464870707574</v>
      </c>
      <c r="S20" s="61">
        <f t="shared" si="1"/>
        <v>0.14728765040563493</v>
      </c>
      <c r="T20" s="61">
        <f t="shared" si="2"/>
        <v>1.4946529039819139</v>
      </c>
      <c r="U20" s="62">
        <f t="shared" si="3"/>
        <v>0.037613781689611075</v>
      </c>
      <c r="V20" s="33" t="s">
        <v>80</v>
      </c>
      <c r="W20" s="36" t="s">
        <v>58</v>
      </c>
      <c r="X20" s="63">
        <f t="shared" si="4"/>
        <v>0.3575288933233558</v>
      </c>
      <c r="Y20" s="61">
        <f t="shared" si="5"/>
        <v>0</v>
      </c>
      <c r="Z20" s="61">
        <f t="shared" si="6"/>
        <v>0.13204417045773995</v>
      </c>
      <c r="AA20" s="62">
        <f t="shared" si="7"/>
        <v>0.01761908721250203</v>
      </c>
    </row>
    <row r="21" spans="2:27" ht="15" customHeight="1">
      <c r="B21" s="33" t="s">
        <v>81</v>
      </c>
      <c r="C21" s="36" t="s">
        <v>59</v>
      </c>
      <c r="D21" s="18">
        <f t="shared" si="8"/>
        <v>2222</v>
      </c>
      <c r="E21" s="6">
        <v>27</v>
      </c>
      <c r="F21" s="6">
        <v>1645</v>
      </c>
      <c r="G21" s="26">
        <v>119</v>
      </c>
      <c r="H21" s="33" t="s">
        <v>81</v>
      </c>
      <c r="I21" s="36" t="s">
        <v>59</v>
      </c>
      <c r="J21" s="6">
        <v>244</v>
      </c>
      <c r="K21" s="6">
        <v>0</v>
      </c>
      <c r="L21" s="6">
        <v>184</v>
      </c>
      <c r="M21" s="26">
        <v>3</v>
      </c>
      <c r="P21" s="33" t="s">
        <v>81</v>
      </c>
      <c r="Q21" s="36" t="s">
        <v>59</v>
      </c>
      <c r="R21" s="63">
        <f t="shared" si="0"/>
        <v>0.43988327849639897</v>
      </c>
      <c r="S21" s="61">
        <f t="shared" si="1"/>
        <v>0.005345116345365784</v>
      </c>
      <c r="T21" s="61">
        <f t="shared" si="2"/>
        <v>0.32565616252321167</v>
      </c>
      <c r="U21" s="62">
        <f t="shared" si="3"/>
        <v>0.023558105374019568</v>
      </c>
      <c r="V21" s="33" t="s">
        <v>81</v>
      </c>
      <c r="W21" s="36" t="s">
        <v>59</v>
      </c>
      <c r="X21" s="63">
        <f t="shared" si="4"/>
        <v>0.048304014380342646</v>
      </c>
      <c r="Y21" s="61">
        <f t="shared" si="5"/>
        <v>0</v>
      </c>
      <c r="Z21" s="61">
        <f t="shared" si="6"/>
        <v>0.036425978057307566</v>
      </c>
      <c r="AA21" s="62">
        <f t="shared" si="7"/>
        <v>0.0005939018161517538</v>
      </c>
    </row>
    <row r="22" spans="2:27" ht="15" customHeight="1">
      <c r="B22" s="33" t="s">
        <v>82</v>
      </c>
      <c r="C22" s="36" t="s">
        <v>60</v>
      </c>
      <c r="D22" s="18">
        <f t="shared" si="8"/>
        <v>95848</v>
      </c>
      <c r="E22" s="6">
        <v>11118</v>
      </c>
      <c r="F22" s="6">
        <v>50029</v>
      </c>
      <c r="G22" s="26">
        <v>4904</v>
      </c>
      <c r="H22" s="33" t="s">
        <v>163</v>
      </c>
      <c r="I22" s="36" t="s">
        <v>60</v>
      </c>
      <c r="J22" s="6">
        <v>26076</v>
      </c>
      <c r="K22" s="6">
        <v>707</v>
      </c>
      <c r="L22" s="6">
        <v>2087</v>
      </c>
      <c r="M22" s="26">
        <v>927</v>
      </c>
      <c r="P22" s="33" t="s">
        <v>82</v>
      </c>
      <c r="Q22" s="36" t="s">
        <v>60</v>
      </c>
      <c r="R22" s="63">
        <f t="shared" si="0"/>
        <v>18.974767091504432</v>
      </c>
      <c r="S22" s="61">
        <f t="shared" si="1"/>
        <v>2.2010001306583997</v>
      </c>
      <c r="T22" s="61">
        <f t="shared" si="2"/>
        <v>9.904104653418697</v>
      </c>
      <c r="U22" s="62">
        <f t="shared" si="3"/>
        <v>0.9708315021360668</v>
      </c>
      <c r="V22" s="33" t="s">
        <v>82</v>
      </c>
      <c r="W22" s="36" t="s">
        <v>60</v>
      </c>
      <c r="X22" s="63">
        <f t="shared" si="4"/>
        <v>5.162194585991044</v>
      </c>
      <c r="Y22" s="61">
        <f t="shared" si="5"/>
        <v>0.1399628613397633</v>
      </c>
      <c r="Z22" s="61">
        <f t="shared" si="6"/>
        <v>0.41315769676957004</v>
      </c>
      <c r="AA22" s="62">
        <f t="shared" si="7"/>
        <v>0.18351566119089194</v>
      </c>
    </row>
    <row r="23" spans="2:27" ht="15" customHeight="1">
      <c r="B23" s="33" t="s">
        <v>83</v>
      </c>
      <c r="C23" s="36" t="s">
        <v>61</v>
      </c>
      <c r="D23" s="18">
        <f t="shared" si="8"/>
        <v>5317</v>
      </c>
      <c r="E23" s="6">
        <v>289</v>
      </c>
      <c r="F23" s="6">
        <v>3708</v>
      </c>
      <c r="G23" s="26">
        <v>201</v>
      </c>
      <c r="H23" s="33" t="s">
        <v>83</v>
      </c>
      <c r="I23" s="36" t="s">
        <v>61</v>
      </c>
      <c r="J23" s="6">
        <v>754</v>
      </c>
      <c r="K23" s="6">
        <v>0</v>
      </c>
      <c r="L23" s="6">
        <v>320</v>
      </c>
      <c r="M23" s="26">
        <v>45</v>
      </c>
      <c r="P23" s="33" t="s">
        <v>83</v>
      </c>
      <c r="Q23" s="36" t="s">
        <v>61</v>
      </c>
      <c r="R23" s="63">
        <f t="shared" si="0"/>
        <v>1.0525919854929584</v>
      </c>
      <c r="S23" s="61">
        <f t="shared" si="1"/>
        <v>0.05721254162261895</v>
      </c>
      <c r="T23" s="61">
        <f t="shared" si="2"/>
        <v>0.7340626447635678</v>
      </c>
      <c r="U23" s="62">
        <f t="shared" si="3"/>
        <v>0.039791421682167503</v>
      </c>
      <c r="V23" s="33" t="s">
        <v>83</v>
      </c>
      <c r="W23" s="36" t="s">
        <v>61</v>
      </c>
      <c r="X23" s="63">
        <f t="shared" si="4"/>
        <v>0.1492673231261408</v>
      </c>
      <c r="Y23" s="61">
        <f t="shared" si="5"/>
        <v>0</v>
      </c>
      <c r="Z23" s="61">
        <f t="shared" si="6"/>
        <v>0.06334952705618707</v>
      </c>
      <c r="AA23" s="62">
        <f t="shared" si="7"/>
        <v>0.008908527242276306</v>
      </c>
    </row>
    <row r="24" spans="2:27" ht="15" customHeight="1">
      <c r="B24" s="33" t="s">
        <v>84</v>
      </c>
      <c r="C24" s="36" t="s">
        <v>62</v>
      </c>
      <c r="D24" s="18">
        <f t="shared" si="8"/>
        <v>29933</v>
      </c>
      <c r="E24" s="6">
        <v>2195</v>
      </c>
      <c r="F24" s="6">
        <v>22553</v>
      </c>
      <c r="G24" s="26">
        <v>199</v>
      </c>
      <c r="H24" s="33" t="s">
        <v>84</v>
      </c>
      <c r="I24" s="36" t="s">
        <v>62</v>
      </c>
      <c r="J24" s="6">
        <v>2997</v>
      </c>
      <c r="K24" s="6">
        <v>0</v>
      </c>
      <c r="L24" s="6">
        <v>1461</v>
      </c>
      <c r="M24" s="26">
        <v>528</v>
      </c>
      <c r="P24" s="33" t="s">
        <v>84</v>
      </c>
      <c r="Q24" s="36" t="s">
        <v>62</v>
      </c>
      <c r="R24" s="63">
        <f t="shared" si="0"/>
        <v>5.925754354290149</v>
      </c>
      <c r="S24" s="61">
        <f t="shared" si="1"/>
        <v>0.43453816215103314</v>
      </c>
      <c r="T24" s="61">
        <f t="shared" si="2"/>
        <v>4.464755886556834</v>
      </c>
      <c r="U24" s="62">
        <f t="shared" si="3"/>
        <v>0.039395487138066336</v>
      </c>
      <c r="V24" s="33" t="s">
        <v>84</v>
      </c>
      <c r="W24" s="36" t="s">
        <v>62</v>
      </c>
      <c r="X24" s="63">
        <f t="shared" si="4"/>
        <v>0.593307914335602</v>
      </c>
      <c r="Y24" s="61">
        <f t="shared" si="5"/>
        <v>0</v>
      </c>
      <c r="Z24" s="61">
        <f t="shared" si="6"/>
        <v>0.2892301844659041</v>
      </c>
      <c r="AA24" s="62">
        <f t="shared" si="7"/>
        <v>0.10452671964270867</v>
      </c>
    </row>
    <row r="25" spans="2:27" ht="15" customHeight="1">
      <c r="B25" s="33" t="s">
        <v>85</v>
      </c>
      <c r="C25" s="36" t="s">
        <v>63</v>
      </c>
      <c r="D25" s="18">
        <f t="shared" si="8"/>
        <v>12075</v>
      </c>
      <c r="E25" s="6">
        <v>1285</v>
      </c>
      <c r="F25" s="6">
        <v>7579</v>
      </c>
      <c r="G25" s="26">
        <v>142</v>
      </c>
      <c r="H25" s="33" t="s">
        <v>85</v>
      </c>
      <c r="I25" s="36" t="s">
        <v>63</v>
      </c>
      <c r="J25" s="6">
        <v>2255</v>
      </c>
      <c r="K25" s="6">
        <v>0</v>
      </c>
      <c r="L25" s="6">
        <v>615</v>
      </c>
      <c r="M25" s="26">
        <v>199</v>
      </c>
      <c r="P25" s="33" t="s">
        <v>85</v>
      </c>
      <c r="Q25" s="36" t="s">
        <v>63</v>
      </c>
      <c r="R25" s="63">
        <f t="shared" si="0"/>
        <v>2.390454810010809</v>
      </c>
      <c r="S25" s="61">
        <f t="shared" si="1"/>
        <v>0.2543879445850012</v>
      </c>
      <c r="T25" s="61">
        <f t="shared" si="2"/>
        <v>1.5003939548713807</v>
      </c>
      <c r="U25" s="62">
        <f t="shared" si="3"/>
        <v>0.028111352631183015</v>
      </c>
      <c r="V25" s="33" t="s">
        <v>85</v>
      </c>
      <c r="W25" s="36" t="s">
        <v>63</v>
      </c>
      <c r="X25" s="63">
        <f t="shared" si="4"/>
        <v>0.44641619847406827</v>
      </c>
      <c r="Y25" s="61">
        <f t="shared" si="5"/>
        <v>0</v>
      </c>
      <c r="Z25" s="61">
        <f t="shared" si="6"/>
        <v>0.12174987231110954</v>
      </c>
      <c r="AA25" s="62">
        <f t="shared" si="7"/>
        <v>0.039395487138066336</v>
      </c>
    </row>
    <row r="26" spans="2:27" ht="15" customHeight="1">
      <c r="B26" s="33" t="s">
        <v>86</v>
      </c>
      <c r="C26" s="36" t="s">
        <v>64</v>
      </c>
      <c r="D26" s="18">
        <f t="shared" si="8"/>
        <v>5480</v>
      </c>
      <c r="E26" s="6">
        <v>209</v>
      </c>
      <c r="F26" s="6">
        <v>3735</v>
      </c>
      <c r="G26" s="97">
        <v>54</v>
      </c>
      <c r="H26" s="33" t="s">
        <v>86</v>
      </c>
      <c r="I26" s="36" t="s">
        <v>64</v>
      </c>
      <c r="J26" s="98">
        <v>1061</v>
      </c>
      <c r="K26" s="98">
        <v>0</v>
      </c>
      <c r="L26" s="98">
        <v>312</v>
      </c>
      <c r="M26" s="97">
        <v>109</v>
      </c>
      <c r="P26" s="33" t="s">
        <v>86</v>
      </c>
      <c r="Q26" s="36" t="s">
        <v>64</v>
      </c>
      <c r="R26" s="63">
        <f t="shared" si="0"/>
        <v>1.0848606508372036</v>
      </c>
      <c r="S26" s="61">
        <f t="shared" si="1"/>
        <v>0.04137515985857218</v>
      </c>
      <c r="T26" s="61">
        <f t="shared" si="2"/>
        <v>0.7394077611089335</v>
      </c>
      <c r="U26" s="62">
        <f t="shared" si="3"/>
        <v>0.010690232690731568</v>
      </c>
      <c r="V26" s="33" t="s">
        <v>86</v>
      </c>
      <c r="W26" s="36" t="s">
        <v>64</v>
      </c>
      <c r="X26" s="63">
        <f t="shared" si="4"/>
        <v>0.21004327564567027</v>
      </c>
      <c r="Y26" s="61">
        <f t="shared" si="5"/>
        <v>0</v>
      </c>
      <c r="Z26" s="61">
        <f t="shared" si="6"/>
        <v>0.061765788879782395</v>
      </c>
      <c r="AA26" s="62">
        <f t="shared" si="7"/>
        <v>0.02157843265351372</v>
      </c>
    </row>
    <row r="27" spans="2:27" ht="15" customHeight="1">
      <c r="B27" s="33" t="s">
        <v>87</v>
      </c>
      <c r="C27" s="36" t="s">
        <v>88</v>
      </c>
      <c r="D27" s="18">
        <f t="shared" si="8"/>
        <v>32120</v>
      </c>
      <c r="E27" s="6">
        <v>4197</v>
      </c>
      <c r="F27" s="6">
        <v>16676</v>
      </c>
      <c r="G27" s="26">
        <v>1545</v>
      </c>
      <c r="H27" s="33" t="s">
        <v>87</v>
      </c>
      <c r="I27" s="36" t="s">
        <v>88</v>
      </c>
      <c r="J27" s="6">
        <v>7476</v>
      </c>
      <c r="K27" s="6">
        <v>20</v>
      </c>
      <c r="L27" s="6">
        <v>1566</v>
      </c>
      <c r="M27" s="26">
        <v>640</v>
      </c>
      <c r="P27" s="33" t="s">
        <v>87</v>
      </c>
      <c r="Q27" s="36" t="s">
        <v>88</v>
      </c>
      <c r="R27" s="63">
        <f t="shared" si="0"/>
        <v>6.358708778264777</v>
      </c>
      <c r="S27" s="61">
        <f t="shared" si="1"/>
        <v>0.8308686407963036</v>
      </c>
      <c r="T27" s="61">
        <f t="shared" si="2"/>
        <v>3.301302228715549</v>
      </c>
      <c r="U27" s="62">
        <f t="shared" si="3"/>
        <v>0.30585943531815324</v>
      </c>
      <c r="V27" s="33" t="s">
        <v>87</v>
      </c>
      <c r="W27" s="36" t="s">
        <v>88</v>
      </c>
      <c r="X27" s="63">
        <f t="shared" si="4"/>
        <v>1.4800033258501706</v>
      </c>
      <c r="Y27" s="61">
        <f t="shared" si="5"/>
        <v>0.003959345441011692</v>
      </c>
      <c r="Z27" s="61">
        <f t="shared" si="6"/>
        <v>0.3100167480312155</v>
      </c>
      <c r="AA27" s="62">
        <f t="shared" si="7"/>
        <v>0.12669905411237414</v>
      </c>
    </row>
    <row r="28" spans="2:27" ht="15" customHeight="1">
      <c r="B28" s="33" t="s">
        <v>89</v>
      </c>
      <c r="C28" s="36" t="s">
        <v>90</v>
      </c>
      <c r="D28" s="18">
        <f t="shared" si="8"/>
        <v>10728</v>
      </c>
      <c r="E28" s="6">
        <v>858</v>
      </c>
      <c r="F28" s="6">
        <v>6224</v>
      </c>
      <c r="G28" s="26">
        <v>395</v>
      </c>
      <c r="H28" s="33" t="s">
        <v>89</v>
      </c>
      <c r="I28" s="36" t="s">
        <v>90</v>
      </c>
      <c r="J28" s="6">
        <v>2536</v>
      </c>
      <c r="K28" s="6">
        <v>0</v>
      </c>
      <c r="L28" s="6">
        <v>439</v>
      </c>
      <c r="M28" s="26">
        <v>276</v>
      </c>
      <c r="P28" s="33" t="s">
        <v>89</v>
      </c>
      <c r="Q28" s="36" t="s">
        <v>90</v>
      </c>
      <c r="R28" s="63">
        <f t="shared" si="0"/>
        <v>2.1237928945586715</v>
      </c>
      <c r="S28" s="61">
        <f t="shared" si="1"/>
        <v>0.1698559194194016</v>
      </c>
      <c r="T28" s="61">
        <f t="shared" si="2"/>
        <v>1.2321483012428387</v>
      </c>
      <c r="U28" s="62">
        <f t="shared" si="3"/>
        <v>0.07819707245998092</v>
      </c>
      <c r="V28" s="33" t="s">
        <v>89</v>
      </c>
      <c r="W28" s="36" t="s">
        <v>90</v>
      </c>
      <c r="X28" s="63">
        <f t="shared" si="4"/>
        <v>0.5020450019202826</v>
      </c>
      <c r="Y28" s="61">
        <f t="shared" si="5"/>
        <v>0</v>
      </c>
      <c r="Z28" s="61">
        <f t="shared" si="6"/>
        <v>0.08690763243020665</v>
      </c>
      <c r="AA28" s="62">
        <f t="shared" si="7"/>
        <v>0.05463896708596135</v>
      </c>
    </row>
    <row r="29" spans="2:27" ht="15" customHeight="1">
      <c r="B29" s="33" t="s">
        <v>91</v>
      </c>
      <c r="C29" s="36" t="s">
        <v>65</v>
      </c>
      <c r="D29" s="18">
        <f t="shared" si="8"/>
        <v>4665</v>
      </c>
      <c r="E29" s="6">
        <v>253</v>
      </c>
      <c r="F29" s="6">
        <v>2866</v>
      </c>
      <c r="G29" s="26">
        <v>63</v>
      </c>
      <c r="H29" s="33" t="s">
        <v>91</v>
      </c>
      <c r="I29" s="36" t="s">
        <v>65</v>
      </c>
      <c r="J29" s="6">
        <v>1081</v>
      </c>
      <c r="K29" s="6">
        <v>0</v>
      </c>
      <c r="L29" s="6">
        <v>332</v>
      </c>
      <c r="M29" s="26">
        <v>70</v>
      </c>
      <c r="P29" s="33" t="s">
        <v>91</v>
      </c>
      <c r="Q29" s="36" t="s">
        <v>65</v>
      </c>
      <c r="R29" s="63">
        <f t="shared" si="0"/>
        <v>0.9235173241159772</v>
      </c>
      <c r="S29" s="61">
        <f t="shared" si="1"/>
        <v>0.0500857198287979</v>
      </c>
      <c r="T29" s="61">
        <f t="shared" si="2"/>
        <v>0.5673742016969754</v>
      </c>
      <c r="U29" s="62">
        <f t="shared" si="3"/>
        <v>0.01247193813918683</v>
      </c>
      <c r="V29" s="33" t="s">
        <v>91</v>
      </c>
      <c r="W29" s="36" t="s">
        <v>65</v>
      </c>
      <c r="X29" s="63">
        <f t="shared" si="4"/>
        <v>0.21400262108668194</v>
      </c>
      <c r="Y29" s="61">
        <f t="shared" si="5"/>
        <v>0</v>
      </c>
      <c r="Z29" s="61">
        <f t="shared" si="6"/>
        <v>0.06572513432079409</v>
      </c>
      <c r="AA29" s="62">
        <f t="shared" si="7"/>
        <v>0.013857709043540922</v>
      </c>
    </row>
    <row r="30" spans="2:27" ht="15" customHeight="1">
      <c r="B30" s="33" t="s">
        <v>92</v>
      </c>
      <c r="C30" s="36" t="s">
        <v>93</v>
      </c>
      <c r="D30" s="18">
        <f t="shared" si="8"/>
        <v>15245</v>
      </c>
      <c r="E30" s="6">
        <v>1375</v>
      </c>
      <c r="F30" s="6">
        <v>11372</v>
      </c>
      <c r="G30" s="26">
        <v>92</v>
      </c>
      <c r="H30" s="33" t="s">
        <v>92</v>
      </c>
      <c r="I30" s="36" t="s">
        <v>93</v>
      </c>
      <c r="J30" s="6">
        <v>1394</v>
      </c>
      <c r="K30" s="6">
        <v>0</v>
      </c>
      <c r="L30" s="6">
        <v>779</v>
      </c>
      <c r="M30" s="26">
        <v>233</v>
      </c>
      <c r="P30" s="33" t="s">
        <v>92</v>
      </c>
      <c r="Q30" s="36" t="s">
        <v>93</v>
      </c>
      <c r="R30" s="63">
        <f t="shared" si="0"/>
        <v>3.0180110624111625</v>
      </c>
      <c r="S30" s="61">
        <f t="shared" si="1"/>
        <v>0.2722049990695538</v>
      </c>
      <c r="T30" s="61">
        <f t="shared" si="2"/>
        <v>2.251283817759248</v>
      </c>
      <c r="U30" s="62">
        <f t="shared" si="3"/>
        <v>0.018212989028653783</v>
      </c>
      <c r="V30" s="33" t="s">
        <v>92</v>
      </c>
      <c r="W30" s="36" t="s">
        <v>93</v>
      </c>
      <c r="X30" s="63">
        <f t="shared" si="4"/>
        <v>0.2759663772385149</v>
      </c>
      <c r="Y30" s="61">
        <f t="shared" si="5"/>
        <v>0</v>
      </c>
      <c r="Z30" s="61">
        <f t="shared" si="6"/>
        <v>0.1542165049274054</v>
      </c>
      <c r="AA30" s="62">
        <f t="shared" si="7"/>
        <v>0.04612637438778621</v>
      </c>
    </row>
    <row r="31" spans="2:27" ht="15" customHeight="1">
      <c r="B31" s="33" t="s">
        <v>94</v>
      </c>
      <c r="C31" s="36" t="s">
        <v>66</v>
      </c>
      <c r="D31" s="18">
        <f t="shared" si="8"/>
        <v>31997</v>
      </c>
      <c r="E31" s="6">
        <v>2184</v>
      </c>
      <c r="F31" s="6">
        <v>23548</v>
      </c>
      <c r="G31" s="26">
        <v>597</v>
      </c>
      <c r="H31" s="33" t="s">
        <v>94</v>
      </c>
      <c r="I31" s="36" t="s">
        <v>66</v>
      </c>
      <c r="J31" s="6">
        <v>4169</v>
      </c>
      <c r="K31" s="6">
        <v>0</v>
      </c>
      <c r="L31" s="6">
        <v>1077</v>
      </c>
      <c r="M31" s="26">
        <v>422</v>
      </c>
      <c r="P31" s="33" t="s">
        <v>94</v>
      </c>
      <c r="Q31" s="36" t="s">
        <v>66</v>
      </c>
      <c r="R31" s="63">
        <f t="shared" si="0"/>
        <v>6.334358803802555</v>
      </c>
      <c r="S31" s="61">
        <f t="shared" si="1"/>
        <v>0.43236052215847676</v>
      </c>
      <c r="T31" s="61">
        <f t="shared" si="2"/>
        <v>4.661733322247167</v>
      </c>
      <c r="U31" s="62">
        <f t="shared" si="3"/>
        <v>0.118186461414199</v>
      </c>
      <c r="V31" s="33" t="s">
        <v>94</v>
      </c>
      <c r="W31" s="36" t="s">
        <v>66</v>
      </c>
      <c r="X31" s="63">
        <f t="shared" si="4"/>
        <v>0.8253255571788872</v>
      </c>
      <c r="Y31" s="61">
        <f t="shared" si="5"/>
        <v>0</v>
      </c>
      <c r="Z31" s="61">
        <f t="shared" si="6"/>
        <v>0.2132107519984796</v>
      </c>
      <c r="AA31" s="62">
        <f t="shared" si="7"/>
        <v>0.0835421888053467</v>
      </c>
    </row>
    <row r="32" spans="2:27" ht="15" customHeight="1">
      <c r="B32" s="33" t="s">
        <v>95</v>
      </c>
      <c r="C32" s="36" t="s">
        <v>96</v>
      </c>
      <c r="D32" s="18">
        <f t="shared" si="8"/>
        <v>4912</v>
      </c>
      <c r="E32" s="6">
        <v>361</v>
      </c>
      <c r="F32" s="6">
        <v>3266</v>
      </c>
      <c r="G32" s="26">
        <v>13</v>
      </c>
      <c r="H32" s="33" t="s">
        <v>95</v>
      </c>
      <c r="I32" s="36" t="s">
        <v>96</v>
      </c>
      <c r="J32" s="6">
        <v>920</v>
      </c>
      <c r="K32" s="6">
        <v>0</v>
      </c>
      <c r="L32" s="6">
        <v>321</v>
      </c>
      <c r="M32" s="26">
        <v>31</v>
      </c>
      <c r="P32" s="33" t="s">
        <v>95</v>
      </c>
      <c r="Q32" s="36" t="s">
        <v>96</v>
      </c>
      <c r="R32" s="63">
        <f t="shared" si="0"/>
        <v>0.9724152403124716</v>
      </c>
      <c r="S32" s="61">
        <f t="shared" si="1"/>
        <v>0.07146618521026103</v>
      </c>
      <c r="T32" s="61">
        <f t="shared" si="2"/>
        <v>0.6465611105172093</v>
      </c>
      <c r="U32" s="62">
        <f t="shared" si="3"/>
        <v>0.0025735745366575998</v>
      </c>
      <c r="V32" s="33" t="s">
        <v>95</v>
      </c>
      <c r="W32" s="36" t="s">
        <v>96</v>
      </c>
      <c r="X32" s="63">
        <f t="shared" si="4"/>
        <v>0.1821298902865378</v>
      </c>
      <c r="Y32" s="61">
        <f t="shared" si="5"/>
        <v>0</v>
      </c>
      <c r="Z32" s="61">
        <f t="shared" si="6"/>
        <v>0.06354749432823766</v>
      </c>
      <c r="AA32" s="62">
        <f t="shared" si="7"/>
        <v>0.006136985433568122</v>
      </c>
    </row>
    <row r="33" spans="2:27" ht="15" customHeight="1">
      <c r="B33" s="33" t="s">
        <v>97</v>
      </c>
      <c r="C33" s="36" t="s">
        <v>67</v>
      </c>
      <c r="D33" s="18">
        <f t="shared" si="8"/>
        <v>1635</v>
      </c>
      <c r="E33" s="6">
        <v>167</v>
      </c>
      <c r="F33" s="6">
        <v>948</v>
      </c>
      <c r="G33" s="97">
        <v>9</v>
      </c>
      <c r="H33" s="33" t="s">
        <v>164</v>
      </c>
      <c r="I33" s="36" t="s">
        <v>67</v>
      </c>
      <c r="J33" s="98">
        <v>328</v>
      </c>
      <c r="K33" s="98">
        <v>0</v>
      </c>
      <c r="L33" s="98">
        <v>111</v>
      </c>
      <c r="M33" s="97">
        <v>72</v>
      </c>
      <c r="P33" s="33" t="s">
        <v>164</v>
      </c>
      <c r="Q33" s="36" t="s">
        <v>67</v>
      </c>
      <c r="R33" s="63">
        <f t="shared" si="0"/>
        <v>0.3236764898027058</v>
      </c>
      <c r="S33" s="61">
        <f t="shared" si="1"/>
        <v>0.03306053443244763</v>
      </c>
      <c r="T33" s="61">
        <f t="shared" si="2"/>
        <v>0.1876729739039542</v>
      </c>
      <c r="U33" s="62">
        <f t="shared" si="3"/>
        <v>0.0017817054484552614</v>
      </c>
      <c r="V33" s="33" t="s">
        <v>164</v>
      </c>
      <c r="W33" s="36" t="s">
        <v>67</v>
      </c>
      <c r="X33" s="63">
        <f t="shared" si="4"/>
        <v>0.06493326523259174</v>
      </c>
      <c r="Y33" s="61">
        <f t="shared" si="5"/>
        <v>0</v>
      </c>
      <c r="Z33" s="61">
        <f t="shared" si="6"/>
        <v>0.02197436719761489</v>
      </c>
      <c r="AA33" s="62">
        <f t="shared" si="7"/>
        <v>0.014253643587642091</v>
      </c>
    </row>
    <row r="34" spans="2:27" ht="15" customHeight="1">
      <c r="B34" s="37" t="s">
        <v>165</v>
      </c>
      <c r="C34" s="38" t="s">
        <v>68</v>
      </c>
      <c r="D34" s="17">
        <f t="shared" si="8"/>
        <v>2871</v>
      </c>
      <c r="E34" s="7">
        <v>167</v>
      </c>
      <c r="F34" s="7">
        <v>1868</v>
      </c>
      <c r="G34" s="99">
        <v>50</v>
      </c>
      <c r="H34" s="37" t="s">
        <v>165</v>
      </c>
      <c r="I34" s="38" t="s">
        <v>68</v>
      </c>
      <c r="J34" s="100">
        <v>612</v>
      </c>
      <c r="K34" s="100">
        <v>0</v>
      </c>
      <c r="L34" s="100">
        <v>135</v>
      </c>
      <c r="M34" s="99">
        <v>39</v>
      </c>
      <c r="P34" s="37" t="s">
        <v>165</v>
      </c>
      <c r="Q34" s="38" t="s">
        <v>68</v>
      </c>
      <c r="R34" s="64">
        <f t="shared" si="0"/>
        <v>0.5683640380572283</v>
      </c>
      <c r="S34" s="65">
        <f t="shared" si="1"/>
        <v>0.03306053443244763</v>
      </c>
      <c r="T34" s="65">
        <f t="shared" si="2"/>
        <v>0.369802864190492</v>
      </c>
      <c r="U34" s="66">
        <f t="shared" si="3"/>
        <v>0.00989836360252923</v>
      </c>
      <c r="V34" s="37" t="s">
        <v>165</v>
      </c>
      <c r="W34" s="38" t="s">
        <v>68</v>
      </c>
      <c r="X34" s="64">
        <f t="shared" si="4"/>
        <v>0.12115597049495777</v>
      </c>
      <c r="Y34" s="65">
        <f t="shared" si="5"/>
        <v>0</v>
      </c>
      <c r="Z34" s="65">
        <f t="shared" si="6"/>
        <v>0.02672558172682892</v>
      </c>
      <c r="AA34" s="66">
        <f t="shared" si="7"/>
        <v>0.007720723609972799</v>
      </c>
    </row>
  </sheetData>
  <sheetProtection/>
  <mergeCells count="12">
    <mergeCell ref="P5:Q7"/>
    <mergeCell ref="R5:U5"/>
    <mergeCell ref="V5:W7"/>
    <mergeCell ref="X5:AA5"/>
    <mergeCell ref="R7:U7"/>
    <mergeCell ref="X7:AA7"/>
    <mergeCell ref="B5:C7"/>
    <mergeCell ref="D5:G5"/>
    <mergeCell ref="H5:I7"/>
    <mergeCell ref="J5:M5"/>
    <mergeCell ref="D7:G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300" verticalDpi="300" orientation="portrait" paperSize="9" r:id="rId1"/>
  <headerFooter>
    <oddFooter>&amp;CIII-3-&amp;P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O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8" width="12.7109375" style="1" customWidth="1"/>
    <col min="9" max="9" width="3.7109375" style="1" customWidth="1"/>
    <col min="10" max="10" width="18.7109375" style="1" customWidth="1"/>
    <col min="11" max="15" width="12.7109375" style="1" customWidth="1"/>
    <col min="16" max="16" width="2.140625" style="1" customWidth="1"/>
    <col min="17" max="16384" width="9.140625" style="1" customWidth="1"/>
  </cols>
  <sheetData>
    <row r="1" spans="2:15" ht="15" customHeight="1">
      <c r="B1" s="8"/>
      <c r="C1" s="8"/>
      <c r="D1" s="8"/>
      <c r="E1" s="8"/>
      <c r="F1" s="8"/>
      <c r="G1" s="8"/>
      <c r="H1" s="68" t="s">
        <v>13</v>
      </c>
      <c r="O1" s="68" t="s">
        <v>14</v>
      </c>
    </row>
    <row r="2" spans="2:9" ht="15" customHeight="1">
      <c r="B2" s="43" t="s">
        <v>111</v>
      </c>
      <c r="C2" s="43"/>
      <c r="D2" s="43"/>
      <c r="E2" s="43"/>
      <c r="F2" s="43"/>
      <c r="G2" s="43"/>
      <c r="I2" s="43" t="s">
        <v>111</v>
      </c>
    </row>
    <row r="3" spans="2:7" ht="15" customHeight="1">
      <c r="B3" s="8"/>
      <c r="C3" s="43"/>
      <c r="D3" s="43"/>
      <c r="E3" s="43"/>
      <c r="F3" s="43"/>
      <c r="G3" s="43"/>
    </row>
    <row r="4" spans="2:15" ht="15" customHeight="1">
      <c r="B4" s="111" t="s">
        <v>69</v>
      </c>
      <c r="C4" s="112"/>
      <c r="D4" s="75" t="s">
        <v>32</v>
      </c>
      <c r="E4" s="76"/>
      <c r="F4" s="76"/>
      <c r="G4" s="76"/>
      <c r="H4" s="77"/>
      <c r="I4" s="111" t="s">
        <v>69</v>
      </c>
      <c r="J4" s="112"/>
      <c r="K4" s="76"/>
      <c r="L4" s="76"/>
      <c r="M4" s="76"/>
      <c r="N4" s="76"/>
      <c r="O4" s="77"/>
    </row>
    <row r="5" spans="2:15" ht="43.5" customHeight="1">
      <c r="B5" s="113"/>
      <c r="C5" s="114"/>
      <c r="D5" s="44" t="s">
        <v>6</v>
      </c>
      <c r="E5" s="45" t="s">
        <v>33</v>
      </c>
      <c r="F5" s="45" t="s">
        <v>34</v>
      </c>
      <c r="G5" s="45" t="s">
        <v>35</v>
      </c>
      <c r="H5" s="74" t="s">
        <v>36</v>
      </c>
      <c r="I5" s="113"/>
      <c r="J5" s="114"/>
      <c r="K5" s="60" t="s">
        <v>37</v>
      </c>
      <c r="L5" s="45" t="s">
        <v>110</v>
      </c>
      <c r="M5" s="45" t="s">
        <v>109</v>
      </c>
      <c r="N5" s="45" t="s">
        <v>108</v>
      </c>
      <c r="O5" s="59" t="s">
        <v>107</v>
      </c>
    </row>
    <row r="6" spans="2:15" ht="15" customHeight="1">
      <c r="B6" s="115"/>
      <c r="C6" s="116"/>
      <c r="D6" s="78"/>
      <c r="E6" s="79"/>
      <c r="F6" s="79" t="s">
        <v>3</v>
      </c>
      <c r="G6" s="79"/>
      <c r="H6" s="80"/>
      <c r="I6" s="115"/>
      <c r="J6" s="116"/>
      <c r="K6" s="79"/>
      <c r="L6" s="79"/>
      <c r="M6" s="79" t="s">
        <v>3</v>
      </c>
      <c r="N6" s="79"/>
      <c r="O6" s="80"/>
    </row>
    <row r="7" spans="2:15" ht="6.75" customHeight="1">
      <c r="B7" s="39"/>
      <c r="C7" s="35"/>
      <c r="D7" s="6"/>
      <c r="E7" s="6"/>
      <c r="F7" s="6"/>
      <c r="G7" s="21"/>
      <c r="H7" s="23"/>
      <c r="I7" s="39"/>
      <c r="J7" s="35"/>
      <c r="K7" s="22"/>
      <c r="L7" s="22"/>
      <c r="M7" s="22"/>
      <c r="N7" s="22"/>
      <c r="O7" s="23"/>
    </row>
    <row r="8" spans="2:15" ht="15">
      <c r="B8" s="40"/>
      <c r="C8" s="35" t="s">
        <v>70</v>
      </c>
      <c r="D8" s="6">
        <f>SUM(D10:D33)</f>
        <v>505134</v>
      </c>
      <c r="E8" s="6">
        <f aca="true" t="shared" si="0" ref="E8:O8">SUM(E10:E33)</f>
        <v>131758</v>
      </c>
      <c r="F8" s="6">
        <f t="shared" si="0"/>
        <v>133405</v>
      </c>
      <c r="G8" s="6">
        <f t="shared" si="0"/>
        <v>121055</v>
      </c>
      <c r="H8" s="26">
        <f t="shared" si="0"/>
        <v>53903</v>
      </c>
      <c r="I8" s="40"/>
      <c r="J8" s="35" t="s">
        <v>70</v>
      </c>
      <c r="K8" s="6">
        <f t="shared" si="0"/>
        <v>28877</v>
      </c>
      <c r="L8" s="6">
        <f t="shared" si="0"/>
        <v>16135</v>
      </c>
      <c r="M8" s="6">
        <f t="shared" si="0"/>
        <v>4649</v>
      </c>
      <c r="N8" s="6">
        <f t="shared" si="0"/>
        <v>1886</v>
      </c>
      <c r="O8" s="26">
        <f t="shared" si="0"/>
        <v>13466</v>
      </c>
    </row>
    <row r="9" spans="2:15" ht="6.75" customHeight="1">
      <c r="B9" s="40"/>
      <c r="C9" s="35"/>
      <c r="D9" s="6"/>
      <c r="E9" s="6"/>
      <c r="F9" s="6"/>
      <c r="G9" s="19"/>
      <c r="H9" s="25"/>
      <c r="I9" s="40"/>
      <c r="J9" s="35"/>
      <c r="K9" s="20"/>
      <c r="L9" s="20"/>
      <c r="M9" s="20"/>
      <c r="N9" s="20"/>
      <c r="O9" s="25"/>
    </row>
    <row r="10" spans="2:15" ht="15" customHeight="1">
      <c r="B10" s="33" t="s">
        <v>71</v>
      </c>
      <c r="C10" s="36" t="s">
        <v>49</v>
      </c>
      <c r="D10" s="6">
        <f>SUM(E10:H10)+SUM(K10:O10)</f>
        <v>21541</v>
      </c>
      <c r="E10" s="6">
        <v>3726</v>
      </c>
      <c r="F10" s="6">
        <v>4713</v>
      </c>
      <c r="G10" s="6">
        <v>5673</v>
      </c>
      <c r="H10" s="26">
        <v>3478</v>
      </c>
      <c r="I10" s="33" t="s">
        <v>71</v>
      </c>
      <c r="J10" s="36" t="s">
        <v>49</v>
      </c>
      <c r="K10" s="6">
        <v>1837</v>
      </c>
      <c r="L10" s="6">
        <v>977</v>
      </c>
      <c r="M10" s="6">
        <v>318</v>
      </c>
      <c r="N10" s="6">
        <v>100</v>
      </c>
      <c r="O10" s="26">
        <v>719</v>
      </c>
    </row>
    <row r="11" spans="2:15" ht="15" customHeight="1">
      <c r="B11" s="33" t="s">
        <v>72</v>
      </c>
      <c r="C11" s="36" t="s">
        <v>50</v>
      </c>
      <c r="D11" s="18">
        <f aca="true" t="shared" si="1" ref="D11:D33">SUM(E11:H11)+SUM(K11:O11)</f>
        <v>34097</v>
      </c>
      <c r="E11" s="6">
        <v>8837</v>
      </c>
      <c r="F11" s="6">
        <v>9254</v>
      </c>
      <c r="G11" s="6">
        <v>8398</v>
      </c>
      <c r="H11" s="26">
        <v>3414</v>
      </c>
      <c r="I11" s="33" t="s">
        <v>72</v>
      </c>
      <c r="J11" s="36" t="s">
        <v>50</v>
      </c>
      <c r="K11" s="6">
        <v>1684</v>
      </c>
      <c r="L11" s="6">
        <v>980</v>
      </c>
      <c r="M11" s="6">
        <v>403</v>
      </c>
      <c r="N11" s="6">
        <v>133</v>
      </c>
      <c r="O11" s="26">
        <v>994</v>
      </c>
    </row>
    <row r="12" spans="2:15" ht="15" customHeight="1">
      <c r="B12" s="33" t="s">
        <v>73</v>
      </c>
      <c r="C12" s="36" t="s">
        <v>51</v>
      </c>
      <c r="D12" s="18">
        <f t="shared" si="1"/>
        <v>56263</v>
      </c>
      <c r="E12" s="6">
        <v>12990</v>
      </c>
      <c r="F12" s="6">
        <v>13567</v>
      </c>
      <c r="G12" s="6">
        <v>14119</v>
      </c>
      <c r="H12" s="26">
        <v>7275</v>
      </c>
      <c r="I12" s="33" t="s">
        <v>73</v>
      </c>
      <c r="J12" s="36" t="s">
        <v>51</v>
      </c>
      <c r="K12" s="6">
        <v>3975</v>
      </c>
      <c r="L12" s="6">
        <v>2129</v>
      </c>
      <c r="M12" s="6">
        <v>475</v>
      </c>
      <c r="N12" s="6">
        <v>214</v>
      </c>
      <c r="O12" s="26">
        <v>1519</v>
      </c>
    </row>
    <row r="13" spans="2:15" ht="15" customHeight="1">
      <c r="B13" s="33" t="s">
        <v>74</v>
      </c>
      <c r="C13" s="36" t="s">
        <v>52</v>
      </c>
      <c r="D13" s="18">
        <f t="shared" si="1"/>
        <v>19690</v>
      </c>
      <c r="E13" s="6">
        <v>4994</v>
      </c>
      <c r="F13" s="6">
        <v>6178</v>
      </c>
      <c r="G13" s="6">
        <v>4984</v>
      </c>
      <c r="H13" s="26">
        <v>1634</v>
      </c>
      <c r="I13" s="33" t="s">
        <v>74</v>
      </c>
      <c r="J13" s="36" t="s">
        <v>52</v>
      </c>
      <c r="K13" s="6">
        <v>683</v>
      </c>
      <c r="L13" s="6">
        <v>449</v>
      </c>
      <c r="M13" s="6">
        <v>146</v>
      </c>
      <c r="N13" s="6">
        <v>56</v>
      </c>
      <c r="O13" s="26">
        <v>566</v>
      </c>
    </row>
    <row r="14" spans="2:15" ht="15" customHeight="1">
      <c r="B14" s="33" t="s">
        <v>75</v>
      </c>
      <c r="C14" s="36" t="s">
        <v>53</v>
      </c>
      <c r="D14" s="18">
        <f t="shared" si="1"/>
        <v>22541</v>
      </c>
      <c r="E14" s="6">
        <v>5388</v>
      </c>
      <c r="F14" s="6">
        <v>7781</v>
      </c>
      <c r="G14" s="6">
        <v>5344</v>
      </c>
      <c r="H14" s="26">
        <v>1829</v>
      </c>
      <c r="I14" s="33" t="s">
        <v>75</v>
      </c>
      <c r="J14" s="36" t="s">
        <v>53</v>
      </c>
      <c r="K14" s="6">
        <v>926</v>
      </c>
      <c r="L14" s="6">
        <v>579</v>
      </c>
      <c r="M14" s="6">
        <v>104</v>
      </c>
      <c r="N14" s="6">
        <v>40</v>
      </c>
      <c r="O14" s="26">
        <v>550</v>
      </c>
    </row>
    <row r="15" spans="2:15" ht="15" customHeight="1">
      <c r="B15" s="33" t="s">
        <v>76</v>
      </c>
      <c r="C15" s="36" t="s">
        <v>54</v>
      </c>
      <c r="D15" s="18">
        <f t="shared" si="1"/>
        <v>22284</v>
      </c>
      <c r="E15" s="6">
        <v>6872</v>
      </c>
      <c r="F15" s="6">
        <v>6851</v>
      </c>
      <c r="G15" s="6">
        <v>4706</v>
      </c>
      <c r="H15" s="26">
        <v>1634</v>
      </c>
      <c r="I15" s="33" t="s">
        <v>76</v>
      </c>
      <c r="J15" s="36" t="s">
        <v>54</v>
      </c>
      <c r="K15" s="6">
        <v>682</v>
      </c>
      <c r="L15" s="6">
        <v>461</v>
      </c>
      <c r="M15" s="6">
        <v>178</v>
      </c>
      <c r="N15" s="6">
        <v>109</v>
      </c>
      <c r="O15" s="26">
        <v>791</v>
      </c>
    </row>
    <row r="16" spans="2:15" ht="15" customHeight="1">
      <c r="B16" s="33" t="s">
        <v>77</v>
      </c>
      <c r="C16" s="36" t="s">
        <v>55</v>
      </c>
      <c r="D16" s="18">
        <f t="shared" si="1"/>
        <v>17042</v>
      </c>
      <c r="E16" s="6">
        <v>4325</v>
      </c>
      <c r="F16" s="6">
        <v>3965</v>
      </c>
      <c r="G16" s="6">
        <v>4056</v>
      </c>
      <c r="H16" s="26">
        <v>2206</v>
      </c>
      <c r="I16" s="33" t="s">
        <v>77</v>
      </c>
      <c r="J16" s="36" t="s">
        <v>55</v>
      </c>
      <c r="K16" s="6">
        <v>1021</v>
      </c>
      <c r="L16" s="6">
        <v>574</v>
      </c>
      <c r="M16" s="6">
        <v>195</v>
      </c>
      <c r="N16" s="6">
        <v>82</v>
      </c>
      <c r="O16" s="26">
        <v>618</v>
      </c>
    </row>
    <row r="17" spans="2:15" ht="15" customHeight="1">
      <c r="B17" s="33" t="s">
        <v>78</v>
      </c>
      <c r="C17" s="36" t="s">
        <v>56</v>
      </c>
      <c r="D17" s="18">
        <f t="shared" si="1"/>
        <v>40531</v>
      </c>
      <c r="E17" s="6">
        <v>10098</v>
      </c>
      <c r="F17" s="6">
        <v>10895</v>
      </c>
      <c r="G17" s="6">
        <v>10504</v>
      </c>
      <c r="H17" s="26">
        <v>4316</v>
      </c>
      <c r="I17" s="33" t="s">
        <v>78</v>
      </c>
      <c r="J17" s="36" t="s">
        <v>56</v>
      </c>
      <c r="K17" s="6">
        <v>2173</v>
      </c>
      <c r="L17" s="6">
        <v>1176</v>
      </c>
      <c r="M17" s="6">
        <v>297</v>
      </c>
      <c r="N17" s="6">
        <v>122</v>
      </c>
      <c r="O17" s="26">
        <v>950</v>
      </c>
    </row>
    <row r="18" spans="2:15" ht="15" customHeight="1">
      <c r="B18" s="33" t="s">
        <v>79</v>
      </c>
      <c r="C18" s="36" t="s">
        <v>57</v>
      </c>
      <c r="D18" s="18">
        <f t="shared" si="1"/>
        <v>5051</v>
      </c>
      <c r="E18" s="6">
        <v>818</v>
      </c>
      <c r="F18" s="6">
        <v>1079</v>
      </c>
      <c r="G18" s="6">
        <v>1254</v>
      </c>
      <c r="H18" s="26">
        <v>916</v>
      </c>
      <c r="I18" s="33" t="s">
        <v>79</v>
      </c>
      <c r="J18" s="36" t="s">
        <v>57</v>
      </c>
      <c r="K18" s="6">
        <v>511</v>
      </c>
      <c r="L18" s="6">
        <v>268</v>
      </c>
      <c r="M18" s="6">
        <v>69</v>
      </c>
      <c r="N18" s="6">
        <v>16</v>
      </c>
      <c r="O18" s="26">
        <v>120</v>
      </c>
    </row>
    <row r="19" spans="2:15" ht="15" customHeight="1">
      <c r="B19" s="33" t="s">
        <v>80</v>
      </c>
      <c r="C19" s="36" t="s">
        <v>58</v>
      </c>
      <c r="D19" s="18">
        <f t="shared" si="1"/>
        <v>11046</v>
      </c>
      <c r="E19" s="6">
        <v>3210</v>
      </c>
      <c r="F19" s="6">
        <v>3198</v>
      </c>
      <c r="G19" s="6">
        <v>2499</v>
      </c>
      <c r="H19" s="26">
        <v>858</v>
      </c>
      <c r="I19" s="33" t="s">
        <v>80</v>
      </c>
      <c r="J19" s="36" t="s">
        <v>58</v>
      </c>
      <c r="K19" s="6">
        <v>464</v>
      </c>
      <c r="L19" s="6">
        <v>228</v>
      </c>
      <c r="M19" s="6">
        <v>105</v>
      </c>
      <c r="N19" s="6">
        <v>51</v>
      </c>
      <c r="O19" s="26">
        <v>433</v>
      </c>
    </row>
    <row r="20" spans="2:15" ht="15" customHeight="1">
      <c r="B20" s="33" t="s">
        <v>81</v>
      </c>
      <c r="C20" s="36" t="s">
        <v>59</v>
      </c>
      <c r="D20" s="18">
        <f t="shared" si="1"/>
        <v>2222</v>
      </c>
      <c r="E20" s="6">
        <v>256</v>
      </c>
      <c r="F20" s="6">
        <v>599</v>
      </c>
      <c r="G20" s="6">
        <v>647</v>
      </c>
      <c r="H20" s="26">
        <v>313</v>
      </c>
      <c r="I20" s="33" t="s">
        <v>81</v>
      </c>
      <c r="J20" s="36" t="s">
        <v>59</v>
      </c>
      <c r="K20" s="6">
        <v>143</v>
      </c>
      <c r="L20" s="6">
        <v>92</v>
      </c>
      <c r="M20" s="6">
        <v>29</v>
      </c>
      <c r="N20" s="6">
        <v>26</v>
      </c>
      <c r="O20" s="26">
        <v>117</v>
      </c>
    </row>
    <row r="21" spans="2:15" ht="15" customHeight="1">
      <c r="B21" s="33" t="s">
        <v>82</v>
      </c>
      <c r="C21" s="36" t="s">
        <v>60</v>
      </c>
      <c r="D21" s="18">
        <f t="shared" si="1"/>
        <v>95848</v>
      </c>
      <c r="E21" s="6">
        <v>33774</v>
      </c>
      <c r="F21" s="6">
        <v>20697</v>
      </c>
      <c r="G21" s="6">
        <v>18829</v>
      </c>
      <c r="H21" s="26">
        <v>9866</v>
      </c>
      <c r="I21" s="33" t="s">
        <v>82</v>
      </c>
      <c r="J21" s="36" t="s">
        <v>60</v>
      </c>
      <c r="K21" s="6">
        <v>6480</v>
      </c>
      <c r="L21" s="6">
        <v>3621</v>
      </c>
      <c r="M21" s="6">
        <v>1094</v>
      </c>
      <c r="N21" s="6">
        <v>412</v>
      </c>
      <c r="O21" s="26">
        <v>1075</v>
      </c>
    </row>
    <row r="22" spans="2:15" ht="15" customHeight="1">
      <c r="B22" s="33" t="s">
        <v>83</v>
      </c>
      <c r="C22" s="36" t="s">
        <v>61</v>
      </c>
      <c r="D22" s="18">
        <f t="shared" si="1"/>
        <v>5317</v>
      </c>
      <c r="E22" s="6">
        <v>614</v>
      </c>
      <c r="F22" s="6">
        <v>1341</v>
      </c>
      <c r="G22" s="6">
        <v>1641</v>
      </c>
      <c r="H22" s="26">
        <v>733</v>
      </c>
      <c r="I22" s="33" t="s">
        <v>83</v>
      </c>
      <c r="J22" s="36" t="s">
        <v>61</v>
      </c>
      <c r="K22" s="6">
        <v>496</v>
      </c>
      <c r="L22" s="6">
        <v>199</v>
      </c>
      <c r="M22" s="6">
        <v>54</v>
      </c>
      <c r="N22" s="6">
        <v>17</v>
      </c>
      <c r="O22" s="26">
        <v>222</v>
      </c>
    </row>
    <row r="23" spans="2:15" ht="15" customHeight="1">
      <c r="B23" s="33" t="s">
        <v>84</v>
      </c>
      <c r="C23" s="36" t="s">
        <v>62</v>
      </c>
      <c r="D23" s="18">
        <f t="shared" si="1"/>
        <v>29933</v>
      </c>
      <c r="E23" s="6">
        <v>7406</v>
      </c>
      <c r="F23" s="6">
        <v>9336</v>
      </c>
      <c r="G23" s="6">
        <v>7674</v>
      </c>
      <c r="H23" s="26">
        <v>2489</v>
      </c>
      <c r="I23" s="33" t="s">
        <v>84</v>
      </c>
      <c r="J23" s="36" t="s">
        <v>62</v>
      </c>
      <c r="K23" s="6">
        <v>1152</v>
      </c>
      <c r="L23" s="6">
        <v>544</v>
      </c>
      <c r="M23" s="6">
        <v>190</v>
      </c>
      <c r="N23" s="6">
        <v>85</v>
      </c>
      <c r="O23" s="26">
        <v>1057</v>
      </c>
    </row>
    <row r="24" spans="2:15" ht="15" customHeight="1">
      <c r="B24" s="33" t="s">
        <v>85</v>
      </c>
      <c r="C24" s="36" t="s">
        <v>63</v>
      </c>
      <c r="D24" s="18">
        <f t="shared" si="1"/>
        <v>12075</v>
      </c>
      <c r="E24" s="6">
        <v>2578</v>
      </c>
      <c r="F24" s="6">
        <v>3840</v>
      </c>
      <c r="G24" s="6">
        <v>3386</v>
      </c>
      <c r="H24" s="26">
        <v>1035</v>
      </c>
      <c r="I24" s="33" t="s">
        <v>85</v>
      </c>
      <c r="J24" s="36" t="s">
        <v>63</v>
      </c>
      <c r="K24" s="6">
        <v>458</v>
      </c>
      <c r="L24" s="6">
        <v>237</v>
      </c>
      <c r="M24" s="6">
        <v>88</v>
      </c>
      <c r="N24" s="6">
        <v>39</v>
      </c>
      <c r="O24" s="26">
        <v>414</v>
      </c>
    </row>
    <row r="25" spans="2:15" ht="15" customHeight="1">
      <c r="B25" s="33" t="s">
        <v>86</v>
      </c>
      <c r="C25" s="36" t="s">
        <v>64</v>
      </c>
      <c r="D25" s="18">
        <f t="shared" si="1"/>
        <v>5480</v>
      </c>
      <c r="E25" s="6">
        <v>793</v>
      </c>
      <c r="F25" s="6">
        <v>1516</v>
      </c>
      <c r="G25" s="98">
        <v>1604</v>
      </c>
      <c r="H25" s="97">
        <v>715</v>
      </c>
      <c r="I25" s="33" t="s">
        <v>86</v>
      </c>
      <c r="J25" s="36" t="s">
        <v>64</v>
      </c>
      <c r="K25" s="98">
        <v>355</v>
      </c>
      <c r="L25" s="98">
        <v>238</v>
      </c>
      <c r="M25" s="98">
        <v>53</v>
      </c>
      <c r="N25" s="98">
        <v>20</v>
      </c>
      <c r="O25" s="97">
        <v>186</v>
      </c>
    </row>
    <row r="26" spans="2:15" ht="15" customHeight="1">
      <c r="B26" s="33" t="s">
        <v>87</v>
      </c>
      <c r="C26" s="36" t="s">
        <v>88</v>
      </c>
      <c r="D26" s="18">
        <f t="shared" si="1"/>
        <v>32120</v>
      </c>
      <c r="E26" s="6">
        <v>7647</v>
      </c>
      <c r="F26" s="6">
        <v>8772</v>
      </c>
      <c r="G26" s="6">
        <v>7836</v>
      </c>
      <c r="H26" s="26">
        <v>3271</v>
      </c>
      <c r="I26" s="33" t="s">
        <v>87</v>
      </c>
      <c r="J26" s="36" t="s">
        <v>88</v>
      </c>
      <c r="K26" s="6">
        <v>1808</v>
      </c>
      <c r="L26" s="6">
        <v>1331</v>
      </c>
      <c r="M26" s="6">
        <v>327</v>
      </c>
      <c r="N26" s="6">
        <v>153</v>
      </c>
      <c r="O26" s="26">
        <v>975</v>
      </c>
    </row>
    <row r="27" spans="2:15" ht="15" customHeight="1">
      <c r="B27" s="33" t="s">
        <v>89</v>
      </c>
      <c r="C27" s="36" t="s">
        <v>90</v>
      </c>
      <c r="D27" s="18">
        <f>SUM(E27:H27)+SUM(K27:O27)</f>
        <v>10728</v>
      </c>
      <c r="E27" s="6">
        <v>2586</v>
      </c>
      <c r="F27" s="6">
        <v>1939</v>
      </c>
      <c r="G27" s="6">
        <v>2986</v>
      </c>
      <c r="H27" s="26">
        <v>1351</v>
      </c>
      <c r="I27" s="33" t="s">
        <v>89</v>
      </c>
      <c r="J27" s="36" t="s">
        <v>90</v>
      </c>
      <c r="K27" s="6">
        <v>929</v>
      </c>
      <c r="L27" s="6">
        <v>504</v>
      </c>
      <c r="M27" s="6">
        <v>101</v>
      </c>
      <c r="N27" s="6">
        <v>61</v>
      </c>
      <c r="O27" s="26">
        <v>271</v>
      </c>
    </row>
    <row r="28" spans="2:15" ht="15" customHeight="1">
      <c r="B28" s="33" t="s">
        <v>91</v>
      </c>
      <c r="C28" s="36" t="s">
        <v>65</v>
      </c>
      <c r="D28" s="18">
        <f t="shared" si="1"/>
        <v>4665</v>
      </c>
      <c r="E28" s="6">
        <v>1210</v>
      </c>
      <c r="F28" s="6">
        <v>1065</v>
      </c>
      <c r="G28" s="6">
        <v>1159</v>
      </c>
      <c r="H28" s="26">
        <v>520</v>
      </c>
      <c r="I28" s="33" t="s">
        <v>91</v>
      </c>
      <c r="J28" s="36" t="s">
        <v>65</v>
      </c>
      <c r="K28" s="6">
        <v>226</v>
      </c>
      <c r="L28" s="6">
        <v>190</v>
      </c>
      <c r="M28" s="6">
        <v>57</v>
      </c>
      <c r="N28" s="6">
        <v>19</v>
      </c>
      <c r="O28" s="26">
        <v>219</v>
      </c>
    </row>
    <row r="29" spans="2:15" ht="15" customHeight="1">
      <c r="B29" s="33" t="s">
        <v>92</v>
      </c>
      <c r="C29" s="36" t="s">
        <v>93</v>
      </c>
      <c r="D29" s="18">
        <f t="shared" si="1"/>
        <v>15245</v>
      </c>
      <c r="E29" s="6">
        <v>3154</v>
      </c>
      <c r="F29" s="6">
        <v>4495</v>
      </c>
      <c r="G29" s="6">
        <v>4344</v>
      </c>
      <c r="H29" s="26">
        <v>1609</v>
      </c>
      <c r="I29" s="33" t="s">
        <v>92</v>
      </c>
      <c r="J29" s="36" t="s">
        <v>93</v>
      </c>
      <c r="K29" s="6">
        <v>622</v>
      </c>
      <c r="L29" s="6">
        <v>316</v>
      </c>
      <c r="M29" s="6">
        <v>120</v>
      </c>
      <c r="N29" s="6">
        <v>51</v>
      </c>
      <c r="O29" s="26">
        <v>534</v>
      </c>
    </row>
    <row r="30" spans="2:15" ht="15" customHeight="1">
      <c r="B30" s="33" t="s">
        <v>94</v>
      </c>
      <c r="C30" s="36" t="s">
        <v>66</v>
      </c>
      <c r="D30" s="18">
        <f t="shared" si="1"/>
        <v>31997</v>
      </c>
      <c r="E30" s="6">
        <v>9476</v>
      </c>
      <c r="F30" s="6">
        <v>10162</v>
      </c>
      <c r="G30" s="6">
        <v>6534</v>
      </c>
      <c r="H30" s="26">
        <v>2798</v>
      </c>
      <c r="I30" s="33" t="s">
        <v>94</v>
      </c>
      <c r="J30" s="36" t="s">
        <v>66</v>
      </c>
      <c r="K30" s="6">
        <v>1420</v>
      </c>
      <c r="L30" s="6">
        <v>630</v>
      </c>
      <c r="M30" s="6">
        <v>152</v>
      </c>
      <c r="N30" s="6">
        <v>55</v>
      </c>
      <c r="O30" s="26">
        <v>770</v>
      </c>
    </row>
    <row r="31" spans="2:15" ht="15" customHeight="1">
      <c r="B31" s="33" t="s">
        <v>95</v>
      </c>
      <c r="C31" s="36" t="s">
        <v>96</v>
      </c>
      <c r="D31" s="18">
        <f t="shared" si="1"/>
        <v>4912</v>
      </c>
      <c r="E31" s="6">
        <v>240</v>
      </c>
      <c r="F31" s="6">
        <v>907</v>
      </c>
      <c r="G31" s="6">
        <v>1625</v>
      </c>
      <c r="H31" s="26">
        <v>1079</v>
      </c>
      <c r="I31" s="33" t="s">
        <v>95</v>
      </c>
      <c r="J31" s="36" t="s">
        <v>96</v>
      </c>
      <c r="K31" s="6">
        <v>547</v>
      </c>
      <c r="L31" s="6">
        <v>241</v>
      </c>
      <c r="M31" s="6">
        <v>52</v>
      </c>
      <c r="N31" s="6">
        <v>6</v>
      </c>
      <c r="O31" s="26">
        <v>215</v>
      </c>
    </row>
    <row r="32" spans="2:15" ht="15" customHeight="1">
      <c r="B32" s="33" t="s">
        <v>97</v>
      </c>
      <c r="C32" s="36" t="s">
        <v>67</v>
      </c>
      <c r="D32" s="18">
        <f t="shared" si="1"/>
        <v>1635</v>
      </c>
      <c r="E32" s="6">
        <v>508</v>
      </c>
      <c r="F32" s="6">
        <v>441</v>
      </c>
      <c r="G32" s="98">
        <v>319</v>
      </c>
      <c r="H32" s="97">
        <v>140</v>
      </c>
      <c r="I32" s="33" t="s">
        <v>164</v>
      </c>
      <c r="J32" s="36" t="s">
        <v>67</v>
      </c>
      <c r="K32" s="98">
        <v>91</v>
      </c>
      <c r="L32" s="98">
        <v>64</v>
      </c>
      <c r="M32" s="98">
        <v>22</v>
      </c>
      <c r="N32" s="98">
        <v>8</v>
      </c>
      <c r="O32" s="97">
        <v>42</v>
      </c>
    </row>
    <row r="33" spans="2:15" ht="15" customHeight="1">
      <c r="B33" s="37" t="s">
        <v>165</v>
      </c>
      <c r="C33" s="38" t="s">
        <v>68</v>
      </c>
      <c r="D33" s="17">
        <f t="shared" si="1"/>
        <v>2871</v>
      </c>
      <c r="E33" s="7">
        <v>258</v>
      </c>
      <c r="F33" s="7">
        <v>814</v>
      </c>
      <c r="G33" s="100">
        <v>934</v>
      </c>
      <c r="H33" s="99">
        <v>424</v>
      </c>
      <c r="I33" s="37" t="s">
        <v>165</v>
      </c>
      <c r="J33" s="38" t="s">
        <v>68</v>
      </c>
      <c r="K33" s="100">
        <v>194</v>
      </c>
      <c r="L33" s="100">
        <v>107</v>
      </c>
      <c r="M33" s="100">
        <v>20</v>
      </c>
      <c r="N33" s="100">
        <v>11</v>
      </c>
      <c r="O33" s="99">
        <v>109</v>
      </c>
    </row>
  </sheetData>
  <sheetProtection/>
  <mergeCells count="2">
    <mergeCell ref="B4:C6"/>
    <mergeCell ref="I4:J6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600" verticalDpi="600" orientation="portrait" paperSize="9" r:id="rId1"/>
  <headerFooter>
    <oddFooter>&amp;CIII-3-&amp;P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1:AE34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18.7109375" style="1" customWidth="1"/>
    <col min="4" max="8" width="12.7109375" style="1" customWidth="1"/>
    <col min="9" max="9" width="3.7109375" style="1" customWidth="1"/>
    <col min="10" max="10" width="18.7109375" style="1" customWidth="1"/>
    <col min="11" max="15" width="12.7109375" style="1" customWidth="1"/>
    <col min="16" max="17" width="9.140625" style="1" customWidth="1"/>
    <col min="18" max="18" width="3.7109375" style="1" customWidth="1"/>
    <col min="19" max="19" width="18.7109375" style="1" customWidth="1"/>
    <col min="20" max="24" width="12.7109375" style="1" customWidth="1"/>
    <col min="25" max="25" width="3.7109375" style="1" customWidth="1"/>
    <col min="26" max="26" width="18.7109375" style="1" customWidth="1"/>
    <col min="27" max="31" width="12.7109375" style="1" customWidth="1"/>
    <col min="32" max="16384" width="9.140625" style="1" customWidth="1"/>
  </cols>
  <sheetData>
    <row r="1" spans="2:31" ht="15" customHeight="1">
      <c r="B1" s="8"/>
      <c r="C1" s="8"/>
      <c r="D1" s="8"/>
      <c r="E1" s="8"/>
      <c r="F1" s="8"/>
      <c r="G1" s="8"/>
      <c r="R1" s="8"/>
      <c r="S1" s="8"/>
      <c r="T1" s="8"/>
      <c r="U1" s="8"/>
      <c r="V1" s="8"/>
      <c r="W1" s="8"/>
      <c r="X1" s="68" t="s">
        <v>13</v>
      </c>
      <c r="AE1" s="68" t="s">
        <v>14</v>
      </c>
    </row>
    <row r="2" spans="2:25" ht="15" customHeight="1">
      <c r="B2" s="8"/>
      <c r="C2" s="8"/>
      <c r="D2" s="8"/>
      <c r="E2" s="8"/>
      <c r="F2" s="8"/>
      <c r="G2" s="8"/>
      <c r="H2" s="68" t="s">
        <v>13</v>
      </c>
      <c r="O2" s="68" t="s">
        <v>14</v>
      </c>
      <c r="R2" s="43" t="s">
        <v>113</v>
      </c>
      <c r="S2" s="43"/>
      <c r="T2" s="43"/>
      <c r="U2" s="43"/>
      <c r="V2" s="43"/>
      <c r="W2" s="43"/>
      <c r="Y2" s="43" t="s">
        <v>113</v>
      </c>
    </row>
    <row r="3" spans="2:25" ht="15" customHeight="1">
      <c r="B3" s="43" t="s">
        <v>111</v>
      </c>
      <c r="C3" s="43"/>
      <c r="D3" s="43"/>
      <c r="E3" s="43"/>
      <c r="F3" s="43"/>
      <c r="G3" s="43"/>
      <c r="I3" s="43" t="s">
        <v>111</v>
      </c>
      <c r="R3" s="43" t="s">
        <v>106</v>
      </c>
      <c r="S3" s="43"/>
      <c r="T3" s="43"/>
      <c r="U3" s="43"/>
      <c r="V3" s="43"/>
      <c r="W3" s="43"/>
      <c r="Y3" s="43" t="s">
        <v>105</v>
      </c>
    </row>
    <row r="4" spans="2:23" ht="15" customHeight="1">
      <c r="B4" s="8"/>
      <c r="C4" s="43"/>
      <c r="D4" s="43"/>
      <c r="E4" s="43"/>
      <c r="F4" s="43"/>
      <c r="G4" s="43"/>
      <c r="R4" s="8"/>
      <c r="S4" s="43"/>
      <c r="T4" s="43"/>
      <c r="U4" s="43"/>
      <c r="V4" s="43"/>
      <c r="W4" s="43"/>
    </row>
    <row r="5" spans="2:31" ht="15" customHeight="1">
      <c r="B5" s="111" t="s">
        <v>69</v>
      </c>
      <c r="C5" s="112"/>
      <c r="D5" s="75" t="s">
        <v>32</v>
      </c>
      <c r="E5" s="76"/>
      <c r="F5" s="76"/>
      <c r="G5" s="76"/>
      <c r="H5" s="77"/>
      <c r="I5" s="111" t="s">
        <v>69</v>
      </c>
      <c r="J5" s="112"/>
      <c r="K5" s="76"/>
      <c r="L5" s="76"/>
      <c r="M5" s="76"/>
      <c r="N5" s="76"/>
      <c r="O5" s="77"/>
      <c r="R5" s="111" t="s">
        <v>69</v>
      </c>
      <c r="S5" s="112"/>
      <c r="T5" s="117" t="s">
        <v>32</v>
      </c>
      <c r="U5" s="101"/>
      <c r="V5" s="101"/>
      <c r="W5" s="101"/>
      <c r="X5" s="102"/>
      <c r="Y5" s="111" t="s">
        <v>69</v>
      </c>
      <c r="Z5" s="112"/>
      <c r="AA5" s="117" t="s">
        <v>32</v>
      </c>
      <c r="AB5" s="101"/>
      <c r="AC5" s="101"/>
      <c r="AD5" s="101"/>
      <c r="AE5" s="102"/>
    </row>
    <row r="6" spans="2:31" ht="43.5" customHeight="1">
      <c r="B6" s="113"/>
      <c r="C6" s="114"/>
      <c r="D6" s="44" t="s">
        <v>6</v>
      </c>
      <c r="E6" s="45" t="s">
        <v>33</v>
      </c>
      <c r="F6" s="45" t="s">
        <v>34</v>
      </c>
      <c r="G6" s="45" t="s">
        <v>35</v>
      </c>
      <c r="H6" s="74" t="s">
        <v>36</v>
      </c>
      <c r="I6" s="113"/>
      <c r="J6" s="114"/>
      <c r="K6" s="60" t="s">
        <v>37</v>
      </c>
      <c r="L6" s="45" t="s">
        <v>110</v>
      </c>
      <c r="M6" s="45" t="s">
        <v>109</v>
      </c>
      <c r="N6" s="45" t="s">
        <v>108</v>
      </c>
      <c r="O6" s="59" t="s">
        <v>107</v>
      </c>
      <c r="R6" s="113"/>
      <c r="S6" s="114"/>
      <c r="T6" s="44" t="s">
        <v>6</v>
      </c>
      <c r="U6" s="45" t="s">
        <v>33</v>
      </c>
      <c r="V6" s="45" t="s">
        <v>34</v>
      </c>
      <c r="W6" s="45" t="s">
        <v>35</v>
      </c>
      <c r="X6" s="74" t="s">
        <v>36</v>
      </c>
      <c r="Y6" s="113"/>
      <c r="Z6" s="114"/>
      <c r="AA6" s="60" t="s">
        <v>37</v>
      </c>
      <c r="AB6" s="45" t="s">
        <v>110</v>
      </c>
      <c r="AC6" s="45" t="s">
        <v>109</v>
      </c>
      <c r="AD6" s="45" t="s">
        <v>108</v>
      </c>
      <c r="AE6" s="59" t="s">
        <v>107</v>
      </c>
    </row>
    <row r="7" spans="2:31" ht="15" customHeight="1">
      <c r="B7" s="115"/>
      <c r="C7" s="116"/>
      <c r="D7" s="78"/>
      <c r="E7" s="79"/>
      <c r="F7" s="79" t="s">
        <v>3</v>
      </c>
      <c r="G7" s="79"/>
      <c r="H7" s="80"/>
      <c r="I7" s="115"/>
      <c r="J7" s="116"/>
      <c r="K7" s="79"/>
      <c r="L7" s="79"/>
      <c r="M7" s="79" t="s">
        <v>3</v>
      </c>
      <c r="N7" s="79"/>
      <c r="O7" s="80"/>
      <c r="R7" s="115"/>
      <c r="S7" s="116"/>
      <c r="T7" s="118" t="s">
        <v>104</v>
      </c>
      <c r="U7" s="109"/>
      <c r="V7" s="109"/>
      <c r="W7" s="109"/>
      <c r="X7" s="110"/>
      <c r="Y7" s="115"/>
      <c r="Z7" s="116"/>
      <c r="AA7" s="118" t="s">
        <v>104</v>
      </c>
      <c r="AB7" s="109"/>
      <c r="AC7" s="109"/>
      <c r="AD7" s="109"/>
      <c r="AE7" s="110"/>
    </row>
    <row r="8" spans="2:31" ht="6.75" customHeight="1">
      <c r="B8" s="39"/>
      <c r="C8" s="35"/>
      <c r="D8" s="6"/>
      <c r="E8" s="6"/>
      <c r="F8" s="6"/>
      <c r="G8" s="21"/>
      <c r="H8" s="23"/>
      <c r="I8" s="39"/>
      <c r="J8" s="35"/>
      <c r="K8" s="22"/>
      <c r="L8" s="22"/>
      <c r="M8" s="22"/>
      <c r="N8" s="22"/>
      <c r="O8" s="23"/>
      <c r="R8" s="39"/>
      <c r="S8" s="35"/>
      <c r="T8" s="6"/>
      <c r="U8" s="6"/>
      <c r="V8" s="6"/>
      <c r="W8" s="21"/>
      <c r="X8" s="23"/>
      <c r="Y8" s="39"/>
      <c r="Z8" s="35"/>
      <c r="AA8" s="6"/>
      <c r="AB8" s="6"/>
      <c r="AC8" s="6"/>
      <c r="AD8" s="21"/>
      <c r="AE8" s="23"/>
    </row>
    <row r="9" spans="2:31" ht="15">
      <c r="B9" s="40"/>
      <c r="C9" s="35" t="s">
        <v>70</v>
      </c>
      <c r="D9" s="6">
        <f>SUM(D11:D34)</f>
        <v>505134</v>
      </c>
      <c r="E9" s="6">
        <f>SUM(E11:E34)</f>
        <v>131758</v>
      </c>
      <c r="F9" s="6">
        <f>SUM(F11:F34)</f>
        <v>133405</v>
      </c>
      <c r="G9" s="6">
        <f>SUM(G11:G34)</f>
        <v>121055</v>
      </c>
      <c r="H9" s="26">
        <f>SUM(H11:H34)</f>
        <v>53903</v>
      </c>
      <c r="I9" s="40"/>
      <c r="J9" s="35" t="s">
        <v>70</v>
      </c>
      <c r="K9" s="6">
        <f>SUM(K11:K34)</f>
        <v>28877</v>
      </c>
      <c r="L9" s="6">
        <f>SUM(L11:L34)</f>
        <v>16135</v>
      </c>
      <c r="M9" s="6">
        <f>SUM(M11:M34)</f>
        <v>4649</v>
      </c>
      <c r="N9" s="6">
        <f>SUM(N11:N34)</f>
        <v>1886</v>
      </c>
      <c r="O9" s="26">
        <f>SUM(O11:O34)</f>
        <v>13466</v>
      </c>
      <c r="R9" s="40"/>
      <c r="S9" s="35" t="s">
        <v>70</v>
      </c>
      <c r="T9" s="61">
        <f>D9/$D$9*100</f>
        <v>100</v>
      </c>
      <c r="U9" s="61">
        <f>E9/$D$9*100</f>
        <v>26.083771830840924</v>
      </c>
      <c r="V9" s="61">
        <f>F9/$D$9*100</f>
        <v>26.40982392790824</v>
      </c>
      <c r="W9" s="61">
        <f>G9/$D$9*100</f>
        <v>23.964928118083517</v>
      </c>
      <c r="X9" s="62">
        <f>H9/$D$9*100</f>
        <v>10.67102986534266</v>
      </c>
      <c r="Y9" s="40"/>
      <c r="Z9" s="35" t="s">
        <v>70</v>
      </c>
      <c r="AA9" s="61">
        <f>K9/$D$9*100</f>
        <v>5.716700915004731</v>
      </c>
      <c r="AB9" s="61">
        <f>L9/$D$9*100</f>
        <v>3.1942019345361823</v>
      </c>
      <c r="AC9" s="61">
        <f>M9/$D$9*100</f>
        <v>0.9203498477631679</v>
      </c>
      <c r="AD9" s="61">
        <f>N9/$D$9*100</f>
        <v>0.37336627508740255</v>
      </c>
      <c r="AE9" s="62">
        <f>O9/$D$9*100</f>
        <v>2.665827285433172</v>
      </c>
    </row>
    <row r="10" spans="2:31" ht="6.75" customHeight="1">
      <c r="B10" s="40"/>
      <c r="C10" s="35"/>
      <c r="D10" s="6"/>
      <c r="E10" s="6"/>
      <c r="F10" s="6"/>
      <c r="G10" s="19"/>
      <c r="H10" s="25"/>
      <c r="I10" s="40"/>
      <c r="J10" s="35"/>
      <c r="K10" s="20"/>
      <c r="L10" s="20"/>
      <c r="M10" s="20"/>
      <c r="N10" s="20"/>
      <c r="O10" s="25"/>
      <c r="R10" s="40"/>
      <c r="S10" s="35"/>
      <c r="T10" s="6"/>
      <c r="U10" s="6"/>
      <c r="V10" s="6"/>
      <c r="W10" s="19"/>
      <c r="X10" s="25"/>
      <c r="Y10" s="40"/>
      <c r="Z10" s="35"/>
      <c r="AA10" s="6"/>
      <c r="AB10" s="6"/>
      <c r="AC10" s="6"/>
      <c r="AD10" s="19"/>
      <c r="AE10" s="25"/>
    </row>
    <row r="11" spans="2:31" ht="15" customHeight="1">
      <c r="B11" s="33" t="s">
        <v>71</v>
      </c>
      <c r="C11" s="36" t="s">
        <v>49</v>
      </c>
      <c r="D11" s="6">
        <f>SUM(E11:H11)+SUM(K11:O11)</f>
        <v>21541</v>
      </c>
      <c r="E11" s="6">
        <v>3726</v>
      </c>
      <c r="F11" s="6">
        <v>4713</v>
      </c>
      <c r="G11" s="6">
        <v>5673</v>
      </c>
      <c r="H11" s="26">
        <v>3478</v>
      </c>
      <c r="I11" s="33" t="s">
        <v>71</v>
      </c>
      <c r="J11" s="36" t="s">
        <v>49</v>
      </c>
      <c r="K11" s="6">
        <v>1837</v>
      </c>
      <c r="L11" s="6">
        <v>977</v>
      </c>
      <c r="M11" s="6">
        <v>318</v>
      </c>
      <c r="N11" s="6">
        <v>100</v>
      </c>
      <c r="O11" s="26">
        <v>719</v>
      </c>
      <c r="R11" s="33" t="s">
        <v>71</v>
      </c>
      <c r="S11" s="36" t="s">
        <v>49</v>
      </c>
      <c r="T11" s="63">
        <f aca="true" t="shared" si="0" ref="T11:T34">D11/$D$9*100</f>
        <v>4.264413007241643</v>
      </c>
      <c r="U11" s="61">
        <f aca="true" t="shared" si="1" ref="U11:U34">E11/$D$9*100</f>
        <v>0.7376260556604782</v>
      </c>
      <c r="V11" s="61">
        <f aca="true" t="shared" si="2" ref="V11:V34">F11/$D$9*100</f>
        <v>0.9330197531744052</v>
      </c>
      <c r="W11" s="61">
        <f aca="true" t="shared" si="3" ref="W11:W34">G11/$D$9*100</f>
        <v>1.1230683343429666</v>
      </c>
      <c r="X11" s="62">
        <f aca="true" t="shared" si="4" ref="X11:X34">H11/$D$9*100</f>
        <v>0.6885301721919332</v>
      </c>
      <c r="Y11" s="33" t="s">
        <v>71</v>
      </c>
      <c r="Z11" s="36" t="s">
        <v>49</v>
      </c>
      <c r="AA11" s="63">
        <f aca="true" t="shared" si="5" ref="AA11:AA34">K11/$D$9*100</f>
        <v>0.3636658787569239</v>
      </c>
      <c r="AB11" s="61">
        <f aca="true" t="shared" si="6" ref="AB11:AB34">L11/$D$9*100</f>
        <v>0.19341402479342115</v>
      </c>
      <c r="AC11" s="61">
        <f aca="true" t="shared" si="7" ref="AC11:AC34">M11/$D$9*100</f>
        <v>0.0629535925120859</v>
      </c>
      <c r="AD11" s="61">
        <f aca="true" t="shared" si="8" ref="AD11:AD34">N11/$D$9*100</f>
        <v>0.01979672720505846</v>
      </c>
      <c r="AE11" s="62">
        <f aca="true" t="shared" si="9" ref="AE11:AE34">O11/$D$9*100</f>
        <v>0.14233846860437033</v>
      </c>
    </row>
    <row r="12" spans="2:31" ht="15" customHeight="1">
      <c r="B12" s="33" t="s">
        <v>72</v>
      </c>
      <c r="C12" s="36" t="s">
        <v>50</v>
      </c>
      <c r="D12" s="18">
        <f aca="true" t="shared" si="10" ref="D12:D34">SUM(E12:H12)+SUM(K12:O12)</f>
        <v>34097</v>
      </c>
      <c r="E12" s="6">
        <v>8837</v>
      </c>
      <c r="F12" s="6">
        <v>9254</v>
      </c>
      <c r="G12" s="6">
        <v>8398</v>
      </c>
      <c r="H12" s="26">
        <v>3414</v>
      </c>
      <c r="I12" s="33" t="s">
        <v>72</v>
      </c>
      <c r="J12" s="36" t="s">
        <v>50</v>
      </c>
      <c r="K12" s="6">
        <v>1684</v>
      </c>
      <c r="L12" s="6">
        <v>980</v>
      </c>
      <c r="M12" s="6">
        <v>403</v>
      </c>
      <c r="N12" s="6">
        <v>133</v>
      </c>
      <c r="O12" s="26">
        <v>994</v>
      </c>
      <c r="R12" s="33" t="s">
        <v>72</v>
      </c>
      <c r="S12" s="36" t="s">
        <v>50</v>
      </c>
      <c r="T12" s="63">
        <f t="shared" si="0"/>
        <v>6.750090075108783</v>
      </c>
      <c r="U12" s="61">
        <f t="shared" si="1"/>
        <v>1.749436783111016</v>
      </c>
      <c r="V12" s="61">
        <f t="shared" si="2"/>
        <v>1.83198913555611</v>
      </c>
      <c r="W12" s="61">
        <f t="shared" si="3"/>
        <v>1.6625291506808095</v>
      </c>
      <c r="X12" s="62">
        <f t="shared" si="4"/>
        <v>0.6758602667806958</v>
      </c>
      <c r="Y12" s="33" t="s">
        <v>72</v>
      </c>
      <c r="Z12" s="36" t="s">
        <v>50</v>
      </c>
      <c r="AA12" s="63">
        <f t="shared" si="5"/>
        <v>0.3333768861331845</v>
      </c>
      <c r="AB12" s="61">
        <f t="shared" si="6"/>
        <v>0.19400792660957292</v>
      </c>
      <c r="AC12" s="61">
        <f t="shared" si="7"/>
        <v>0.07978081063638559</v>
      </c>
      <c r="AD12" s="61">
        <f t="shared" si="8"/>
        <v>0.02632964718272775</v>
      </c>
      <c r="AE12" s="62">
        <f t="shared" si="9"/>
        <v>0.1967794684182811</v>
      </c>
    </row>
    <row r="13" spans="2:31" ht="15" customHeight="1">
      <c r="B13" s="33" t="s">
        <v>73</v>
      </c>
      <c r="C13" s="36" t="s">
        <v>51</v>
      </c>
      <c r="D13" s="18">
        <f t="shared" si="10"/>
        <v>56263</v>
      </c>
      <c r="E13" s="6">
        <v>12990</v>
      </c>
      <c r="F13" s="6">
        <v>13567</v>
      </c>
      <c r="G13" s="6">
        <v>14119</v>
      </c>
      <c r="H13" s="26">
        <v>7275</v>
      </c>
      <c r="I13" s="33" t="s">
        <v>73</v>
      </c>
      <c r="J13" s="36" t="s">
        <v>51</v>
      </c>
      <c r="K13" s="6">
        <v>3975</v>
      </c>
      <c r="L13" s="6">
        <v>2129</v>
      </c>
      <c r="M13" s="6">
        <v>475</v>
      </c>
      <c r="N13" s="6">
        <v>214</v>
      </c>
      <c r="O13" s="26">
        <v>1519</v>
      </c>
      <c r="R13" s="33" t="s">
        <v>73</v>
      </c>
      <c r="S13" s="36" t="s">
        <v>51</v>
      </c>
      <c r="T13" s="63">
        <f t="shared" si="0"/>
        <v>11.138232627382042</v>
      </c>
      <c r="U13" s="61">
        <f t="shared" si="1"/>
        <v>2.571594863937094</v>
      </c>
      <c r="V13" s="61">
        <f t="shared" si="2"/>
        <v>2.685821979910281</v>
      </c>
      <c r="W13" s="61">
        <f t="shared" si="3"/>
        <v>2.7950999140822037</v>
      </c>
      <c r="X13" s="62">
        <f t="shared" si="4"/>
        <v>1.4402119041680028</v>
      </c>
      <c r="Y13" s="33" t="s">
        <v>73</v>
      </c>
      <c r="Z13" s="36" t="s">
        <v>51</v>
      </c>
      <c r="AA13" s="63">
        <f t="shared" si="5"/>
        <v>0.7869199064010738</v>
      </c>
      <c r="AB13" s="61">
        <f t="shared" si="6"/>
        <v>0.4214723221956946</v>
      </c>
      <c r="AC13" s="61">
        <f t="shared" si="7"/>
        <v>0.09403445422402769</v>
      </c>
      <c r="AD13" s="61">
        <f t="shared" si="8"/>
        <v>0.0423649962188251</v>
      </c>
      <c r="AE13" s="62">
        <f t="shared" si="9"/>
        <v>0.30071228624483803</v>
      </c>
    </row>
    <row r="14" spans="2:31" ht="15" customHeight="1">
      <c r="B14" s="33" t="s">
        <v>74</v>
      </c>
      <c r="C14" s="36" t="s">
        <v>52</v>
      </c>
      <c r="D14" s="18">
        <f t="shared" si="10"/>
        <v>19690</v>
      </c>
      <c r="E14" s="6">
        <v>4994</v>
      </c>
      <c r="F14" s="6">
        <v>6178</v>
      </c>
      <c r="G14" s="6">
        <v>4984</v>
      </c>
      <c r="H14" s="26">
        <v>1634</v>
      </c>
      <c r="I14" s="33" t="s">
        <v>74</v>
      </c>
      <c r="J14" s="36" t="s">
        <v>52</v>
      </c>
      <c r="K14" s="6">
        <v>683</v>
      </c>
      <c r="L14" s="6">
        <v>449</v>
      </c>
      <c r="M14" s="6">
        <v>146</v>
      </c>
      <c r="N14" s="6">
        <v>56</v>
      </c>
      <c r="O14" s="26">
        <v>566</v>
      </c>
      <c r="R14" s="33" t="s">
        <v>74</v>
      </c>
      <c r="S14" s="36" t="s">
        <v>52</v>
      </c>
      <c r="T14" s="63">
        <f t="shared" si="0"/>
        <v>3.8979755866760106</v>
      </c>
      <c r="U14" s="61">
        <f t="shared" si="1"/>
        <v>0.9886485566206196</v>
      </c>
      <c r="V14" s="61">
        <f t="shared" si="2"/>
        <v>1.2230418067285116</v>
      </c>
      <c r="W14" s="61">
        <f t="shared" si="3"/>
        <v>0.9866688839001136</v>
      </c>
      <c r="X14" s="62">
        <f t="shared" si="4"/>
        <v>0.32347852253065523</v>
      </c>
      <c r="Y14" s="33" t="s">
        <v>74</v>
      </c>
      <c r="Z14" s="36" t="s">
        <v>52</v>
      </c>
      <c r="AA14" s="63">
        <f t="shared" si="5"/>
        <v>0.13521164681054929</v>
      </c>
      <c r="AB14" s="61">
        <f t="shared" si="6"/>
        <v>0.08888730515071248</v>
      </c>
      <c r="AC14" s="61">
        <f t="shared" si="7"/>
        <v>0.02890322171938535</v>
      </c>
      <c r="AD14" s="61">
        <f t="shared" si="8"/>
        <v>0.011086167234832738</v>
      </c>
      <c r="AE14" s="62">
        <f t="shared" si="9"/>
        <v>0.11204947598063089</v>
      </c>
    </row>
    <row r="15" spans="2:31" ht="15" customHeight="1">
      <c r="B15" s="33" t="s">
        <v>75</v>
      </c>
      <c r="C15" s="36" t="s">
        <v>53</v>
      </c>
      <c r="D15" s="18">
        <f t="shared" si="10"/>
        <v>22541</v>
      </c>
      <c r="E15" s="6">
        <v>5388</v>
      </c>
      <c r="F15" s="6">
        <v>7781</v>
      </c>
      <c r="G15" s="6">
        <v>5344</v>
      </c>
      <c r="H15" s="26">
        <v>1829</v>
      </c>
      <c r="I15" s="33" t="s">
        <v>75</v>
      </c>
      <c r="J15" s="36" t="s">
        <v>53</v>
      </c>
      <c r="K15" s="6">
        <v>926</v>
      </c>
      <c r="L15" s="6">
        <v>579</v>
      </c>
      <c r="M15" s="6">
        <v>104</v>
      </c>
      <c r="N15" s="6">
        <v>40</v>
      </c>
      <c r="O15" s="26">
        <v>550</v>
      </c>
      <c r="R15" s="33" t="s">
        <v>75</v>
      </c>
      <c r="S15" s="36" t="s">
        <v>53</v>
      </c>
      <c r="T15" s="63">
        <f t="shared" si="0"/>
        <v>4.462380279292227</v>
      </c>
      <c r="U15" s="61">
        <f t="shared" si="1"/>
        <v>1.0666476618085499</v>
      </c>
      <c r="V15" s="61">
        <f t="shared" si="2"/>
        <v>1.5403833438255987</v>
      </c>
      <c r="W15" s="61">
        <f t="shared" si="3"/>
        <v>1.0579371018383241</v>
      </c>
      <c r="X15" s="62">
        <f t="shared" si="4"/>
        <v>0.36208214058051924</v>
      </c>
      <c r="Y15" s="33" t="s">
        <v>75</v>
      </c>
      <c r="Z15" s="36" t="s">
        <v>53</v>
      </c>
      <c r="AA15" s="63">
        <f t="shared" si="5"/>
        <v>0.18331769391884134</v>
      </c>
      <c r="AB15" s="61">
        <f t="shared" si="6"/>
        <v>0.1146230505172885</v>
      </c>
      <c r="AC15" s="61">
        <f t="shared" si="7"/>
        <v>0.020588596293260798</v>
      </c>
      <c r="AD15" s="61">
        <f t="shared" si="8"/>
        <v>0.007918690882023384</v>
      </c>
      <c r="AE15" s="62">
        <f t="shared" si="9"/>
        <v>0.10888199962782152</v>
      </c>
    </row>
    <row r="16" spans="2:31" ht="15" customHeight="1">
      <c r="B16" s="33" t="s">
        <v>76</v>
      </c>
      <c r="C16" s="36" t="s">
        <v>54</v>
      </c>
      <c r="D16" s="18">
        <f t="shared" si="10"/>
        <v>22284</v>
      </c>
      <c r="E16" s="6">
        <v>6872</v>
      </c>
      <c r="F16" s="6">
        <v>6851</v>
      </c>
      <c r="G16" s="6">
        <v>4706</v>
      </c>
      <c r="H16" s="26">
        <v>1634</v>
      </c>
      <c r="I16" s="33" t="s">
        <v>76</v>
      </c>
      <c r="J16" s="36" t="s">
        <v>54</v>
      </c>
      <c r="K16" s="6">
        <v>682</v>
      </c>
      <c r="L16" s="6">
        <v>461</v>
      </c>
      <c r="M16" s="6">
        <v>178</v>
      </c>
      <c r="N16" s="6">
        <v>109</v>
      </c>
      <c r="O16" s="26">
        <v>791</v>
      </c>
      <c r="R16" s="33" t="s">
        <v>76</v>
      </c>
      <c r="S16" s="36" t="s">
        <v>54</v>
      </c>
      <c r="T16" s="63">
        <f t="shared" si="0"/>
        <v>4.411502690375227</v>
      </c>
      <c r="U16" s="61">
        <f t="shared" si="1"/>
        <v>1.3604310935316173</v>
      </c>
      <c r="V16" s="61">
        <f t="shared" si="2"/>
        <v>1.3562737808185552</v>
      </c>
      <c r="W16" s="61">
        <f t="shared" si="3"/>
        <v>0.9316339822700512</v>
      </c>
      <c r="X16" s="62">
        <f t="shared" si="4"/>
        <v>0.32347852253065523</v>
      </c>
      <c r="Y16" s="33" t="s">
        <v>76</v>
      </c>
      <c r="Z16" s="36" t="s">
        <v>54</v>
      </c>
      <c r="AA16" s="63">
        <f t="shared" si="5"/>
        <v>0.1350136795384987</v>
      </c>
      <c r="AB16" s="61">
        <f t="shared" si="6"/>
        <v>0.0912629124153195</v>
      </c>
      <c r="AC16" s="61">
        <f t="shared" si="7"/>
        <v>0.03523817442500406</v>
      </c>
      <c r="AD16" s="61">
        <f t="shared" si="8"/>
        <v>0.02157843265351372</v>
      </c>
      <c r="AE16" s="62">
        <f t="shared" si="9"/>
        <v>0.1565921121920124</v>
      </c>
    </row>
    <row r="17" spans="2:31" ht="15" customHeight="1">
      <c r="B17" s="33" t="s">
        <v>77</v>
      </c>
      <c r="C17" s="36" t="s">
        <v>55</v>
      </c>
      <c r="D17" s="18">
        <f t="shared" si="10"/>
        <v>17042</v>
      </c>
      <c r="E17" s="6">
        <v>4325</v>
      </c>
      <c r="F17" s="6">
        <v>3965</v>
      </c>
      <c r="G17" s="6">
        <v>4056</v>
      </c>
      <c r="H17" s="26">
        <v>2206</v>
      </c>
      <c r="I17" s="33" t="s">
        <v>77</v>
      </c>
      <c r="J17" s="36" t="s">
        <v>55</v>
      </c>
      <c r="K17" s="6">
        <v>1021</v>
      </c>
      <c r="L17" s="6">
        <v>574</v>
      </c>
      <c r="M17" s="6">
        <v>195</v>
      </c>
      <c r="N17" s="6">
        <v>82</v>
      </c>
      <c r="O17" s="26">
        <v>618</v>
      </c>
      <c r="R17" s="33" t="s">
        <v>77</v>
      </c>
      <c r="S17" s="36" t="s">
        <v>55</v>
      </c>
      <c r="T17" s="63">
        <f t="shared" si="0"/>
        <v>3.373758250286063</v>
      </c>
      <c r="U17" s="61">
        <f t="shared" si="1"/>
        <v>0.8562084516187785</v>
      </c>
      <c r="V17" s="61">
        <f t="shared" si="2"/>
        <v>0.7849402336805679</v>
      </c>
      <c r="W17" s="61">
        <f t="shared" si="3"/>
        <v>0.8029552554371711</v>
      </c>
      <c r="X17" s="62">
        <f t="shared" si="4"/>
        <v>0.43671580214358957</v>
      </c>
      <c r="Y17" s="33" t="s">
        <v>77</v>
      </c>
      <c r="Z17" s="36" t="s">
        <v>55</v>
      </c>
      <c r="AA17" s="63">
        <f t="shared" si="5"/>
        <v>0.2021245847636469</v>
      </c>
      <c r="AB17" s="61">
        <f t="shared" si="6"/>
        <v>0.11363321415703556</v>
      </c>
      <c r="AC17" s="61">
        <f t="shared" si="7"/>
        <v>0.038603618049864</v>
      </c>
      <c r="AD17" s="61">
        <f t="shared" si="8"/>
        <v>0.016233316308147935</v>
      </c>
      <c r="AE17" s="62">
        <f t="shared" si="9"/>
        <v>0.12234377412726129</v>
      </c>
    </row>
    <row r="18" spans="2:31" ht="15" customHeight="1">
      <c r="B18" s="33" t="s">
        <v>78</v>
      </c>
      <c r="C18" s="36" t="s">
        <v>56</v>
      </c>
      <c r="D18" s="18">
        <f t="shared" si="10"/>
        <v>40531</v>
      </c>
      <c r="E18" s="6">
        <v>10098</v>
      </c>
      <c r="F18" s="6">
        <v>10895</v>
      </c>
      <c r="G18" s="6">
        <v>10504</v>
      </c>
      <c r="H18" s="26">
        <v>4316</v>
      </c>
      <c r="I18" s="33" t="s">
        <v>78</v>
      </c>
      <c r="J18" s="36" t="s">
        <v>56</v>
      </c>
      <c r="K18" s="6">
        <v>2173</v>
      </c>
      <c r="L18" s="6">
        <v>1176</v>
      </c>
      <c r="M18" s="6">
        <v>297</v>
      </c>
      <c r="N18" s="6">
        <v>122</v>
      </c>
      <c r="O18" s="26">
        <v>950</v>
      </c>
      <c r="R18" s="33" t="s">
        <v>78</v>
      </c>
      <c r="S18" s="36" t="s">
        <v>56</v>
      </c>
      <c r="T18" s="63">
        <f t="shared" si="0"/>
        <v>8.023811503482245</v>
      </c>
      <c r="U18" s="61">
        <f t="shared" si="1"/>
        <v>1.9990735131668034</v>
      </c>
      <c r="V18" s="61">
        <f t="shared" si="2"/>
        <v>2.1568534289911194</v>
      </c>
      <c r="W18" s="61">
        <f t="shared" si="3"/>
        <v>2.0794482256193407</v>
      </c>
      <c r="X18" s="62">
        <f t="shared" si="4"/>
        <v>0.8544267461703231</v>
      </c>
      <c r="Y18" s="33" t="s">
        <v>78</v>
      </c>
      <c r="Z18" s="36" t="s">
        <v>56</v>
      </c>
      <c r="AA18" s="63">
        <f t="shared" si="5"/>
        <v>0.4301828821659203</v>
      </c>
      <c r="AB18" s="61">
        <f t="shared" si="6"/>
        <v>0.2328095119314875</v>
      </c>
      <c r="AC18" s="61">
        <f t="shared" si="7"/>
        <v>0.05879627979902362</v>
      </c>
      <c r="AD18" s="61">
        <f t="shared" si="8"/>
        <v>0.024152007190171323</v>
      </c>
      <c r="AE18" s="62">
        <f t="shared" si="9"/>
        <v>0.18806890844805538</v>
      </c>
    </row>
    <row r="19" spans="2:31" ht="15" customHeight="1">
      <c r="B19" s="33" t="s">
        <v>79</v>
      </c>
      <c r="C19" s="36" t="s">
        <v>57</v>
      </c>
      <c r="D19" s="18">
        <f t="shared" si="10"/>
        <v>5051</v>
      </c>
      <c r="E19" s="6">
        <v>818</v>
      </c>
      <c r="F19" s="6">
        <v>1079</v>
      </c>
      <c r="G19" s="6">
        <v>1254</v>
      </c>
      <c r="H19" s="26">
        <v>916</v>
      </c>
      <c r="I19" s="33" t="s">
        <v>79</v>
      </c>
      <c r="J19" s="36" t="s">
        <v>57</v>
      </c>
      <c r="K19" s="6">
        <v>511</v>
      </c>
      <c r="L19" s="6">
        <v>268</v>
      </c>
      <c r="M19" s="6">
        <v>69</v>
      </c>
      <c r="N19" s="6">
        <v>16</v>
      </c>
      <c r="O19" s="26">
        <v>120</v>
      </c>
      <c r="R19" s="33" t="s">
        <v>79</v>
      </c>
      <c r="S19" s="36" t="s">
        <v>57</v>
      </c>
      <c r="T19" s="63">
        <f t="shared" si="0"/>
        <v>0.9999326911275028</v>
      </c>
      <c r="U19" s="61">
        <f t="shared" si="1"/>
        <v>0.1619372285373782</v>
      </c>
      <c r="V19" s="61">
        <f t="shared" si="2"/>
        <v>0.21360668654258078</v>
      </c>
      <c r="W19" s="61">
        <f t="shared" si="3"/>
        <v>0.24825095915143308</v>
      </c>
      <c r="X19" s="62">
        <f t="shared" si="4"/>
        <v>0.1813380211983355</v>
      </c>
      <c r="Y19" s="33" t="s">
        <v>79</v>
      </c>
      <c r="Z19" s="36" t="s">
        <v>57</v>
      </c>
      <c r="AA19" s="63">
        <f t="shared" si="5"/>
        <v>0.10116127601784873</v>
      </c>
      <c r="AB19" s="61">
        <f t="shared" si="6"/>
        <v>0.05305522890955667</v>
      </c>
      <c r="AC19" s="61">
        <f t="shared" si="7"/>
        <v>0.013659741771490338</v>
      </c>
      <c r="AD19" s="61">
        <f t="shared" si="8"/>
        <v>0.0031674763528093536</v>
      </c>
      <c r="AE19" s="62">
        <f t="shared" si="9"/>
        <v>0.023756072646070152</v>
      </c>
    </row>
    <row r="20" spans="2:31" ht="15" customHeight="1">
      <c r="B20" s="33" t="s">
        <v>80</v>
      </c>
      <c r="C20" s="36" t="s">
        <v>58</v>
      </c>
      <c r="D20" s="18">
        <f t="shared" si="10"/>
        <v>11046</v>
      </c>
      <c r="E20" s="6">
        <v>3210</v>
      </c>
      <c r="F20" s="6">
        <v>3198</v>
      </c>
      <c r="G20" s="6">
        <v>2499</v>
      </c>
      <c r="H20" s="26">
        <v>858</v>
      </c>
      <c r="I20" s="33" t="s">
        <v>80</v>
      </c>
      <c r="J20" s="36" t="s">
        <v>58</v>
      </c>
      <c r="K20" s="6">
        <v>464</v>
      </c>
      <c r="L20" s="6">
        <v>228</v>
      </c>
      <c r="M20" s="6">
        <v>105</v>
      </c>
      <c r="N20" s="6">
        <v>51</v>
      </c>
      <c r="O20" s="26">
        <v>433</v>
      </c>
      <c r="R20" s="33" t="s">
        <v>80</v>
      </c>
      <c r="S20" s="36" t="s">
        <v>58</v>
      </c>
      <c r="T20" s="63">
        <f t="shared" si="0"/>
        <v>2.1867464870707574</v>
      </c>
      <c r="U20" s="61">
        <f t="shared" si="1"/>
        <v>0.6354749432823765</v>
      </c>
      <c r="V20" s="61">
        <f t="shared" si="2"/>
        <v>0.6330993360177695</v>
      </c>
      <c r="W20" s="61">
        <f t="shared" si="3"/>
        <v>0.49472021285441087</v>
      </c>
      <c r="X20" s="62">
        <f t="shared" si="4"/>
        <v>0.1698559194194016</v>
      </c>
      <c r="Y20" s="33" t="s">
        <v>80</v>
      </c>
      <c r="Z20" s="36" t="s">
        <v>58</v>
      </c>
      <c r="AA20" s="63">
        <f t="shared" si="5"/>
        <v>0.09185681423147125</v>
      </c>
      <c r="AB20" s="61">
        <f t="shared" si="6"/>
        <v>0.045136538027533285</v>
      </c>
      <c r="AC20" s="61">
        <f t="shared" si="7"/>
        <v>0.020786563565311382</v>
      </c>
      <c r="AD20" s="61">
        <f t="shared" si="8"/>
        <v>0.010096330874579815</v>
      </c>
      <c r="AE20" s="62">
        <f t="shared" si="9"/>
        <v>0.08571982879790313</v>
      </c>
    </row>
    <row r="21" spans="2:31" ht="15" customHeight="1">
      <c r="B21" s="33" t="s">
        <v>81</v>
      </c>
      <c r="C21" s="36" t="s">
        <v>59</v>
      </c>
      <c r="D21" s="18">
        <f t="shared" si="10"/>
        <v>2222</v>
      </c>
      <c r="E21" s="6">
        <v>256</v>
      </c>
      <c r="F21" s="6">
        <v>599</v>
      </c>
      <c r="G21" s="6">
        <v>647</v>
      </c>
      <c r="H21" s="26">
        <v>313</v>
      </c>
      <c r="I21" s="33" t="s">
        <v>81</v>
      </c>
      <c r="J21" s="36" t="s">
        <v>59</v>
      </c>
      <c r="K21" s="6">
        <v>143</v>
      </c>
      <c r="L21" s="6">
        <v>92</v>
      </c>
      <c r="M21" s="6">
        <v>29</v>
      </c>
      <c r="N21" s="6">
        <v>26</v>
      </c>
      <c r="O21" s="26">
        <v>117</v>
      </c>
      <c r="R21" s="33" t="s">
        <v>81</v>
      </c>
      <c r="S21" s="36" t="s">
        <v>59</v>
      </c>
      <c r="T21" s="63">
        <f t="shared" si="0"/>
        <v>0.43988327849639897</v>
      </c>
      <c r="U21" s="61">
        <f t="shared" si="1"/>
        <v>0.05067962164494966</v>
      </c>
      <c r="V21" s="61">
        <f t="shared" si="2"/>
        <v>0.11858239595830017</v>
      </c>
      <c r="W21" s="61">
        <f t="shared" si="3"/>
        <v>0.12808482501672824</v>
      </c>
      <c r="X21" s="62">
        <f t="shared" si="4"/>
        <v>0.06196375615183298</v>
      </c>
      <c r="Y21" s="33" t="s">
        <v>81</v>
      </c>
      <c r="Z21" s="36" t="s">
        <v>59</v>
      </c>
      <c r="AA21" s="63">
        <f t="shared" si="5"/>
        <v>0.028309319903233595</v>
      </c>
      <c r="AB21" s="61">
        <f t="shared" si="6"/>
        <v>0.018212989028653783</v>
      </c>
      <c r="AC21" s="61">
        <f t="shared" si="7"/>
        <v>0.005741050889466953</v>
      </c>
      <c r="AD21" s="61">
        <f t="shared" si="8"/>
        <v>0.0051471490733151996</v>
      </c>
      <c r="AE21" s="62">
        <f t="shared" si="9"/>
        <v>0.023162170829918397</v>
      </c>
    </row>
    <row r="22" spans="2:31" ht="15" customHeight="1">
      <c r="B22" s="33" t="s">
        <v>82</v>
      </c>
      <c r="C22" s="36" t="s">
        <v>60</v>
      </c>
      <c r="D22" s="18">
        <f t="shared" si="10"/>
        <v>95848</v>
      </c>
      <c r="E22" s="6">
        <v>33774</v>
      </c>
      <c r="F22" s="6">
        <v>20697</v>
      </c>
      <c r="G22" s="6">
        <v>18829</v>
      </c>
      <c r="H22" s="26">
        <v>9866</v>
      </c>
      <c r="I22" s="33" t="s">
        <v>82</v>
      </c>
      <c r="J22" s="36" t="s">
        <v>60</v>
      </c>
      <c r="K22" s="6">
        <v>6480</v>
      </c>
      <c r="L22" s="6">
        <v>3621</v>
      </c>
      <c r="M22" s="6">
        <v>1094</v>
      </c>
      <c r="N22" s="6">
        <v>412</v>
      </c>
      <c r="O22" s="26">
        <v>1075</v>
      </c>
      <c r="R22" s="33" t="s">
        <v>82</v>
      </c>
      <c r="S22" s="36" t="s">
        <v>60</v>
      </c>
      <c r="T22" s="63">
        <f t="shared" si="0"/>
        <v>18.974767091504432</v>
      </c>
      <c r="U22" s="61">
        <f t="shared" si="1"/>
        <v>6.686146646236445</v>
      </c>
      <c r="V22" s="61">
        <f t="shared" si="2"/>
        <v>4.097328629630949</v>
      </c>
      <c r="W22" s="61">
        <f t="shared" si="3"/>
        <v>3.727525765440457</v>
      </c>
      <c r="X22" s="62">
        <f t="shared" si="4"/>
        <v>1.9531451060510678</v>
      </c>
      <c r="Y22" s="33" t="s">
        <v>82</v>
      </c>
      <c r="Z22" s="36" t="s">
        <v>60</v>
      </c>
      <c r="AA22" s="63">
        <f t="shared" si="5"/>
        <v>1.2828279228877881</v>
      </c>
      <c r="AB22" s="61">
        <f t="shared" si="6"/>
        <v>0.7168394920951668</v>
      </c>
      <c r="AC22" s="61">
        <f t="shared" si="7"/>
        <v>0.21657619562333955</v>
      </c>
      <c r="AD22" s="61">
        <f t="shared" si="8"/>
        <v>0.08156251608484086</v>
      </c>
      <c r="AE22" s="62">
        <f t="shared" si="9"/>
        <v>0.2128148174543784</v>
      </c>
    </row>
    <row r="23" spans="2:31" ht="15" customHeight="1">
      <c r="B23" s="33" t="s">
        <v>83</v>
      </c>
      <c r="C23" s="36" t="s">
        <v>61</v>
      </c>
      <c r="D23" s="18">
        <f t="shared" si="10"/>
        <v>5317</v>
      </c>
      <c r="E23" s="6">
        <v>614</v>
      </c>
      <c r="F23" s="6">
        <v>1341</v>
      </c>
      <c r="G23" s="6">
        <v>1641</v>
      </c>
      <c r="H23" s="26">
        <v>733</v>
      </c>
      <c r="I23" s="33" t="s">
        <v>83</v>
      </c>
      <c r="J23" s="36" t="s">
        <v>61</v>
      </c>
      <c r="K23" s="6">
        <v>496</v>
      </c>
      <c r="L23" s="6">
        <v>199</v>
      </c>
      <c r="M23" s="6">
        <v>54</v>
      </c>
      <c r="N23" s="6">
        <v>17</v>
      </c>
      <c r="O23" s="26">
        <v>222</v>
      </c>
      <c r="R23" s="33" t="s">
        <v>83</v>
      </c>
      <c r="S23" s="36" t="s">
        <v>61</v>
      </c>
      <c r="T23" s="63">
        <f t="shared" si="0"/>
        <v>1.0525919854929584</v>
      </c>
      <c r="U23" s="61">
        <f t="shared" si="1"/>
        <v>0.12155190503905895</v>
      </c>
      <c r="V23" s="61">
        <f t="shared" si="2"/>
        <v>0.26547411181983394</v>
      </c>
      <c r="W23" s="61">
        <f t="shared" si="3"/>
        <v>0.32486429343500933</v>
      </c>
      <c r="X23" s="62">
        <f t="shared" si="4"/>
        <v>0.1451100104130785</v>
      </c>
      <c r="Y23" s="33" t="s">
        <v>83</v>
      </c>
      <c r="Z23" s="36" t="s">
        <v>61</v>
      </c>
      <c r="AA23" s="63">
        <f t="shared" si="5"/>
        <v>0.09819176693708995</v>
      </c>
      <c r="AB23" s="61">
        <f t="shared" si="6"/>
        <v>0.039395487138066336</v>
      </c>
      <c r="AC23" s="61">
        <f t="shared" si="7"/>
        <v>0.010690232690731568</v>
      </c>
      <c r="AD23" s="61">
        <f t="shared" si="8"/>
        <v>0.0033654436248599377</v>
      </c>
      <c r="AE23" s="62">
        <f t="shared" si="9"/>
        <v>0.04394873439522978</v>
      </c>
    </row>
    <row r="24" spans="2:31" ht="15" customHeight="1">
      <c r="B24" s="33" t="s">
        <v>84</v>
      </c>
      <c r="C24" s="36" t="s">
        <v>62</v>
      </c>
      <c r="D24" s="18">
        <f t="shared" si="10"/>
        <v>29933</v>
      </c>
      <c r="E24" s="6">
        <v>7406</v>
      </c>
      <c r="F24" s="6">
        <v>9336</v>
      </c>
      <c r="G24" s="6">
        <v>7674</v>
      </c>
      <c r="H24" s="26">
        <v>2489</v>
      </c>
      <c r="I24" s="33" t="s">
        <v>84</v>
      </c>
      <c r="J24" s="36" t="s">
        <v>62</v>
      </c>
      <c r="K24" s="6">
        <v>1152</v>
      </c>
      <c r="L24" s="6">
        <v>544</v>
      </c>
      <c r="M24" s="6">
        <v>190</v>
      </c>
      <c r="N24" s="6">
        <v>85</v>
      </c>
      <c r="O24" s="26">
        <v>1057</v>
      </c>
      <c r="R24" s="33" t="s">
        <v>84</v>
      </c>
      <c r="S24" s="36" t="s">
        <v>62</v>
      </c>
      <c r="T24" s="63">
        <f>D24/$D$9*100</f>
        <v>5.925754354290149</v>
      </c>
      <c r="U24" s="61">
        <f t="shared" si="1"/>
        <v>1.4661456168066296</v>
      </c>
      <c r="V24" s="61">
        <f t="shared" si="2"/>
        <v>1.8482224518642578</v>
      </c>
      <c r="W24" s="61">
        <f t="shared" si="3"/>
        <v>1.5192008457161863</v>
      </c>
      <c r="X24" s="62">
        <f t="shared" si="4"/>
        <v>0.49274054013390506</v>
      </c>
      <c r="Y24" s="33" t="s">
        <v>84</v>
      </c>
      <c r="Z24" s="36" t="s">
        <v>62</v>
      </c>
      <c r="AA24" s="63">
        <f t="shared" si="5"/>
        <v>0.22805829740227346</v>
      </c>
      <c r="AB24" s="61">
        <f t="shared" si="6"/>
        <v>0.10769419599551801</v>
      </c>
      <c r="AC24" s="61">
        <f t="shared" si="7"/>
        <v>0.037613781689611075</v>
      </c>
      <c r="AD24" s="61">
        <f t="shared" si="8"/>
        <v>0.016827218124299693</v>
      </c>
      <c r="AE24" s="62">
        <f t="shared" si="9"/>
        <v>0.2092514065574679</v>
      </c>
    </row>
    <row r="25" spans="2:31" ht="15" customHeight="1">
      <c r="B25" s="33" t="s">
        <v>85</v>
      </c>
      <c r="C25" s="36" t="s">
        <v>63</v>
      </c>
      <c r="D25" s="18">
        <f t="shared" si="10"/>
        <v>12075</v>
      </c>
      <c r="E25" s="6">
        <v>2578</v>
      </c>
      <c r="F25" s="6">
        <v>3840</v>
      </c>
      <c r="G25" s="6">
        <v>3386</v>
      </c>
      <c r="H25" s="26">
        <v>1035</v>
      </c>
      <c r="I25" s="33" t="s">
        <v>85</v>
      </c>
      <c r="J25" s="36" t="s">
        <v>63</v>
      </c>
      <c r="K25" s="6">
        <v>458</v>
      </c>
      <c r="L25" s="6">
        <v>237</v>
      </c>
      <c r="M25" s="6">
        <v>88</v>
      </c>
      <c r="N25" s="6">
        <v>39</v>
      </c>
      <c r="O25" s="26">
        <v>414</v>
      </c>
      <c r="R25" s="33" t="s">
        <v>85</v>
      </c>
      <c r="S25" s="36" t="s">
        <v>63</v>
      </c>
      <c r="T25" s="63">
        <f t="shared" si="0"/>
        <v>2.390454810010809</v>
      </c>
      <c r="U25" s="61">
        <f t="shared" si="1"/>
        <v>0.510359627346407</v>
      </c>
      <c r="V25" s="61">
        <f t="shared" si="2"/>
        <v>0.7601943246742449</v>
      </c>
      <c r="W25" s="61">
        <f t="shared" si="3"/>
        <v>0.6703171831632795</v>
      </c>
      <c r="X25" s="62">
        <f t="shared" si="4"/>
        <v>0.20489612657235506</v>
      </c>
      <c r="Y25" s="33" t="s">
        <v>85</v>
      </c>
      <c r="Z25" s="36" t="s">
        <v>63</v>
      </c>
      <c r="AA25" s="63">
        <f t="shared" si="5"/>
        <v>0.09066901059916775</v>
      </c>
      <c r="AB25" s="61">
        <f t="shared" si="6"/>
        <v>0.04691824347598855</v>
      </c>
      <c r="AC25" s="61">
        <f t="shared" si="7"/>
        <v>0.017421119940451445</v>
      </c>
      <c r="AD25" s="61">
        <f t="shared" si="8"/>
        <v>0.007720723609972799</v>
      </c>
      <c r="AE25" s="62">
        <f t="shared" si="9"/>
        <v>0.08195845062894203</v>
      </c>
    </row>
    <row r="26" spans="2:31" ht="15" customHeight="1">
      <c r="B26" s="33" t="s">
        <v>86</v>
      </c>
      <c r="C26" s="36" t="s">
        <v>64</v>
      </c>
      <c r="D26" s="18">
        <f t="shared" si="10"/>
        <v>5480</v>
      </c>
      <c r="E26" s="6">
        <v>793</v>
      </c>
      <c r="F26" s="6">
        <v>1516</v>
      </c>
      <c r="G26" s="98">
        <v>1604</v>
      </c>
      <c r="H26" s="97">
        <v>715</v>
      </c>
      <c r="I26" s="33" t="s">
        <v>86</v>
      </c>
      <c r="J26" s="36" t="s">
        <v>64</v>
      </c>
      <c r="K26" s="98">
        <v>355</v>
      </c>
      <c r="L26" s="98">
        <v>238</v>
      </c>
      <c r="M26" s="98">
        <v>53</v>
      </c>
      <c r="N26" s="98">
        <v>20</v>
      </c>
      <c r="O26" s="97">
        <v>186</v>
      </c>
      <c r="R26" s="33" t="s">
        <v>86</v>
      </c>
      <c r="S26" s="36" t="s">
        <v>64</v>
      </c>
      <c r="T26" s="63">
        <f t="shared" si="0"/>
        <v>1.0848606508372036</v>
      </c>
      <c r="U26" s="61">
        <f t="shared" si="1"/>
        <v>0.1569880467361136</v>
      </c>
      <c r="V26" s="61">
        <f t="shared" si="2"/>
        <v>0.3001183844286862</v>
      </c>
      <c r="W26" s="61">
        <f t="shared" si="3"/>
        <v>0.3175395043691377</v>
      </c>
      <c r="X26" s="62">
        <f t="shared" si="4"/>
        <v>0.141546599516168</v>
      </c>
      <c r="Y26" s="33" t="s">
        <v>86</v>
      </c>
      <c r="Z26" s="36" t="s">
        <v>64</v>
      </c>
      <c r="AA26" s="63">
        <f t="shared" si="5"/>
        <v>0.07027838157795753</v>
      </c>
      <c r="AB26" s="61">
        <f t="shared" si="6"/>
        <v>0.047116210748039136</v>
      </c>
      <c r="AC26" s="61">
        <f t="shared" si="7"/>
        <v>0.010492265418680983</v>
      </c>
      <c r="AD26" s="61">
        <f t="shared" si="8"/>
        <v>0.003959345441011692</v>
      </c>
      <c r="AE26" s="62">
        <f t="shared" si="9"/>
        <v>0.036821912601408734</v>
      </c>
    </row>
    <row r="27" spans="2:31" ht="15" customHeight="1">
      <c r="B27" s="33" t="s">
        <v>87</v>
      </c>
      <c r="C27" s="36" t="s">
        <v>88</v>
      </c>
      <c r="D27" s="18">
        <f t="shared" si="10"/>
        <v>32120</v>
      </c>
      <c r="E27" s="6">
        <v>7647</v>
      </c>
      <c r="F27" s="6">
        <v>8772</v>
      </c>
      <c r="G27" s="6">
        <v>7836</v>
      </c>
      <c r="H27" s="26">
        <v>3271</v>
      </c>
      <c r="I27" s="33" t="s">
        <v>87</v>
      </c>
      <c r="J27" s="36" t="s">
        <v>88</v>
      </c>
      <c r="K27" s="6">
        <v>1808</v>
      </c>
      <c r="L27" s="6">
        <v>1331</v>
      </c>
      <c r="M27" s="6">
        <v>327</v>
      </c>
      <c r="N27" s="6">
        <v>153</v>
      </c>
      <c r="O27" s="26">
        <v>975</v>
      </c>
      <c r="R27" s="33" t="s">
        <v>87</v>
      </c>
      <c r="S27" s="36" t="s">
        <v>88</v>
      </c>
      <c r="T27" s="63">
        <f t="shared" si="0"/>
        <v>6.358708778264777</v>
      </c>
      <c r="U27" s="61">
        <f t="shared" si="1"/>
        <v>1.5138557293708204</v>
      </c>
      <c r="V27" s="61">
        <f t="shared" si="2"/>
        <v>1.7365689104277282</v>
      </c>
      <c r="W27" s="61">
        <f t="shared" si="3"/>
        <v>1.5512715437883808</v>
      </c>
      <c r="X27" s="62">
        <f t="shared" si="4"/>
        <v>0.6475509468774623</v>
      </c>
      <c r="Y27" s="33" t="s">
        <v>87</v>
      </c>
      <c r="Z27" s="36" t="s">
        <v>88</v>
      </c>
      <c r="AA27" s="63">
        <f t="shared" si="5"/>
        <v>0.35792482786745694</v>
      </c>
      <c r="AB27" s="61">
        <f t="shared" si="6"/>
        <v>0.26349443909932807</v>
      </c>
      <c r="AC27" s="61">
        <f t="shared" si="7"/>
        <v>0.06473529796054117</v>
      </c>
      <c r="AD27" s="61">
        <f t="shared" si="8"/>
        <v>0.030288992623739443</v>
      </c>
      <c r="AE27" s="62">
        <f t="shared" si="9"/>
        <v>0.19301809024931998</v>
      </c>
    </row>
    <row r="28" spans="2:31" ht="15" customHeight="1">
      <c r="B28" s="33" t="s">
        <v>89</v>
      </c>
      <c r="C28" s="36" t="s">
        <v>90</v>
      </c>
      <c r="D28" s="18">
        <f>SUM(E28:H28)+SUM(K28:O28)</f>
        <v>10728</v>
      </c>
      <c r="E28" s="6">
        <v>2586</v>
      </c>
      <c r="F28" s="6">
        <v>1939</v>
      </c>
      <c r="G28" s="6">
        <v>2986</v>
      </c>
      <c r="H28" s="26">
        <v>1351</v>
      </c>
      <c r="I28" s="33" t="s">
        <v>89</v>
      </c>
      <c r="J28" s="36" t="s">
        <v>90</v>
      </c>
      <c r="K28" s="6">
        <v>929</v>
      </c>
      <c r="L28" s="6">
        <v>504</v>
      </c>
      <c r="M28" s="6">
        <v>101</v>
      </c>
      <c r="N28" s="6">
        <v>61</v>
      </c>
      <c r="O28" s="26">
        <v>271</v>
      </c>
      <c r="R28" s="33" t="s">
        <v>89</v>
      </c>
      <c r="S28" s="36" t="s">
        <v>90</v>
      </c>
      <c r="T28" s="63">
        <f t="shared" si="0"/>
        <v>2.1237928945586715</v>
      </c>
      <c r="U28" s="61">
        <f t="shared" si="1"/>
        <v>0.5119433655228118</v>
      </c>
      <c r="V28" s="61">
        <f t="shared" si="2"/>
        <v>0.38385854050608353</v>
      </c>
      <c r="W28" s="61">
        <f t="shared" si="3"/>
        <v>0.5911302743430457</v>
      </c>
      <c r="X28" s="62">
        <f t="shared" si="4"/>
        <v>0.26745378454033975</v>
      </c>
      <c r="Y28" s="33" t="s">
        <v>89</v>
      </c>
      <c r="Z28" s="36" t="s">
        <v>90</v>
      </c>
      <c r="AA28" s="63">
        <f t="shared" si="5"/>
        <v>0.1839115957349931</v>
      </c>
      <c r="AB28" s="61">
        <f t="shared" si="6"/>
        <v>0.09977550511349464</v>
      </c>
      <c r="AC28" s="61">
        <f t="shared" si="7"/>
        <v>0.019994694477109044</v>
      </c>
      <c r="AD28" s="61">
        <f t="shared" si="8"/>
        <v>0.012076003595085661</v>
      </c>
      <c r="AE28" s="62">
        <f t="shared" si="9"/>
        <v>0.05364913072570843</v>
      </c>
    </row>
    <row r="29" spans="2:31" ht="15" customHeight="1">
      <c r="B29" s="33" t="s">
        <v>91</v>
      </c>
      <c r="C29" s="36" t="s">
        <v>65</v>
      </c>
      <c r="D29" s="18">
        <f t="shared" si="10"/>
        <v>4665</v>
      </c>
      <c r="E29" s="6">
        <v>1210</v>
      </c>
      <c r="F29" s="6">
        <v>1065</v>
      </c>
      <c r="G29" s="6">
        <v>1159</v>
      </c>
      <c r="H29" s="26">
        <v>520</v>
      </c>
      <c r="I29" s="33" t="s">
        <v>91</v>
      </c>
      <c r="J29" s="36" t="s">
        <v>65</v>
      </c>
      <c r="K29" s="6">
        <v>226</v>
      </c>
      <c r="L29" s="6">
        <v>190</v>
      </c>
      <c r="M29" s="6">
        <v>57</v>
      </c>
      <c r="N29" s="6">
        <v>19</v>
      </c>
      <c r="O29" s="26">
        <v>219</v>
      </c>
      <c r="R29" s="33" t="s">
        <v>91</v>
      </c>
      <c r="S29" s="36" t="s">
        <v>65</v>
      </c>
      <c r="T29" s="63">
        <f t="shared" si="0"/>
        <v>0.9235173241159772</v>
      </c>
      <c r="U29" s="61">
        <f t="shared" si="1"/>
        <v>0.23954039918120737</v>
      </c>
      <c r="V29" s="61">
        <f t="shared" si="2"/>
        <v>0.2108351447338726</v>
      </c>
      <c r="W29" s="61">
        <f t="shared" si="3"/>
        <v>0.22944406830662756</v>
      </c>
      <c r="X29" s="62">
        <f t="shared" si="4"/>
        <v>0.10294298146630398</v>
      </c>
      <c r="Y29" s="33" t="s">
        <v>91</v>
      </c>
      <c r="Z29" s="36" t="s">
        <v>65</v>
      </c>
      <c r="AA29" s="63">
        <f t="shared" si="5"/>
        <v>0.04474060348343212</v>
      </c>
      <c r="AB29" s="61">
        <f t="shared" si="6"/>
        <v>0.037613781689611075</v>
      </c>
      <c r="AC29" s="61">
        <f t="shared" si="7"/>
        <v>0.011284134506883321</v>
      </c>
      <c r="AD29" s="61">
        <f t="shared" si="8"/>
        <v>0.003761378168961107</v>
      </c>
      <c r="AE29" s="62">
        <f t="shared" si="9"/>
        <v>0.043354832579078025</v>
      </c>
    </row>
    <row r="30" spans="2:31" ht="15" customHeight="1">
      <c r="B30" s="33" t="s">
        <v>92</v>
      </c>
      <c r="C30" s="36" t="s">
        <v>93</v>
      </c>
      <c r="D30" s="18">
        <f t="shared" si="10"/>
        <v>15245</v>
      </c>
      <c r="E30" s="6">
        <v>3154</v>
      </c>
      <c r="F30" s="6">
        <v>4495</v>
      </c>
      <c r="G30" s="6">
        <v>4344</v>
      </c>
      <c r="H30" s="26">
        <v>1609</v>
      </c>
      <c r="I30" s="33" t="s">
        <v>92</v>
      </c>
      <c r="J30" s="36" t="s">
        <v>93</v>
      </c>
      <c r="K30" s="6">
        <v>622</v>
      </c>
      <c r="L30" s="6">
        <v>316</v>
      </c>
      <c r="M30" s="6">
        <v>120</v>
      </c>
      <c r="N30" s="6">
        <v>51</v>
      </c>
      <c r="O30" s="26">
        <v>534</v>
      </c>
      <c r="R30" s="33" t="s">
        <v>92</v>
      </c>
      <c r="S30" s="36" t="s">
        <v>93</v>
      </c>
      <c r="T30" s="63">
        <f t="shared" si="0"/>
        <v>3.0180110624111625</v>
      </c>
      <c r="U30" s="61">
        <f t="shared" si="1"/>
        <v>0.6243887760475438</v>
      </c>
      <c r="V30" s="61">
        <f t="shared" si="2"/>
        <v>0.8898628878673778</v>
      </c>
      <c r="W30" s="61">
        <f t="shared" si="3"/>
        <v>0.8599698297877396</v>
      </c>
      <c r="X30" s="62">
        <f t="shared" si="4"/>
        <v>0.3185293407293906</v>
      </c>
      <c r="Y30" s="33" t="s">
        <v>92</v>
      </c>
      <c r="Z30" s="36" t="s">
        <v>93</v>
      </c>
      <c r="AA30" s="63">
        <f t="shared" si="5"/>
        <v>0.12313564321546361</v>
      </c>
      <c r="AB30" s="61">
        <f t="shared" si="6"/>
        <v>0.06255765796798472</v>
      </c>
      <c r="AC30" s="61">
        <f t="shared" si="7"/>
        <v>0.023756072646070152</v>
      </c>
      <c r="AD30" s="61">
        <f t="shared" si="8"/>
        <v>0.010096330874579815</v>
      </c>
      <c r="AE30" s="62">
        <f t="shared" si="9"/>
        <v>0.10571452327501217</v>
      </c>
    </row>
    <row r="31" spans="2:31" ht="15" customHeight="1">
      <c r="B31" s="33" t="s">
        <v>94</v>
      </c>
      <c r="C31" s="36" t="s">
        <v>66</v>
      </c>
      <c r="D31" s="18">
        <f t="shared" si="10"/>
        <v>31997</v>
      </c>
      <c r="E31" s="6">
        <v>9476</v>
      </c>
      <c r="F31" s="6">
        <v>10162</v>
      </c>
      <c r="G31" s="6">
        <v>6534</v>
      </c>
      <c r="H31" s="26">
        <v>2798</v>
      </c>
      <c r="I31" s="33" t="s">
        <v>94</v>
      </c>
      <c r="J31" s="36" t="s">
        <v>66</v>
      </c>
      <c r="K31" s="6">
        <v>1420</v>
      </c>
      <c r="L31" s="6">
        <v>630</v>
      </c>
      <c r="M31" s="6">
        <v>152</v>
      </c>
      <c r="N31" s="6">
        <v>55</v>
      </c>
      <c r="O31" s="26">
        <v>770</v>
      </c>
      <c r="R31" s="33" t="s">
        <v>94</v>
      </c>
      <c r="S31" s="36" t="s">
        <v>66</v>
      </c>
      <c r="T31" s="63">
        <f t="shared" si="0"/>
        <v>6.334358803802555</v>
      </c>
      <c r="U31" s="61">
        <f t="shared" si="1"/>
        <v>1.8759378699513396</v>
      </c>
      <c r="V31" s="61">
        <f t="shared" si="2"/>
        <v>2.0117434185780407</v>
      </c>
      <c r="W31" s="61">
        <f t="shared" si="3"/>
        <v>1.2935181555785198</v>
      </c>
      <c r="X31" s="62">
        <f t="shared" si="4"/>
        <v>0.5539124271975356</v>
      </c>
      <c r="Y31" s="33" t="s">
        <v>94</v>
      </c>
      <c r="Z31" s="36" t="s">
        <v>66</v>
      </c>
      <c r="AA31" s="63">
        <f t="shared" si="5"/>
        <v>0.2811135263118301</v>
      </c>
      <c r="AB31" s="61">
        <f t="shared" si="6"/>
        <v>0.1247193813918683</v>
      </c>
      <c r="AC31" s="61">
        <f t="shared" si="7"/>
        <v>0.030091025351688856</v>
      </c>
      <c r="AD31" s="61">
        <f t="shared" si="8"/>
        <v>0.010888199962782154</v>
      </c>
      <c r="AE31" s="62">
        <f t="shared" si="9"/>
        <v>0.15243479947895014</v>
      </c>
    </row>
    <row r="32" spans="2:31" ht="15" customHeight="1">
      <c r="B32" s="33" t="s">
        <v>95</v>
      </c>
      <c r="C32" s="36" t="s">
        <v>96</v>
      </c>
      <c r="D32" s="18">
        <f t="shared" si="10"/>
        <v>4912</v>
      </c>
      <c r="E32" s="6">
        <v>240</v>
      </c>
      <c r="F32" s="6">
        <v>907</v>
      </c>
      <c r="G32" s="6">
        <v>1625</v>
      </c>
      <c r="H32" s="26">
        <v>1079</v>
      </c>
      <c r="I32" s="33" t="s">
        <v>95</v>
      </c>
      <c r="J32" s="36" t="s">
        <v>96</v>
      </c>
      <c r="K32" s="6">
        <v>547</v>
      </c>
      <c r="L32" s="6">
        <v>241</v>
      </c>
      <c r="M32" s="6">
        <v>52</v>
      </c>
      <c r="N32" s="6">
        <v>6</v>
      </c>
      <c r="O32" s="26">
        <v>215</v>
      </c>
      <c r="R32" s="33" t="s">
        <v>95</v>
      </c>
      <c r="S32" s="36" t="s">
        <v>96</v>
      </c>
      <c r="T32" s="63">
        <f t="shared" si="0"/>
        <v>0.9724152403124716</v>
      </c>
      <c r="U32" s="61">
        <f t="shared" si="1"/>
        <v>0.047512145292140304</v>
      </c>
      <c r="V32" s="61">
        <f t="shared" si="2"/>
        <v>0.17955631574988024</v>
      </c>
      <c r="W32" s="61">
        <f t="shared" si="3"/>
        <v>0.32169681708219994</v>
      </c>
      <c r="X32" s="62">
        <f t="shared" si="4"/>
        <v>0.21360668654258078</v>
      </c>
      <c r="Y32" s="33" t="s">
        <v>95</v>
      </c>
      <c r="Z32" s="36" t="s">
        <v>96</v>
      </c>
      <c r="AA32" s="63">
        <f t="shared" si="5"/>
        <v>0.10828809781166977</v>
      </c>
      <c r="AB32" s="61">
        <f t="shared" si="6"/>
        <v>0.04771011256419089</v>
      </c>
      <c r="AC32" s="61">
        <f t="shared" si="7"/>
        <v>0.010294298146630399</v>
      </c>
      <c r="AD32" s="61">
        <f t="shared" si="8"/>
        <v>0.0011878036323035076</v>
      </c>
      <c r="AE32" s="62">
        <f t="shared" si="9"/>
        <v>0.04256296349087569</v>
      </c>
    </row>
    <row r="33" spans="2:31" ht="15" customHeight="1">
      <c r="B33" s="33" t="s">
        <v>97</v>
      </c>
      <c r="C33" s="36" t="s">
        <v>67</v>
      </c>
      <c r="D33" s="18">
        <f t="shared" si="10"/>
        <v>1635</v>
      </c>
      <c r="E33" s="6">
        <v>508</v>
      </c>
      <c r="F33" s="6">
        <v>441</v>
      </c>
      <c r="G33" s="98">
        <v>319</v>
      </c>
      <c r="H33" s="97">
        <v>140</v>
      </c>
      <c r="I33" s="33" t="s">
        <v>164</v>
      </c>
      <c r="J33" s="36" t="s">
        <v>67</v>
      </c>
      <c r="K33" s="98">
        <v>91</v>
      </c>
      <c r="L33" s="98">
        <v>64</v>
      </c>
      <c r="M33" s="98">
        <v>22</v>
      </c>
      <c r="N33" s="98">
        <v>8</v>
      </c>
      <c r="O33" s="97">
        <v>42</v>
      </c>
      <c r="R33" s="33" t="s">
        <v>164</v>
      </c>
      <c r="S33" s="36" t="s">
        <v>67</v>
      </c>
      <c r="T33" s="63">
        <f t="shared" si="0"/>
        <v>0.3236764898027058</v>
      </c>
      <c r="U33" s="61">
        <f t="shared" si="1"/>
        <v>0.10056737420169697</v>
      </c>
      <c r="V33" s="61">
        <f t="shared" si="2"/>
        <v>0.0873035669743078</v>
      </c>
      <c r="W33" s="61">
        <f t="shared" si="3"/>
        <v>0.06315155978413649</v>
      </c>
      <c r="X33" s="62">
        <f t="shared" si="4"/>
        <v>0.027715418087081844</v>
      </c>
      <c r="Y33" s="33" t="s">
        <v>164</v>
      </c>
      <c r="Z33" s="36" t="s">
        <v>67</v>
      </c>
      <c r="AA33" s="63">
        <f t="shared" si="5"/>
        <v>0.0180150217566032</v>
      </c>
      <c r="AB33" s="61">
        <f t="shared" si="6"/>
        <v>0.012669905411237414</v>
      </c>
      <c r="AC33" s="61">
        <f t="shared" si="7"/>
        <v>0.004355279985112861</v>
      </c>
      <c r="AD33" s="61">
        <f t="shared" si="8"/>
        <v>0.0015837381764046768</v>
      </c>
      <c r="AE33" s="62">
        <f t="shared" si="9"/>
        <v>0.008314625426124553</v>
      </c>
    </row>
    <row r="34" spans="2:31" ht="15" customHeight="1">
      <c r="B34" s="37" t="s">
        <v>165</v>
      </c>
      <c r="C34" s="38" t="s">
        <v>68</v>
      </c>
      <c r="D34" s="17">
        <f t="shared" si="10"/>
        <v>2871</v>
      </c>
      <c r="E34" s="7">
        <v>258</v>
      </c>
      <c r="F34" s="7">
        <v>814</v>
      </c>
      <c r="G34" s="100">
        <v>934</v>
      </c>
      <c r="H34" s="99">
        <v>424</v>
      </c>
      <c r="I34" s="37" t="s">
        <v>165</v>
      </c>
      <c r="J34" s="38" t="s">
        <v>68</v>
      </c>
      <c r="K34" s="100">
        <v>194</v>
      </c>
      <c r="L34" s="100">
        <v>107</v>
      </c>
      <c r="M34" s="100">
        <v>20</v>
      </c>
      <c r="N34" s="100">
        <v>11</v>
      </c>
      <c r="O34" s="99">
        <v>109</v>
      </c>
      <c r="R34" s="37" t="s">
        <v>165</v>
      </c>
      <c r="S34" s="38" t="s">
        <v>68</v>
      </c>
      <c r="T34" s="64">
        <f t="shared" si="0"/>
        <v>0.5683640380572283</v>
      </c>
      <c r="U34" s="65">
        <f t="shared" si="1"/>
        <v>0.05107555618905083</v>
      </c>
      <c r="V34" s="65">
        <f t="shared" si="2"/>
        <v>0.16114535944917588</v>
      </c>
      <c r="W34" s="65">
        <f t="shared" si="3"/>
        <v>0.184901432095246</v>
      </c>
      <c r="X34" s="66">
        <f t="shared" si="4"/>
        <v>0.08393812334944786</v>
      </c>
      <c r="Y34" s="37" t="s">
        <v>165</v>
      </c>
      <c r="Z34" s="38" t="s">
        <v>68</v>
      </c>
      <c r="AA34" s="64">
        <f t="shared" si="5"/>
        <v>0.03840565077781341</v>
      </c>
      <c r="AB34" s="65">
        <f t="shared" si="6"/>
        <v>0.02118249810941255</v>
      </c>
      <c r="AC34" s="65">
        <f t="shared" si="7"/>
        <v>0.003959345441011692</v>
      </c>
      <c r="AD34" s="65">
        <f t="shared" si="8"/>
        <v>0.0021776399925564306</v>
      </c>
      <c r="AE34" s="66">
        <f t="shared" si="9"/>
        <v>0.02157843265351372</v>
      </c>
    </row>
  </sheetData>
  <sheetProtection/>
  <mergeCells count="8">
    <mergeCell ref="B5:C7"/>
    <mergeCell ref="I5:J7"/>
    <mergeCell ref="R5:S7"/>
    <mergeCell ref="T5:X5"/>
    <mergeCell ref="Y5:Z7"/>
    <mergeCell ref="AA5:AE5"/>
    <mergeCell ref="T7:X7"/>
    <mergeCell ref="AA7:AE7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portrait" paperSize="9" r:id="rId1"/>
  <headerFooter>
    <oddFooter>&amp;CIII-3-&amp;P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B1:M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3" width="15.7109375" style="1" customWidth="1"/>
    <col min="14" max="14" width="2.140625" style="1" customWidth="1"/>
    <col min="15" max="16384" width="9.140625" style="1" customWidth="1"/>
  </cols>
  <sheetData>
    <row r="1" spans="2:13" ht="15" customHeight="1">
      <c r="B1" s="8"/>
      <c r="C1" s="8"/>
      <c r="D1" s="8"/>
      <c r="E1" s="8"/>
      <c r="F1" s="8"/>
      <c r="G1" s="68" t="s">
        <v>13</v>
      </c>
      <c r="H1" s="8"/>
      <c r="I1" s="8"/>
      <c r="M1" s="81" t="s">
        <v>14</v>
      </c>
    </row>
    <row r="2" spans="2:9" ht="15" customHeight="1">
      <c r="B2" s="43" t="s">
        <v>103</v>
      </c>
      <c r="C2" s="43"/>
      <c r="D2" s="43"/>
      <c r="E2" s="43"/>
      <c r="F2" s="43"/>
      <c r="G2" s="43"/>
      <c r="H2" s="43" t="s">
        <v>103</v>
      </c>
      <c r="I2" s="43"/>
    </row>
    <row r="3" spans="2:9" ht="15" customHeight="1">
      <c r="B3" s="8"/>
      <c r="C3" s="43"/>
      <c r="D3" s="43"/>
      <c r="E3" s="43"/>
      <c r="F3" s="43"/>
      <c r="G3" s="43"/>
      <c r="H3" s="43"/>
      <c r="I3" s="43"/>
    </row>
    <row r="4" spans="2:13" ht="15" customHeight="1">
      <c r="B4" s="111" t="s">
        <v>69</v>
      </c>
      <c r="C4" s="112"/>
      <c r="D4" s="117" t="s">
        <v>41</v>
      </c>
      <c r="E4" s="101"/>
      <c r="F4" s="101"/>
      <c r="G4" s="102"/>
      <c r="H4" s="111" t="s">
        <v>69</v>
      </c>
      <c r="I4" s="112"/>
      <c r="J4" s="117" t="s">
        <v>41</v>
      </c>
      <c r="K4" s="101"/>
      <c r="L4" s="101"/>
      <c r="M4" s="102"/>
    </row>
    <row r="5" spans="2:13" ht="43.5" customHeight="1">
      <c r="B5" s="113"/>
      <c r="C5" s="114"/>
      <c r="D5" s="44" t="s">
        <v>6</v>
      </c>
      <c r="E5" s="45">
        <v>2011</v>
      </c>
      <c r="F5" s="45">
        <v>2010</v>
      </c>
      <c r="G5" s="74">
        <v>2009</v>
      </c>
      <c r="H5" s="113"/>
      <c r="I5" s="114"/>
      <c r="J5" s="60" t="s">
        <v>38</v>
      </c>
      <c r="K5" s="45" t="s">
        <v>39</v>
      </c>
      <c r="L5" s="45" t="s">
        <v>40</v>
      </c>
      <c r="M5" s="59" t="s">
        <v>161</v>
      </c>
    </row>
    <row r="6" spans="2:13" ht="15" customHeight="1">
      <c r="B6" s="115"/>
      <c r="C6" s="116"/>
      <c r="D6" s="118" t="s">
        <v>3</v>
      </c>
      <c r="E6" s="109"/>
      <c r="F6" s="109"/>
      <c r="G6" s="110"/>
      <c r="H6" s="115"/>
      <c r="I6" s="116"/>
      <c r="J6" s="118" t="s">
        <v>3</v>
      </c>
      <c r="K6" s="109"/>
      <c r="L6" s="109"/>
      <c r="M6" s="110"/>
    </row>
    <row r="7" spans="2:13" ht="6.75" customHeight="1">
      <c r="B7" s="39"/>
      <c r="C7" s="34"/>
      <c r="D7" s="6"/>
      <c r="E7" s="6"/>
      <c r="F7" s="6"/>
      <c r="G7" s="86"/>
      <c r="H7" s="39"/>
      <c r="I7" s="34"/>
      <c r="J7" s="82"/>
      <c r="K7" s="82"/>
      <c r="L7" s="82"/>
      <c r="M7" s="83"/>
    </row>
    <row r="8" spans="2:13" ht="15">
      <c r="B8" s="40"/>
      <c r="C8" s="35" t="s">
        <v>70</v>
      </c>
      <c r="D8" s="6">
        <f>SUM(D10:D33)</f>
        <v>505134</v>
      </c>
      <c r="E8" s="6">
        <f aca="true" t="shared" si="0" ref="E8:M8">SUM(E10:E33)</f>
        <v>32446</v>
      </c>
      <c r="F8" s="6">
        <f t="shared" si="0"/>
        <v>87138</v>
      </c>
      <c r="G8" s="26">
        <f t="shared" si="0"/>
        <v>62855</v>
      </c>
      <c r="H8" s="40"/>
      <c r="I8" s="35" t="s">
        <v>70</v>
      </c>
      <c r="J8" s="6">
        <f t="shared" si="0"/>
        <v>158447</v>
      </c>
      <c r="K8" s="6">
        <f t="shared" si="0"/>
        <v>78812</v>
      </c>
      <c r="L8" s="6">
        <f t="shared" si="0"/>
        <v>44368</v>
      </c>
      <c r="M8" s="26">
        <f t="shared" si="0"/>
        <v>41068</v>
      </c>
    </row>
    <row r="9" spans="2:13" ht="6.75" customHeight="1">
      <c r="B9" s="40"/>
      <c r="C9" s="35"/>
      <c r="D9" s="6"/>
      <c r="E9" s="6"/>
      <c r="F9" s="6"/>
      <c r="G9" s="26"/>
      <c r="H9" s="40"/>
      <c r="I9" s="35"/>
      <c r="J9" s="84"/>
      <c r="K9" s="84"/>
      <c r="L9" s="84"/>
      <c r="M9" s="85"/>
    </row>
    <row r="10" spans="2:13" ht="15" customHeight="1">
      <c r="B10" s="33" t="s">
        <v>71</v>
      </c>
      <c r="C10" s="36" t="s">
        <v>49</v>
      </c>
      <c r="D10" s="6">
        <f>SUM(E10:G10)+SUM(J10:M10)</f>
        <v>21541</v>
      </c>
      <c r="E10" s="6">
        <v>1321</v>
      </c>
      <c r="F10" s="6">
        <v>3515</v>
      </c>
      <c r="G10" s="26">
        <v>2455</v>
      </c>
      <c r="H10" s="33" t="s">
        <v>71</v>
      </c>
      <c r="I10" s="36" t="s">
        <v>49</v>
      </c>
      <c r="J10" s="6">
        <v>7542</v>
      </c>
      <c r="K10" s="6">
        <v>3312</v>
      </c>
      <c r="L10" s="6">
        <v>1783</v>
      </c>
      <c r="M10" s="26">
        <v>1613</v>
      </c>
    </row>
    <row r="11" spans="2:13" ht="15" customHeight="1">
      <c r="B11" s="33" t="s">
        <v>72</v>
      </c>
      <c r="C11" s="36" t="s">
        <v>50</v>
      </c>
      <c r="D11" s="18">
        <f aca="true" t="shared" si="1" ref="D11:D33">SUM(E11:G11)+SUM(J11:M11)</f>
        <v>34097</v>
      </c>
      <c r="E11" s="6">
        <v>2489</v>
      </c>
      <c r="F11" s="6">
        <v>5354</v>
      </c>
      <c r="G11" s="26">
        <v>3858</v>
      </c>
      <c r="H11" s="33" t="s">
        <v>72</v>
      </c>
      <c r="I11" s="36" t="s">
        <v>50</v>
      </c>
      <c r="J11" s="6">
        <v>11097</v>
      </c>
      <c r="K11" s="6">
        <v>5724</v>
      </c>
      <c r="L11" s="6">
        <v>3192</v>
      </c>
      <c r="M11" s="26">
        <v>2383</v>
      </c>
    </row>
    <row r="12" spans="2:13" ht="15" customHeight="1">
      <c r="B12" s="33" t="s">
        <v>73</v>
      </c>
      <c r="C12" s="36" t="s">
        <v>51</v>
      </c>
      <c r="D12" s="18">
        <f t="shared" si="1"/>
        <v>56263</v>
      </c>
      <c r="E12" s="6">
        <v>3557</v>
      </c>
      <c r="F12" s="6">
        <v>9578</v>
      </c>
      <c r="G12" s="26">
        <v>6663</v>
      </c>
      <c r="H12" s="33" t="s">
        <v>73</v>
      </c>
      <c r="I12" s="36" t="s">
        <v>51</v>
      </c>
      <c r="J12" s="6">
        <v>17515</v>
      </c>
      <c r="K12" s="6">
        <v>8689</v>
      </c>
      <c r="L12" s="6">
        <v>4993</v>
      </c>
      <c r="M12" s="26">
        <v>5268</v>
      </c>
    </row>
    <row r="13" spans="2:13" ht="15" customHeight="1">
      <c r="B13" s="33" t="s">
        <v>74</v>
      </c>
      <c r="C13" s="36" t="s">
        <v>52</v>
      </c>
      <c r="D13" s="18">
        <f t="shared" si="1"/>
        <v>19690</v>
      </c>
      <c r="E13" s="6">
        <v>1183</v>
      </c>
      <c r="F13" s="6">
        <v>2516</v>
      </c>
      <c r="G13" s="26">
        <v>2024</v>
      </c>
      <c r="H13" s="33" t="s">
        <v>74</v>
      </c>
      <c r="I13" s="36" t="s">
        <v>52</v>
      </c>
      <c r="J13" s="6">
        <v>5678</v>
      </c>
      <c r="K13" s="6">
        <v>3927</v>
      </c>
      <c r="L13" s="6">
        <v>2034</v>
      </c>
      <c r="M13" s="26">
        <v>2328</v>
      </c>
    </row>
    <row r="14" spans="2:13" ht="15" customHeight="1">
      <c r="B14" s="33" t="s">
        <v>75</v>
      </c>
      <c r="C14" s="36" t="s">
        <v>53</v>
      </c>
      <c r="D14" s="18">
        <f t="shared" si="1"/>
        <v>22541</v>
      </c>
      <c r="E14" s="6">
        <v>1345</v>
      </c>
      <c r="F14" s="6">
        <v>3552</v>
      </c>
      <c r="G14" s="26">
        <v>2898</v>
      </c>
      <c r="H14" s="33" t="s">
        <v>75</v>
      </c>
      <c r="I14" s="36" t="s">
        <v>53</v>
      </c>
      <c r="J14" s="6">
        <v>7183</v>
      </c>
      <c r="K14" s="6">
        <v>3381</v>
      </c>
      <c r="L14" s="6">
        <v>2141</v>
      </c>
      <c r="M14" s="26">
        <v>2041</v>
      </c>
    </row>
    <row r="15" spans="2:13" ht="15" customHeight="1">
      <c r="B15" s="33" t="s">
        <v>76</v>
      </c>
      <c r="C15" s="36" t="s">
        <v>54</v>
      </c>
      <c r="D15" s="18">
        <f t="shared" si="1"/>
        <v>22284</v>
      </c>
      <c r="E15" s="6">
        <v>1396</v>
      </c>
      <c r="F15" s="6">
        <v>3458</v>
      </c>
      <c r="G15" s="26">
        <v>2665</v>
      </c>
      <c r="H15" s="33" t="s">
        <v>76</v>
      </c>
      <c r="I15" s="36" t="s">
        <v>54</v>
      </c>
      <c r="J15" s="6">
        <v>7218</v>
      </c>
      <c r="K15" s="6">
        <v>3870</v>
      </c>
      <c r="L15" s="6">
        <v>1938</v>
      </c>
      <c r="M15" s="26">
        <v>1739</v>
      </c>
    </row>
    <row r="16" spans="2:13" ht="15" customHeight="1">
      <c r="B16" s="33" t="s">
        <v>77</v>
      </c>
      <c r="C16" s="36" t="s">
        <v>55</v>
      </c>
      <c r="D16" s="18">
        <f t="shared" si="1"/>
        <v>17042</v>
      </c>
      <c r="E16" s="6">
        <v>948</v>
      </c>
      <c r="F16" s="6">
        <v>2682</v>
      </c>
      <c r="G16" s="26">
        <v>2065</v>
      </c>
      <c r="H16" s="33" t="s">
        <v>77</v>
      </c>
      <c r="I16" s="36" t="s">
        <v>55</v>
      </c>
      <c r="J16" s="6">
        <v>5108</v>
      </c>
      <c r="K16" s="6">
        <v>2670</v>
      </c>
      <c r="L16" s="6">
        <v>1724</v>
      </c>
      <c r="M16" s="26">
        <v>1845</v>
      </c>
    </row>
    <row r="17" spans="2:13" ht="15" customHeight="1">
      <c r="B17" s="33" t="s">
        <v>78</v>
      </c>
      <c r="C17" s="36" t="s">
        <v>56</v>
      </c>
      <c r="D17" s="18">
        <f t="shared" si="1"/>
        <v>40531</v>
      </c>
      <c r="E17" s="6">
        <v>2628</v>
      </c>
      <c r="F17" s="6">
        <v>6622</v>
      </c>
      <c r="G17" s="26">
        <v>5378</v>
      </c>
      <c r="H17" s="33" t="s">
        <v>78</v>
      </c>
      <c r="I17" s="36" t="s">
        <v>56</v>
      </c>
      <c r="J17" s="6">
        <v>12896</v>
      </c>
      <c r="K17" s="6">
        <v>5790</v>
      </c>
      <c r="L17" s="6">
        <v>3609</v>
      </c>
      <c r="M17" s="26">
        <v>3608</v>
      </c>
    </row>
    <row r="18" spans="2:13" ht="15" customHeight="1">
      <c r="B18" s="33" t="s">
        <v>79</v>
      </c>
      <c r="C18" s="36" t="s">
        <v>57</v>
      </c>
      <c r="D18" s="18">
        <f t="shared" si="1"/>
        <v>5051</v>
      </c>
      <c r="E18" s="6">
        <v>350</v>
      </c>
      <c r="F18" s="6">
        <v>973</v>
      </c>
      <c r="G18" s="26">
        <v>600</v>
      </c>
      <c r="H18" s="33" t="s">
        <v>79</v>
      </c>
      <c r="I18" s="36" t="s">
        <v>57</v>
      </c>
      <c r="J18" s="6">
        <v>1609</v>
      </c>
      <c r="K18" s="6">
        <v>703</v>
      </c>
      <c r="L18" s="6">
        <v>587</v>
      </c>
      <c r="M18" s="26">
        <v>229</v>
      </c>
    </row>
    <row r="19" spans="2:13" ht="15" customHeight="1">
      <c r="B19" s="33" t="s">
        <v>80</v>
      </c>
      <c r="C19" s="36" t="s">
        <v>58</v>
      </c>
      <c r="D19" s="18">
        <f t="shared" si="1"/>
        <v>11046</v>
      </c>
      <c r="E19" s="6">
        <v>1128</v>
      </c>
      <c r="F19" s="6">
        <v>2321</v>
      </c>
      <c r="G19" s="26">
        <v>1420</v>
      </c>
      <c r="H19" s="33" t="s">
        <v>80</v>
      </c>
      <c r="I19" s="36" t="s">
        <v>58</v>
      </c>
      <c r="J19" s="6">
        <v>3325</v>
      </c>
      <c r="K19" s="6">
        <v>1398</v>
      </c>
      <c r="L19" s="6">
        <v>861</v>
      </c>
      <c r="M19" s="26">
        <v>593</v>
      </c>
    </row>
    <row r="20" spans="2:13" ht="15" customHeight="1">
      <c r="B20" s="33" t="s">
        <v>81</v>
      </c>
      <c r="C20" s="36" t="s">
        <v>59</v>
      </c>
      <c r="D20" s="18">
        <f t="shared" si="1"/>
        <v>2222</v>
      </c>
      <c r="E20" s="6">
        <v>191</v>
      </c>
      <c r="F20" s="6">
        <v>570</v>
      </c>
      <c r="G20" s="26">
        <v>382</v>
      </c>
      <c r="H20" s="33" t="s">
        <v>81</v>
      </c>
      <c r="I20" s="36" t="s">
        <v>59</v>
      </c>
      <c r="J20" s="6">
        <v>739</v>
      </c>
      <c r="K20" s="6">
        <v>235</v>
      </c>
      <c r="L20" s="6">
        <v>70</v>
      </c>
      <c r="M20" s="26">
        <v>35</v>
      </c>
    </row>
    <row r="21" spans="2:13" ht="15" customHeight="1">
      <c r="B21" s="33" t="s">
        <v>82</v>
      </c>
      <c r="C21" s="36" t="s">
        <v>60</v>
      </c>
      <c r="D21" s="18">
        <f t="shared" si="1"/>
        <v>95848</v>
      </c>
      <c r="E21" s="6">
        <v>6570</v>
      </c>
      <c r="F21" s="6">
        <v>18756</v>
      </c>
      <c r="G21" s="26">
        <v>12931</v>
      </c>
      <c r="H21" s="33" t="s">
        <v>82</v>
      </c>
      <c r="I21" s="36" t="s">
        <v>60</v>
      </c>
      <c r="J21" s="6">
        <v>28225</v>
      </c>
      <c r="K21" s="6">
        <v>14588</v>
      </c>
      <c r="L21" s="6">
        <v>7920</v>
      </c>
      <c r="M21" s="26">
        <v>6858</v>
      </c>
    </row>
    <row r="22" spans="2:13" ht="15" customHeight="1">
      <c r="B22" s="33" t="s">
        <v>83</v>
      </c>
      <c r="C22" s="36" t="s">
        <v>61</v>
      </c>
      <c r="D22" s="18">
        <f t="shared" si="1"/>
        <v>5317</v>
      </c>
      <c r="E22" s="6">
        <v>394</v>
      </c>
      <c r="F22" s="6">
        <v>1162</v>
      </c>
      <c r="G22" s="26">
        <v>742</v>
      </c>
      <c r="H22" s="33" t="s">
        <v>83</v>
      </c>
      <c r="I22" s="36" t="s">
        <v>61</v>
      </c>
      <c r="J22" s="6">
        <v>1976</v>
      </c>
      <c r="K22" s="6">
        <v>688</v>
      </c>
      <c r="L22" s="6">
        <v>197</v>
      </c>
      <c r="M22" s="26">
        <v>158</v>
      </c>
    </row>
    <row r="23" spans="2:13" ht="15" customHeight="1">
      <c r="B23" s="33" t="s">
        <v>84</v>
      </c>
      <c r="C23" s="36" t="s">
        <v>62</v>
      </c>
      <c r="D23" s="18">
        <f t="shared" si="1"/>
        <v>29933</v>
      </c>
      <c r="E23" s="6">
        <v>2043</v>
      </c>
      <c r="F23" s="6">
        <v>4855</v>
      </c>
      <c r="G23" s="26">
        <v>3478</v>
      </c>
      <c r="H23" s="33" t="s">
        <v>84</v>
      </c>
      <c r="I23" s="36" t="s">
        <v>62</v>
      </c>
      <c r="J23" s="6">
        <v>8702</v>
      </c>
      <c r="K23" s="6">
        <v>4748</v>
      </c>
      <c r="L23" s="6">
        <v>3120</v>
      </c>
      <c r="M23" s="26">
        <v>2987</v>
      </c>
    </row>
    <row r="24" spans="2:13" ht="15" customHeight="1">
      <c r="B24" s="33" t="s">
        <v>85</v>
      </c>
      <c r="C24" s="36" t="s">
        <v>63</v>
      </c>
      <c r="D24" s="18">
        <f t="shared" si="1"/>
        <v>12075</v>
      </c>
      <c r="E24" s="6">
        <v>583</v>
      </c>
      <c r="F24" s="6">
        <v>2099</v>
      </c>
      <c r="G24" s="26">
        <v>1551</v>
      </c>
      <c r="H24" s="33" t="s">
        <v>85</v>
      </c>
      <c r="I24" s="36" t="s">
        <v>63</v>
      </c>
      <c r="J24" s="6">
        <v>3660</v>
      </c>
      <c r="K24" s="6">
        <v>1905</v>
      </c>
      <c r="L24" s="6">
        <v>1319</v>
      </c>
      <c r="M24" s="26">
        <v>958</v>
      </c>
    </row>
    <row r="25" spans="2:13" ht="15" customHeight="1">
      <c r="B25" s="33" t="s">
        <v>86</v>
      </c>
      <c r="C25" s="36" t="s">
        <v>64</v>
      </c>
      <c r="D25" s="18">
        <f t="shared" si="1"/>
        <v>5480</v>
      </c>
      <c r="E25" s="6">
        <v>540</v>
      </c>
      <c r="F25" s="6">
        <v>1601</v>
      </c>
      <c r="G25" s="26">
        <v>802</v>
      </c>
      <c r="H25" s="33" t="s">
        <v>86</v>
      </c>
      <c r="I25" s="36" t="s">
        <v>64</v>
      </c>
      <c r="J25" s="6">
        <v>1755</v>
      </c>
      <c r="K25" s="6">
        <v>496</v>
      </c>
      <c r="L25" s="6">
        <v>202</v>
      </c>
      <c r="M25" s="26">
        <v>84</v>
      </c>
    </row>
    <row r="26" spans="2:13" ht="15" customHeight="1">
      <c r="B26" s="33" t="s">
        <v>87</v>
      </c>
      <c r="C26" s="36" t="s">
        <v>88</v>
      </c>
      <c r="D26" s="18">
        <f t="shared" si="1"/>
        <v>32120</v>
      </c>
      <c r="E26" s="6">
        <v>1828</v>
      </c>
      <c r="F26" s="6">
        <v>5665</v>
      </c>
      <c r="G26" s="26">
        <v>3870</v>
      </c>
      <c r="H26" s="33" t="s">
        <v>87</v>
      </c>
      <c r="I26" s="36" t="s">
        <v>88</v>
      </c>
      <c r="J26" s="6">
        <v>11043</v>
      </c>
      <c r="K26" s="6">
        <v>5366</v>
      </c>
      <c r="L26" s="6">
        <v>2675</v>
      </c>
      <c r="M26" s="26">
        <v>1673</v>
      </c>
    </row>
    <row r="27" spans="2:13" ht="15" customHeight="1">
      <c r="B27" s="33" t="s">
        <v>89</v>
      </c>
      <c r="C27" s="36" t="s">
        <v>90</v>
      </c>
      <c r="D27" s="18">
        <f t="shared" si="1"/>
        <v>10728</v>
      </c>
      <c r="E27" s="6">
        <v>639</v>
      </c>
      <c r="F27" s="6">
        <v>1930</v>
      </c>
      <c r="G27" s="26">
        <v>1437</v>
      </c>
      <c r="H27" s="33" t="s">
        <v>89</v>
      </c>
      <c r="I27" s="36" t="s">
        <v>90</v>
      </c>
      <c r="J27" s="6">
        <v>3663</v>
      </c>
      <c r="K27" s="6">
        <v>1572</v>
      </c>
      <c r="L27" s="6">
        <v>951</v>
      </c>
      <c r="M27" s="26">
        <v>536</v>
      </c>
    </row>
    <row r="28" spans="2:13" ht="15" customHeight="1">
      <c r="B28" s="33" t="s">
        <v>91</v>
      </c>
      <c r="C28" s="36" t="s">
        <v>65</v>
      </c>
      <c r="D28" s="18">
        <f t="shared" si="1"/>
        <v>4665</v>
      </c>
      <c r="E28" s="6">
        <v>440</v>
      </c>
      <c r="F28" s="6">
        <v>1224</v>
      </c>
      <c r="G28" s="26">
        <v>614</v>
      </c>
      <c r="H28" s="33" t="s">
        <v>91</v>
      </c>
      <c r="I28" s="36" t="s">
        <v>65</v>
      </c>
      <c r="J28" s="6">
        <v>1357</v>
      </c>
      <c r="K28" s="6">
        <v>505</v>
      </c>
      <c r="L28" s="6">
        <v>325</v>
      </c>
      <c r="M28" s="26">
        <v>200</v>
      </c>
    </row>
    <row r="29" spans="2:13" ht="15" customHeight="1">
      <c r="B29" s="33" t="s">
        <v>92</v>
      </c>
      <c r="C29" s="36" t="s">
        <v>93</v>
      </c>
      <c r="D29" s="18">
        <f t="shared" si="1"/>
        <v>15245</v>
      </c>
      <c r="E29" s="6">
        <v>821</v>
      </c>
      <c r="F29" s="6">
        <v>2618</v>
      </c>
      <c r="G29" s="26">
        <v>1931</v>
      </c>
      <c r="H29" s="33" t="s">
        <v>92</v>
      </c>
      <c r="I29" s="36" t="s">
        <v>93</v>
      </c>
      <c r="J29" s="6">
        <v>4755</v>
      </c>
      <c r="K29" s="6">
        <v>2261</v>
      </c>
      <c r="L29" s="6">
        <v>1350</v>
      </c>
      <c r="M29" s="26">
        <v>1509</v>
      </c>
    </row>
    <row r="30" spans="2:13" ht="15" customHeight="1">
      <c r="B30" s="33" t="s">
        <v>94</v>
      </c>
      <c r="C30" s="36" t="s">
        <v>66</v>
      </c>
      <c r="D30" s="18">
        <f t="shared" si="1"/>
        <v>31997</v>
      </c>
      <c r="E30" s="6">
        <v>1223</v>
      </c>
      <c r="F30" s="6">
        <v>3969</v>
      </c>
      <c r="G30" s="26">
        <v>3640</v>
      </c>
      <c r="H30" s="33" t="s">
        <v>94</v>
      </c>
      <c r="I30" s="36" t="s">
        <v>66</v>
      </c>
      <c r="J30" s="6">
        <v>10183</v>
      </c>
      <c r="K30" s="6">
        <v>5786</v>
      </c>
      <c r="L30" s="6">
        <v>3012</v>
      </c>
      <c r="M30" s="26">
        <v>4184</v>
      </c>
    </row>
    <row r="31" spans="2:13" ht="15" customHeight="1">
      <c r="B31" s="33" t="s">
        <v>95</v>
      </c>
      <c r="C31" s="36" t="s">
        <v>96</v>
      </c>
      <c r="D31" s="18">
        <f t="shared" si="1"/>
        <v>4912</v>
      </c>
      <c r="E31" s="6">
        <v>488</v>
      </c>
      <c r="F31" s="6">
        <v>1150</v>
      </c>
      <c r="G31" s="26">
        <v>735</v>
      </c>
      <c r="H31" s="33" t="s">
        <v>95</v>
      </c>
      <c r="I31" s="36" t="s">
        <v>96</v>
      </c>
      <c r="J31" s="6">
        <v>1701</v>
      </c>
      <c r="K31" s="6">
        <v>586</v>
      </c>
      <c r="L31" s="6">
        <v>144</v>
      </c>
      <c r="M31" s="26">
        <v>108</v>
      </c>
    </row>
    <row r="32" spans="2:13" ht="15" customHeight="1">
      <c r="B32" s="33" t="s">
        <v>97</v>
      </c>
      <c r="C32" s="36" t="s">
        <v>67</v>
      </c>
      <c r="D32" s="18">
        <f t="shared" si="1"/>
        <v>1635</v>
      </c>
      <c r="E32" s="6">
        <v>70</v>
      </c>
      <c r="F32" s="6">
        <v>265</v>
      </c>
      <c r="G32" s="26">
        <v>308</v>
      </c>
      <c r="H32" s="33" t="s">
        <v>164</v>
      </c>
      <c r="I32" s="36" t="s">
        <v>67</v>
      </c>
      <c r="J32" s="6">
        <v>547</v>
      </c>
      <c r="K32" s="6">
        <v>213</v>
      </c>
      <c r="L32" s="6">
        <v>129</v>
      </c>
      <c r="M32" s="26">
        <v>103</v>
      </c>
    </row>
    <row r="33" spans="2:13" ht="15" customHeight="1">
      <c r="B33" s="37" t="s">
        <v>165</v>
      </c>
      <c r="C33" s="38" t="s">
        <v>68</v>
      </c>
      <c r="D33" s="17">
        <f t="shared" si="1"/>
        <v>2871</v>
      </c>
      <c r="E33" s="7">
        <v>271</v>
      </c>
      <c r="F33" s="7">
        <v>703</v>
      </c>
      <c r="G33" s="96">
        <v>408</v>
      </c>
      <c r="H33" s="37" t="s">
        <v>165</v>
      </c>
      <c r="I33" s="38" t="s">
        <v>68</v>
      </c>
      <c r="J33" s="7">
        <v>970</v>
      </c>
      <c r="K33" s="7">
        <v>399</v>
      </c>
      <c r="L33" s="7">
        <v>92</v>
      </c>
      <c r="M33" s="96">
        <v>28</v>
      </c>
    </row>
    <row r="34" ht="6.75" customHeight="1"/>
    <row r="35" ht="15">
      <c r="H35" s="87" t="s">
        <v>166</v>
      </c>
    </row>
  </sheetData>
  <sheetProtection/>
  <mergeCells count="6">
    <mergeCell ref="B4:C6"/>
    <mergeCell ref="H4:I6"/>
    <mergeCell ref="D4:G4"/>
    <mergeCell ref="D6:G6"/>
    <mergeCell ref="J4:M4"/>
    <mergeCell ref="J6:M6"/>
  </mergeCells>
  <printOptions/>
  <pageMargins left="0.7086614173228347" right="0.7086614173228347" top="0.7480314960629921" bottom="0.7480314960629921" header="0.31496062992125984" footer="0.31496062992125984"/>
  <pageSetup firstPageNumber="22" useFirstPageNumber="1" horizontalDpi="600" verticalDpi="600" orientation="portrait" paperSize="9" r:id="rId1"/>
  <headerFooter>
    <oddFooter>&amp;CIII-3-&amp;P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AA36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3" width="15.7109375" style="1" customWidth="1"/>
    <col min="14" max="15" width="10.7109375" style="1" customWidth="1"/>
    <col min="16" max="16" width="3.7109375" style="1" customWidth="1"/>
    <col min="17" max="17" width="20.7109375" style="1" customWidth="1"/>
    <col min="18" max="21" width="15.7109375" style="1" customWidth="1"/>
    <col min="22" max="22" width="3.7109375" style="1" customWidth="1"/>
    <col min="23" max="23" width="20.7109375" style="1" customWidth="1"/>
    <col min="24" max="27" width="15.7109375" style="1" customWidth="1"/>
    <col min="28" max="16384" width="9.140625" style="1" customWidth="1"/>
  </cols>
  <sheetData>
    <row r="1" spans="2:27" ht="15" customHeight="1">
      <c r="B1" s="8"/>
      <c r="C1" s="8"/>
      <c r="D1" s="8"/>
      <c r="E1" s="8"/>
      <c r="F1" s="8"/>
      <c r="G1" s="68"/>
      <c r="H1" s="8"/>
      <c r="I1" s="8"/>
      <c r="M1" s="81"/>
      <c r="P1" s="8"/>
      <c r="Q1" s="8"/>
      <c r="R1" s="8"/>
      <c r="S1" s="8"/>
      <c r="T1" s="8"/>
      <c r="U1" s="68" t="s">
        <v>13</v>
      </c>
      <c r="V1" s="8"/>
      <c r="W1" s="8"/>
      <c r="AA1" s="81" t="s">
        <v>14</v>
      </c>
    </row>
    <row r="2" spans="2:23" ht="15" customHeight="1">
      <c r="B2" s="8"/>
      <c r="C2" s="8"/>
      <c r="D2" s="8"/>
      <c r="E2" s="8"/>
      <c r="F2" s="8"/>
      <c r="G2" s="68" t="s">
        <v>13</v>
      </c>
      <c r="H2" s="8"/>
      <c r="I2" s="8"/>
      <c r="M2" s="81" t="s">
        <v>14</v>
      </c>
      <c r="P2" s="43" t="s">
        <v>114</v>
      </c>
      <c r="Q2" s="43"/>
      <c r="R2" s="43"/>
      <c r="S2" s="43"/>
      <c r="T2" s="43"/>
      <c r="U2" s="43"/>
      <c r="V2" s="43" t="s">
        <v>115</v>
      </c>
      <c r="W2" s="43"/>
    </row>
    <row r="3" spans="2:23" ht="15" customHeight="1">
      <c r="B3" s="43" t="s">
        <v>103</v>
      </c>
      <c r="C3" s="43"/>
      <c r="D3" s="43"/>
      <c r="E3" s="43"/>
      <c r="F3" s="43"/>
      <c r="G3" s="43"/>
      <c r="H3" s="43" t="s">
        <v>103</v>
      </c>
      <c r="I3" s="43"/>
      <c r="P3" s="43" t="s">
        <v>105</v>
      </c>
      <c r="Q3" s="43"/>
      <c r="R3" s="43"/>
      <c r="S3" s="43"/>
      <c r="T3" s="43"/>
      <c r="U3" s="43"/>
      <c r="V3" s="43" t="s">
        <v>106</v>
      </c>
      <c r="W3" s="43"/>
    </row>
    <row r="4" spans="2:23" ht="15" customHeight="1">
      <c r="B4" s="8"/>
      <c r="C4" s="43"/>
      <c r="D4" s="43"/>
      <c r="E4" s="43"/>
      <c r="F4" s="43"/>
      <c r="G4" s="43"/>
      <c r="H4" s="43"/>
      <c r="I4" s="43"/>
      <c r="P4" s="8"/>
      <c r="Q4" s="43"/>
      <c r="R4" s="43"/>
      <c r="S4" s="43"/>
      <c r="T4" s="43"/>
      <c r="U4" s="43"/>
      <c r="V4" s="43"/>
      <c r="W4" s="43"/>
    </row>
    <row r="5" spans="2:27" ht="15" customHeight="1">
      <c r="B5" s="111" t="s">
        <v>69</v>
      </c>
      <c r="C5" s="112"/>
      <c r="D5" s="117" t="s">
        <v>41</v>
      </c>
      <c r="E5" s="101"/>
      <c r="F5" s="101"/>
      <c r="G5" s="102"/>
      <c r="H5" s="111" t="s">
        <v>69</v>
      </c>
      <c r="I5" s="112"/>
      <c r="J5" s="117" t="s">
        <v>41</v>
      </c>
      <c r="K5" s="101"/>
      <c r="L5" s="101"/>
      <c r="M5" s="102"/>
      <c r="P5" s="111" t="s">
        <v>69</v>
      </c>
      <c r="Q5" s="112"/>
      <c r="R5" s="117" t="s">
        <v>41</v>
      </c>
      <c r="S5" s="101"/>
      <c r="T5" s="101"/>
      <c r="U5" s="102"/>
      <c r="V5" s="111" t="s">
        <v>69</v>
      </c>
      <c r="W5" s="112"/>
      <c r="X5" s="117" t="s">
        <v>41</v>
      </c>
      <c r="Y5" s="101"/>
      <c r="Z5" s="101"/>
      <c r="AA5" s="102"/>
    </row>
    <row r="6" spans="2:27" ht="43.5" customHeight="1">
      <c r="B6" s="113"/>
      <c r="C6" s="114"/>
      <c r="D6" s="44" t="s">
        <v>6</v>
      </c>
      <c r="E6" s="45">
        <v>2011</v>
      </c>
      <c r="F6" s="45">
        <v>2010</v>
      </c>
      <c r="G6" s="74">
        <v>2009</v>
      </c>
      <c r="H6" s="113"/>
      <c r="I6" s="114"/>
      <c r="J6" s="60" t="s">
        <v>38</v>
      </c>
      <c r="K6" s="45" t="s">
        <v>39</v>
      </c>
      <c r="L6" s="45" t="s">
        <v>40</v>
      </c>
      <c r="M6" s="59" t="s">
        <v>42</v>
      </c>
      <c r="P6" s="113"/>
      <c r="Q6" s="114"/>
      <c r="R6" s="44" t="s">
        <v>6</v>
      </c>
      <c r="S6" s="45">
        <v>2011</v>
      </c>
      <c r="T6" s="45">
        <v>2010</v>
      </c>
      <c r="U6" s="74">
        <v>2009</v>
      </c>
      <c r="V6" s="113"/>
      <c r="W6" s="114"/>
      <c r="X6" s="60" t="s">
        <v>38</v>
      </c>
      <c r="Y6" s="45" t="s">
        <v>39</v>
      </c>
      <c r="Z6" s="45" t="s">
        <v>40</v>
      </c>
      <c r="AA6" s="59" t="s">
        <v>161</v>
      </c>
    </row>
    <row r="7" spans="2:27" ht="15" customHeight="1">
      <c r="B7" s="115"/>
      <c r="C7" s="116"/>
      <c r="D7" s="118" t="s">
        <v>3</v>
      </c>
      <c r="E7" s="109"/>
      <c r="F7" s="109"/>
      <c r="G7" s="110"/>
      <c r="H7" s="115"/>
      <c r="I7" s="116"/>
      <c r="J7" s="118" t="s">
        <v>3</v>
      </c>
      <c r="K7" s="109"/>
      <c r="L7" s="109"/>
      <c r="M7" s="110"/>
      <c r="P7" s="115"/>
      <c r="Q7" s="116"/>
      <c r="R7" s="118" t="s">
        <v>104</v>
      </c>
      <c r="S7" s="109"/>
      <c r="T7" s="109"/>
      <c r="U7" s="110"/>
      <c r="V7" s="115"/>
      <c r="W7" s="116"/>
      <c r="X7" s="118" t="s">
        <v>104</v>
      </c>
      <c r="Y7" s="109"/>
      <c r="Z7" s="109"/>
      <c r="AA7" s="110"/>
    </row>
    <row r="8" spans="2:27" ht="6.75" customHeight="1">
      <c r="B8" s="39"/>
      <c r="C8" s="34"/>
      <c r="D8" s="6"/>
      <c r="E8" s="6"/>
      <c r="F8" s="6"/>
      <c r="G8" s="86"/>
      <c r="H8" s="39"/>
      <c r="I8" s="34"/>
      <c r="J8" s="82"/>
      <c r="K8" s="82"/>
      <c r="L8" s="82"/>
      <c r="M8" s="83"/>
      <c r="P8" s="39"/>
      <c r="Q8" s="34"/>
      <c r="R8" s="6"/>
      <c r="S8" s="6"/>
      <c r="T8" s="6"/>
      <c r="U8" s="70"/>
      <c r="V8" s="39"/>
      <c r="W8" s="34"/>
      <c r="X8" s="6"/>
      <c r="Y8" s="6"/>
      <c r="Z8" s="6"/>
      <c r="AA8" s="70"/>
    </row>
    <row r="9" spans="2:27" ht="15">
      <c r="B9" s="40"/>
      <c r="C9" s="35" t="s">
        <v>70</v>
      </c>
      <c r="D9" s="6">
        <f>SUM(D11:D34)</f>
        <v>505134</v>
      </c>
      <c r="E9" s="6">
        <f>SUM(E11:E34)</f>
        <v>32446</v>
      </c>
      <c r="F9" s="6">
        <f>SUM(F11:F34)</f>
        <v>87138</v>
      </c>
      <c r="G9" s="26">
        <f>SUM(G11:G34)</f>
        <v>62855</v>
      </c>
      <c r="H9" s="40"/>
      <c r="I9" s="35" t="s">
        <v>70</v>
      </c>
      <c r="J9" s="6">
        <f>SUM(J11:J34)</f>
        <v>158447</v>
      </c>
      <c r="K9" s="6">
        <f>SUM(K11:K34)</f>
        <v>78812</v>
      </c>
      <c r="L9" s="6">
        <f>SUM(L11:L34)</f>
        <v>44368</v>
      </c>
      <c r="M9" s="26">
        <f>SUM(M11:M34)</f>
        <v>41068</v>
      </c>
      <c r="P9" s="40"/>
      <c r="Q9" s="35" t="s">
        <v>70</v>
      </c>
      <c r="R9" s="61">
        <f>D9/$D$9*100</f>
        <v>100</v>
      </c>
      <c r="S9" s="61">
        <f>E9/$D$9*100</f>
        <v>6.4232461089532675</v>
      </c>
      <c r="T9" s="61">
        <f>F9/$D$9*100</f>
        <v>17.25047215194384</v>
      </c>
      <c r="U9" s="62">
        <f>G9/$D$9*100</f>
        <v>12.443232884739496</v>
      </c>
      <c r="V9" s="40"/>
      <c r="W9" s="35" t="s">
        <v>70</v>
      </c>
      <c r="X9" s="61">
        <f>J9/$D$9*100</f>
        <v>31.367320354598977</v>
      </c>
      <c r="Y9" s="61">
        <f>K9/$D$9*100</f>
        <v>15.602196644850675</v>
      </c>
      <c r="Z9" s="61">
        <f>L9/$D$9*100</f>
        <v>8.783411926340337</v>
      </c>
      <c r="AA9" s="62">
        <f>M9/$D$9*100</f>
        <v>8.130119928573407</v>
      </c>
    </row>
    <row r="10" spans="2:27" ht="6.75" customHeight="1">
      <c r="B10" s="40"/>
      <c r="C10" s="35"/>
      <c r="D10" s="6"/>
      <c r="E10" s="6"/>
      <c r="F10" s="6"/>
      <c r="G10" s="26"/>
      <c r="H10" s="40"/>
      <c r="I10" s="35"/>
      <c r="J10" s="84"/>
      <c r="K10" s="84"/>
      <c r="L10" s="84"/>
      <c r="M10" s="85"/>
      <c r="P10" s="40"/>
      <c r="Q10" s="35"/>
      <c r="R10" s="6"/>
      <c r="S10" s="6"/>
      <c r="T10" s="6"/>
      <c r="U10" s="71"/>
      <c r="V10" s="40"/>
      <c r="W10" s="35"/>
      <c r="X10" s="6"/>
      <c r="Y10" s="6"/>
      <c r="Z10" s="6"/>
      <c r="AA10" s="71"/>
    </row>
    <row r="11" spans="2:27" ht="15" customHeight="1">
      <c r="B11" s="33" t="s">
        <v>71</v>
      </c>
      <c r="C11" s="36" t="s">
        <v>49</v>
      </c>
      <c r="D11" s="6">
        <f>SUM(E11:G11)+SUM(J11:M11)</f>
        <v>21541</v>
      </c>
      <c r="E11" s="6">
        <v>1321</v>
      </c>
      <c r="F11" s="6">
        <v>3515</v>
      </c>
      <c r="G11" s="26">
        <v>2455</v>
      </c>
      <c r="H11" s="33" t="s">
        <v>71</v>
      </c>
      <c r="I11" s="36" t="s">
        <v>49</v>
      </c>
      <c r="J11" s="6">
        <v>7542</v>
      </c>
      <c r="K11" s="6">
        <v>3312</v>
      </c>
      <c r="L11" s="6">
        <v>1783</v>
      </c>
      <c r="M11" s="26">
        <v>1613</v>
      </c>
      <c r="P11" s="33" t="s">
        <v>71</v>
      </c>
      <c r="Q11" s="36" t="s">
        <v>49</v>
      </c>
      <c r="R11" s="61">
        <f aca="true" t="shared" si="0" ref="R11:R33">D11/$D$9*100</f>
        <v>4.264413007241643</v>
      </c>
      <c r="S11" s="61">
        <f aca="true" t="shared" si="1" ref="S11:S34">E11/$D$9*100</f>
        <v>0.26151476637882226</v>
      </c>
      <c r="T11" s="61">
        <f aca="true" t="shared" si="2" ref="T11:T34">F11/$D$9*100</f>
        <v>0.6958549612578049</v>
      </c>
      <c r="U11" s="62">
        <f aca="true" t="shared" si="3" ref="U11:U34">G11/$D$9*100</f>
        <v>0.4860096528841852</v>
      </c>
      <c r="V11" s="33" t="s">
        <v>71</v>
      </c>
      <c r="W11" s="36" t="s">
        <v>49</v>
      </c>
      <c r="X11" s="61">
        <f aca="true" t="shared" si="4" ref="X11:X34">J11/$D$9*100</f>
        <v>1.493069165805509</v>
      </c>
      <c r="Y11" s="61">
        <f aca="true" t="shared" si="5" ref="Y11:Y34">K11/$D$9*100</f>
        <v>0.6556676050315362</v>
      </c>
      <c r="Z11" s="61">
        <f aca="true" t="shared" si="6" ref="Z11:Z34">L11/$D$9*100</f>
        <v>0.3529756460661923</v>
      </c>
      <c r="AA11" s="62">
        <f aca="true" t="shared" si="7" ref="AA11:AA34">M11/$D$9*100</f>
        <v>0.31932120981759293</v>
      </c>
    </row>
    <row r="12" spans="2:27" ht="15" customHeight="1">
      <c r="B12" s="33" t="s">
        <v>72</v>
      </c>
      <c r="C12" s="36" t="s">
        <v>50</v>
      </c>
      <c r="D12" s="18">
        <f aca="true" t="shared" si="8" ref="D12:D34">SUM(E12:G12)+SUM(J12:M12)</f>
        <v>34097</v>
      </c>
      <c r="E12" s="6">
        <v>2489</v>
      </c>
      <c r="F12" s="6">
        <v>5354</v>
      </c>
      <c r="G12" s="26">
        <v>3858</v>
      </c>
      <c r="H12" s="33" t="s">
        <v>72</v>
      </c>
      <c r="I12" s="36" t="s">
        <v>50</v>
      </c>
      <c r="J12" s="6">
        <v>11097</v>
      </c>
      <c r="K12" s="6">
        <v>5724</v>
      </c>
      <c r="L12" s="6">
        <v>3192</v>
      </c>
      <c r="M12" s="26">
        <v>2383</v>
      </c>
      <c r="P12" s="33" t="s">
        <v>72</v>
      </c>
      <c r="Q12" s="36" t="s">
        <v>50</v>
      </c>
      <c r="R12" s="61">
        <f t="shared" si="0"/>
        <v>6.750090075108783</v>
      </c>
      <c r="S12" s="61">
        <f t="shared" si="1"/>
        <v>0.49274054013390506</v>
      </c>
      <c r="T12" s="61">
        <f t="shared" si="2"/>
        <v>1.0599167745588298</v>
      </c>
      <c r="U12" s="62">
        <f t="shared" si="3"/>
        <v>0.7637577355711553</v>
      </c>
      <c r="V12" s="33" t="s">
        <v>72</v>
      </c>
      <c r="W12" s="36" t="s">
        <v>50</v>
      </c>
      <c r="X12" s="61">
        <f t="shared" si="4"/>
        <v>2.1968428179453374</v>
      </c>
      <c r="Y12" s="61">
        <f t="shared" si="5"/>
        <v>1.1331646652175462</v>
      </c>
      <c r="Z12" s="61">
        <f t="shared" si="6"/>
        <v>0.631911532385466</v>
      </c>
      <c r="AA12" s="62">
        <f t="shared" si="7"/>
        <v>0.47175600929654316</v>
      </c>
    </row>
    <row r="13" spans="2:27" ht="15" customHeight="1">
      <c r="B13" s="33" t="s">
        <v>73</v>
      </c>
      <c r="C13" s="36" t="s">
        <v>51</v>
      </c>
      <c r="D13" s="18">
        <f t="shared" si="8"/>
        <v>56263</v>
      </c>
      <c r="E13" s="6">
        <v>3557</v>
      </c>
      <c r="F13" s="6">
        <v>9578</v>
      </c>
      <c r="G13" s="26">
        <v>6663</v>
      </c>
      <c r="H13" s="33" t="s">
        <v>73</v>
      </c>
      <c r="I13" s="36" t="s">
        <v>51</v>
      </c>
      <c r="J13" s="6">
        <v>17515</v>
      </c>
      <c r="K13" s="6">
        <v>8689</v>
      </c>
      <c r="L13" s="6">
        <v>4993</v>
      </c>
      <c r="M13" s="26">
        <v>5268</v>
      </c>
      <c r="P13" s="33" t="s">
        <v>73</v>
      </c>
      <c r="Q13" s="36" t="s">
        <v>51</v>
      </c>
      <c r="R13" s="61">
        <f t="shared" si="0"/>
        <v>11.138232627382042</v>
      </c>
      <c r="S13" s="61">
        <f t="shared" si="1"/>
        <v>0.7041695866839295</v>
      </c>
      <c r="T13" s="61">
        <f t="shared" si="2"/>
        <v>1.8961305317004993</v>
      </c>
      <c r="U13" s="62">
        <f t="shared" si="3"/>
        <v>1.3190559336730452</v>
      </c>
      <c r="V13" s="33" t="s">
        <v>73</v>
      </c>
      <c r="W13" s="36" t="s">
        <v>51</v>
      </c>
      <c r="X13" s="61">
        <f t="shared" si="4"/>
        <v>3.467396769965989</v>
      </c>
      <c r="Y13" s="61">
        <f t="shared" si="5"/>
        <v>1.7201376268475295</v>
      </c>
      <c r="Z13" s="61">
        <f t="shared" si="6"/>
        <v>0.9884505893485688</v>
      </c>
      <c r="AA13" s="62">
        <f t="shared" si="7"/>
        <v>1.0428915891624797</v>
      </c>
    </row>
    <row r="14" spans="2:27" ht="15" customHeight="1">
      <c r="B14" s="33" t="s">
        <v>74</v>
      </c>
      <c r="C14" s="36" t="s">
        <v>52</v>
      </c>
      <c r="D14" s="18">
        <f t="shared" si="8"/>
        <v>19690</v>
      </c>
      <c r="E14" s="6">
        <v>1183</v>
      </c>
      <c r="F14" s="6">
        <v>2516</v>
      </c>
      <c r="G14" s="26">
        <v>2024</v>
      </c>
      <c r="H14" s="33" t="s">
        <v>74</v>
      </c>
      <c r="I14" s="36" t="s">
        <v>52</v>
      </c>
      <c r="J14" s="6">
        <v>5678</v>
      </c>
      <c r="K14" s="6">
        <v>3927</v>
      </c>
      <c r="L14" s="6">
        <v>2034</v>
      </c>
      <c r="M14" s="26">
        <v>2328</v>
      </c>
      <c r="P14" s="33" t="s">
        <v>74</v>
      </c>
      <c r="Q14" s="36" t="s">
        <v>52</v>
      </c>
      <c r="R14" s="61">
        <f t="shared" si="0"/>
        <v>3.8979755866760106</v>
      </c>
      <c r="S14" s="61">
        <f t="shared" si="1"/>
        <v>0.23419528283584157</v>
      </c>
      <c r="T14" s="61">
        <f t="shared" si="2"/>
        <v>0.4980856564792709</v>
      </c>
      <c r="U14" s="62">
        <f t="shared" si="3"/>
        <v>0.4006857586303832</v>
      </c>
      <c r="V14" s="33" t="s">
        <v>74</v>
      </c>
      <c r="W14" s="36" t="s">
        <v>52</v>
      </c>
      <c r="X14" s="61">
        <f t="shared" si="4"/>
        <v>1.1240581707032193</v>
      </c>
      <c r="Y14" s="61">
        <f t="shared" si="5"/>
        <v>0.7774174773426458</v>
      </c>
      <c r="Z14" s="61">
        <f t="shared" si="6"/>
        <v>0.4026654313508891</v>
      </c>
      <c r="AA14" s="62">
        <f t="shared" si="7"/>
        <v>0.4608678093337609</v>
      </c>
    </row>
    <row r="15" spans="2:27" ht="15" customHeight="1">
      <c r="B15" s="33" t="s">
        <v>75</v>
      </c>
      <c r="C15" s="36" t="s">
        <v>53</v>
      </c>
      <c r="D15" s="18">
        <f t="shared" si="8"/>
        <v>22541</v>
      </c>
      <c r="E15" s="6">
        <v>1345</v>
      </c>
      <c r="F15" s="6">
        <v>3552</v>
      </c>
      <c r="G15" s="26">
        <v>2898</v>
      </c>
      <c r="H15" s="33" t="s">
        <v>75</v>
      </c>
      <c r="I15" s="36" t="s">
        <v>53</v>
      </c>
      <c r="J15" s="6">
        <v>7183</v>
      </c>
      <c r="K15" s="6">
        <v>3381</v>
      </c>
      <c r="L15" s="6">
        <v>2141</v>
      </c>
      <c r="M15" s="26">
        <v>2041</v>
      </c>
      <c r="P15" s="33" t="s">
        <v>75</v>
      </c>
      <c r="Q15" s="36" t="s">
        <v>53</v>
      </c>
      <c r="R15" s="61">
        <f t="shared" si="0"/>
        <v>4.462380279292227</v>
      </c>
      <c r="S15" s="61">
        <f t="shared" si="1"/>
        <v>0.2662659809080363</v>
      </c>
      <c r="T15" s="61">
        <f t="shared" si="2"/>
        <v>0.7031797503236765</v>
      </c>
      <c r="U15" s="62">
        <f t="shared" si="3"/>
        <v>0.5737091544025941</v>
      </c>
      <c r="V15" s="33" t="s">
        <v>75</v>
      </c>
      <c r="W15" s="36" t="s">
        <v>53</v>
      </c>
      <c r="X15" s="61">
        <f t="shared" si="4"/>
        <v>1.4219989151393493</v>
      </c>
      <c r="Y15" s="61">
        <f t="shared" si="5"/>
        <v>0.6693273468030265</v>
      </c>
      <c r="Z15" s="61">
        <f t="shared" si="6"/>
        <v>0.42384792946030164</v>
      </c>
      <c r="AA15" s="62">
        <f t="shared" si="7"/>
        <v>0.40405120225524316</v>
      </c>
    </row>
    <row r="16" spans="2:27" ht="15" customHeight="1">
      <c r="B16" s="33" t="s">
        <v>76</v>
      </c>
      <c r="C16" s="36" t="s">
        <v>54</v>
      </c>
      <c r="D16" s="18">
        <f t="shared" si="8"/>
        <v>22284</v>
      </c>
      <c r="E16" s="6">
        <v>1396</v>
      </c>
      <c r="F16" s="6">
        <v>3458</v>
      </c>
      <c r="G16" s="26">
        <v>2665</v>
      </c>
      <c r="H16" s="33" t="s">
        <v>76</v>
      </c>
      <c r="I16" s="36" t="s">
        <v>54</v>
      </c>
      <c r="J16" s="6">
        <v>7218</v>
      </c>
      <c r="K16" s="6">
        <v>3870</v>
      </c>
      <c r="L16" s="6">
        <v>1938</v>
      </c>
      <c r="M16" s="26">
        <v>1739</v>
      </c>
      <c r="P16" s="33" t="s">
        <v>76</v>
      </c>
      <c r="Q16" s="36" t="s">
        <v>54</v>
      </c>
      <c r="R16" s="61">
        <f t="shared" si="0"/>
        <v>4.411502690375227</v>
      </c>
      <c r="S16" s="61">
        <f t="shared" si="1"/>
        <v>0.2763623117826161</v>
      </c>
      <c r="T16" s="61">
        <f t="shared" si="2"/>
        <v>0.6845708267509215</v>
      </c>
      <c r="U16" s="62">
        <f t="shared" si="3"/>
        <v>0.527582780014808</v>
      </c>
      <c r="V16" s="33" t="s">
        <v>76</v>
      </c>
      <c r="W16" s="36" t="s">
        <v>54</v>
      </c>
      <c r="X16" s="61">
        <f t="shared" si="4"/>
        <v>1.4289277696611198</v>
      </c>
      <c r="Y16" s="61">
        <f t="shared" si="5"/>
        <v>0.7661333428357624</v>
      </c>
      <c r="Z16" s="61">
        <f t="shared" si="6"/>
        <v>0.3836605732340329</v>
      </c>
      <c r="AA16" s="62">
        <f t="shared" si="7"/>
        <v>0.3442650860959666</v>
      </c>
    </row>
    <row r="17" spans="2:27" ht="15" customHeight="1">
      <c r="B17" s="33" t="s">
        <v>77</v>
      </c>
      <c r="C17" s="36" t="s">
        <v>55</v>
      </c>
      <c r="D17" s="18">
        <f t="shared" si="8"/>
        <v>17042</v>
      </c>
      <c r="E17" s="6">
        <v>948</v>
      </c>
      <c r="F17" s="6">
        <v>2682</v>
      </c>
      <c r="G17" s="26">
        <v>2065</v>
      </c>
      <c r="H17" s="33" t="s">
        <v>77</v>
      </c>
      <c r="I17" s="36" t="s">
        <v>55</v>
      </c>
      <c r="J17" s="6">
        <v>5108</v>
      </c>
      <c r="K17" s="6">
        <v>2670</v>
      </c>
      <c r="L17" s="6">
        <v>1724</v>
      </c>
      <c r="M17" s="26">
        <v>1845</v>
      </c>
      <c r="P17" s="33" t="s">
        <v>77</v>
      </c>
      <c r="Q17" s="36" t="s">
        <v>55</v>
      </c>
      <c r="R17" s="61">
        <f t="shared" si="0"/>
        <v>3.373758250286063</v>
      </c>
      <c r="S17" s="61">
        <f t="shared" si="1"/>
        <v>0.1876729739039542</v>
      </c>
      <c r="T17" s="61">
        <f t="shared" si="2"/>
        <v>0.5309482236396679</v>
      </c>
      <c r="U17" s="62">
        <f t="shared" si="3"/>
        <v>0.40880241678445717</v>
      </c>
      <c r="V17" s="33" t="s">
        <v>77</v>
      </c>
      <c r="W17" s="36" t="s">
        <v>55</v>
      </c>
      <c r="X17" s="61">
        <f t="shared" si="4"/>
        <v>1.011216825634386</v>
      </c>
      <c r="Y17" s="61">
        <f t="shared" si="5"/>
        <v>0.5285726163750609</v>
      </c>
      <c r="Z17" s="61">
        <f t="shared" si="6"/>
        <v>0.34129557701520785</v>
      </c>
      <c r="AA17" s="62">
        <f t="shared" si="7"/>
        <v>0.3652496169333286</v>
      </c>
    </row>
    <row r="18" spans="2:27" ht="15" customHeight="1">
      <c r="B18" s="33" t="s">
        <v>78</v>
      </c>
      <c r="C18" s="36" t="s">
        <v>56</v>
      </c>
      <c r="D18" s="18">
        <f t="shared" si="8"/>
        <v>40531</v>
      </c>
      <c r="E18" s="6">
        <v>2628</v>
      </c>
      <c r="F18" s="6">
        <v>6622</v>
      </c>
      <c r="G18" s="26">
        <v>5378</v>
      </c>
      <c r="H18" s="33" t="s">
        <v>78</v>
      </c>
      <c r="I18" s="36" t="s">
        <v>56</v>
      </c>
      <c r="J18" s="6">
        <v>12896</v>
      </c>
      <c r="K18" s="6">
        <v>5790</v>
      </c>
      <c r="L18" s="6">
        <v>3609</v>
      </c>
      <c r="M18" s="26">
        <v>3608</v>
      </c>
      <c r="P18" s="33" t="s">
        <v>78</v>
      </c>
      <c r="Q18" s="36" t="s">
        <v>56</v>
      </c>
      <c r="R18" s="61">
        <f t="shared" si="0"/>
        <v>8.023811503482245</v>
      </c>
      <c r="S18" s="61">
        <f t="shared" si="1"/>
        <v>0.5202579909489363</v>
      </c>
      <c r="T18" s="61">
        <f t="shared" si="2"/>
        <v>1.3109392755189713</v>
      </c>
      <c r="U18" s="62">
        <f t="shared" si="3"/>
        <v>1.064667989088044</v>
      </c>
      <c r="V18" s="33" t="s">
        <v>78</v>
      </c>
      <c r="W18" s="36" t="s">
        <v>56</v>
      </c>
      <c r="X18" s="61">
        <f t="shared" si="4"/>
        <v>2.552985940364339</v>
      </c>
      <c r="Y18" s="61">
        <f t="shared" si="5"/>
        <v>1.1462305051728847</v>
      </c>
      <c r="Z18" s="61">
        <f t="shared" si="6"/>
        <v>0.7144638848305599</v>
      </c>
      <c r="AA18" s="62">
        <f t="shared" si="7"/>
        <v>0.7142659175585092</v>
      </c>
    </row>
    <row r="19" spans="2:27" ht="15" customHeight="1">
      <c r="B19" s="33" t="s">
        <v>79</v>
      </c>
      <c r="C19" s="36" t="s">
        <v>57</v>
      </c>
      <c r="D19" s="18">
        <f t="shared" si="8"/>
        <v>5051</v>
      </c>
      <c r="E19" s="6">
        <v>350</v>
      </c>
      <c r="F19" s="6">
        <v>973</v>
      </c>
      <c r="G19" s="26">
        <v>600</v>
      </c>
      <c r="H19" s="33" t="s">
        <v>79</v>
      </c>
      <c r="I19" s="36" t="s">
        <v>57</v>
      </c>
      <c r="J19" s="6">
        <v>1609</v>
      </c>
      <c r="K19" s="6">
        <v>703</v>
      </c>
      <c r="L19" s="6">
        <v>587</v>
      </c>
      <c r="M19" s="26">
        <v>229</v>
      </c>
      <c r="P19" s="33" t="s">
        <v>79</v>
      </c>
      <c r="Q19" s="36" t="s">
        <v>57</v>
      </c>
      <c r="R19" s="61">
        <f t="shared" si="0"/>
        <v>0.9999326911275028</v>
      </c>
      <c r="S19" s="61">
        <f t="shared" si="1"/>
        <v>0.06928854521770461</v>
      </c>
      <c r="T19" s="61">
        <f t="shared" si="2"/>
        <v>0.19262215570521882</v>
      </c>
      <c r="U19" s="62">
        <f t="shared" si="3"/>
        <v>0.11878036323035077</v>
      </c>
      <c r="V19" s="33" t="s">
        <v>79</v>
      </c>
      <c r="W19" s="36" t="s">
        <v>57</v>
      </c>
      <c r="X19" s="61">
        <f t="shared" si="4"/>
        <v>0.3185293407293906</v>
      </c>
      <c r="Y19" s="61">
        <f t="shared" si="5"/>
        <v>0.139170992251561</v>
      </c>
      <c r="Z19" s="61">
        <f t="shared" si="6"/>
        <v>0.11620678869369316</v>
      </c>
      <c r="AA19" s="62">
        <f t="shared" si="7"/>
        <v>0.045334505299583876</v>
      </c>
    </row>
    <row r="20" spans="2:27" ht="15" customHeight="1">
      <c r="B20" s="33" t="s">
        <v>80</v>
      </c>
      <c r="C20" s="36" t="s">
        <v>58</v>
      </c>
      <c r="D20" s="18">
        <f t="shared" si="8"/>
        <v>11046</v>
      </c>
      <c r="E20" s="6">
        <v>1128</v>
      </c>
      <c r="F20" s="6">
        <v>2321</v>
      </c>
      <c r="G20" s="26">
        <v>1420</v>
      </c>
      <c r="H20" s="33" t="s">
        <v>80</v>
      </c>
      <c r="I20" s="36" t="s">
        <v>58</v>
      </c>
      <c r="J20" s="6">
        <v>3325</v>
      </c>
      <c r="K20" s="6">
        <v>1398</v>
      </c>
      <c r="L20" s="6">
        <v>861</v>
      </c>
      <c r="M20" s="26">
        <v>593</v>
      </c>
      <c r="P20" s="33" t="s">
        <v>80</v>
      </c>
      <c r="Q20" s="36" t="s">
        <v>58</v>
      </c>
      <c r="R20" s="61">
        <f t="shared" si="0"/>
        <v>2.1867464870707574</v>
      </c>
      <c r="S20" s="61">
        <f t="shared" si="1"/>
        <v>0.22330708287305942</v>
      </c>
      <c r="T20" s="61">
        <f t="shared" si="2"/>
        <v>0.4594820384294068</v>
      </c>
      <c r="U20" s="62">
        <f t="shared" si="3"/>
        <v>0.2811135263118301</v>
      </c>
      <c r="V20" s="33" t="s">
        <v>80</v>
      </c>
      <c r="W20" s="36" t="s">
        <v>58</v>
      </c>
      <c r="X20" s="61">
        <f t="shared" si="4"/>
        <v>0.6582411795681937</v>
      </c>
      <c r="Y20" s="61">
        <f t="shared" si="5"/>
        <v>0.27675824632671725</v>
      </c>
      <c r="Z20" s="61">
        <f t="shared" si="6"/>
        <v>0.17044982123555333</v>
      </c>
      <c r="AA20" s="62">
        <f t="shared" si="7"/>
        <v>0.11739459232599668</v>
      </c>
    </row>
    <row r="21" spans="2:27" ht="15" customHeight="1">
      <c r="B21" s="33" t="s">
        <v>81</v>
      </c>
      <c r="C21" s="36" t="s">
        <v>59</v>
      </c>
      <c r="D21" s="18">
        <f t="shared" si="8"/>
        <v>2222</v>
      </c>
      <c r="E21" s="6">
        <v>191</v>
      </c>
      <c r="F21" s="6">
        <v>570</v>
      </c>
      <c r="G21" s="26">
        <v>382</v>
      </c>
      <c r="H21" s="33" t="s">
        <v>81</v>
      </c>
      <c r="I21" s="36" t="s">
        <v>59</v>
      </c>
      <c r="J21" s="6">
        <v>739</v>
      </c>
      <c r="K21" s="6">
        <v>235</v>
      </c>
      <c r="L21" s="6">
        <v>70</v>
      </c>
      <c r="M21" s="26">
        <v>35</v>
      </c>
      <c r="P21" s="33" t="s">
        <v>81</v>
      </c>
      <c r="Q21" s="36" t="s">
        <v>59</v>
      </c>
      <c r="R21" s="61">
        <f t="shared" si="0"/>
        <v>0.43988327849639897</v>
      </c>
      <c r="S21" s="61">
        <f t="shared" si="1"/>
        <v>0.03781174896166166</v>
      </c>
      <c r="T21" s="61">
        <f t="shared" si="2"/>
        <v>0.11284134506883321</v>
      </c>
      <c r="U21" s="62">
        <f t="shared" si="3"/>
        <v>0.07562349792332332</v>
      </c>
      <c r="V21" s="33" t="s">
        <v>81</v>
      </c>
      <c r="W21" s="36" t="s">
        <v>59</v>
      </c>
      <c r="X21" s="61">
        <f t="shared" si="4"/>
        <v>0.14629781404538203</v>
      </c>
      <c r="Y21" s="61">
        <f t="shared" si="5"/>
        <v>0.046522308931887385</v>
      </c>
      <c r="Z21" s="61">
        <f t="shared" si="6"/>
        <v>0.013857709043540922</v>
      </c>
      <c r="AA21" s="62">
        <f t="shared" si="7"/>
        <v>0.006928854521770461</v>
      </c>
    </row>
    <row r="22" spans="2:27" ht="15" customHeight="1">
      <c r="B22" s="33" t="s">
        <v>82</v>
      </c>
      <c r="C22" s="36" t="s">
        <v>60</v>
      </c>
      <c r="D22" s="18">
        <f t="shared" si="8"/>
        <v>95848</v>
      </c>
      <c r="E22" s="6">
        <v>6570</v>
      </c>
      <c r="F22" s="6">
        <v>18756</v>
      </c>
      <c r="G22" s="26">
        <v>12931</v>
      </c>
      <c r="H22" s="33" t="s">
        <v>82</v>
      </c>
      <c r="I22" s="36" t="s">
        <v>60</v>
      </c>
      <c r="J22" s="6">
        <v>28225</v>
      </c>
      <c r="K22" s="6">
        <v>14588</v>
      </c>
      <c r="L22" s="6">
        <v>7920</v>
      </c>
      <c r="M22" s="26">
        <v>6858</v>
      </c>
      <c r="P22" s="33" t="s">
        <v>82</v>
      </c>
      <c r="Q22" s="36" t="s">
        <v>60</v>
      </c>
      <c r="R22" s="61">
        <f t="shared" si="0"/>
        <v>18.974767091504432</v>
      </c>
      <c r="S22" s="61">
        <f t="shared" si="1"/>
        <v>1.3006449773723407</v>
      </c>
      <c r="T22" s="61">
        <f t="shared" si="2"/>
        <v>3.7130741545807644</v>
      </c>
      <c r="U22" s="62">
        <f t="shared" si="3"/>
        <v>2.5599147948861094</v>
      </c>
      <c r="V22" s="33" t="s">
        <v>82</v>
      </c>
      <c r="W22" s="36" t="s">
        <v>60</v>
      </c>
      <c r="X22" s="61">
        <f t="shared" si="4"/>
        <v>5.58762625362775</v>
      </c>
      <c r="Y22" s="61">
        <f t="shared" si="5"/>
        <v>2.887946564673928</v>
      </c>
      <c r="Z22" s="61">
        <f t="shared" si="6"/>
        <v>1.5679007946406298</v>
      </c>
      <c r="AA22" s="62">
        <f t="shared" si="7"/>
        <v>1.357659551722909</v>
      </c>
    </row>
    <row r="23" spans="2:27" ht="15" customHeight="1">
      <c r="B23" s="33" t="s">
        <v>83</v>
      </c>
      <c r="C23" s="36" t="s">
        <v>61</v>
      </c>
      <c r="D23" s="18">
        <f t="shared" si="8"/>
        <v>5317</v>
      </c>
      <c r="E23" s="6">
        <v>394</v>
      </c>
      <c r="F23" s="6">
        <v>1162</v>
      </c>
      <c r="G23" s="26">
        <v>742</v>
      </c>
      <c r="H23" s="33" t="s">
        <v>83</v>
      </c>
      <c r="I23" s="36" t="s">
        <v>61</v>
      </c>
      <c r="J23" s="6">
        <v>1976</v>
      </c>
      <c r="K23" s="6">
        <v>688</v>
      </c>
      <c r="L23" s="6">
        <v>197</v>
      </c>
      <c r="M23" s="26">
        <v>158</v>
      </c>
      <c r="P23" s="33" t="s">
        <v>83</v>
      </c>
      <c r="Q23" s="36" t="s">
        <v>61</v>
      </c>
      <c r="R23" s="61">
        <f t="shared" si="0"/>
        <v>1.0525919854929584</v>
      </c>
      <c r="S23" s="61">
        <f t="shared" si="1"/>
        <v>0.07799910518793034</v>
      </c>
      <c r="T23" s="61">
        <f t="shared" si="2"/>
        <v>0.23003797012277927</v>
      </c>
      <c r="U23" s="62">
        <f t="shared" si="3"/>
        <v>0.14689171586153377</v>
      </c>
      <c r="V23" s="33" t="s">
        <v>83</v>
      </c>
      <c r="W23" s="36" t="s">
        <v>61</v>
      </c>
      <c r="X23" s="61">
        <f t="shared" si="4"/>
        <v>0.3911833295719551</v>
      </c>
      <c r="Y23" s="61">
        <f t="shared" si="5"/>
        <v>0.13620148317080222</v>
      </c>
      <c r="Z23" s="61">
        <f t="shared" si="6"/>
        <v>0.03899955259396517</v>
      </c>
      <c r="AA23" s="62">
        <f t="shared" si="7"/>
        <v>0.03127882898399236</v>
      </c>
    </row>
    <row r="24" spans="2:27" ht="15" customHeight="1">
      <c r="B24" s="33" t="s">
        <v>84</v>
      </c>
      <c r="C24" s="36" t="s">
        <v>62</v>
      </c>
      <c r="D24" s="18">
        <f t="shared" si="8"/>
        <v>29933</v>
      </c>
      <c r="E24" s="6">
        <v>2043</v>
      </c>
      <c r="F24" s="6">
        <v>4855</v>
      </c>
      <c r="G24" s="26">
        <v>3478</v>
      </c>
      <c r="H24" s="33" t="s">
        <v>84</v>
      </c>
      <c r="I24" s="36" t="s">
        <v>62</v>
      </c>
      <c r="J24" s="6">
        <v>8702</v>
      </c>
      <c r="K24" s="6">
        <v>4748</v>
      </c>
      <c r="L24" s="6">
        <v>3120</v>
      </c>
      <c r="M24" s="26">
        <v>2987</v>
      </c>
      <c r="P24" s="33" t="s">
        <v>84</v>
      </c>
      <c r="Q24" s="36" t="s">
        <v>62</v>
      </c>
      <c r="R24" s="61">
        <f t="shared" si="0"/>
        <v>5.925754354290149</v>
      </c>
      <c r="S24" s="61">
        <f t="shared" si="1"/>
        <v>0.4044471367993443</v>
      </c>
      <c r="T24" s="61">
        <f t="shared" si="2"/>
        <v>0.9611311058055882</v>
      </c>
      <c r="U24" s="62">
        <f t="shared" si="3"/>
        <v>0.6885301721919332</v>
      </c>
      <c r="V24" s="33" t="s">
        <v>84</v>
      </c>
      <c r="W24" s="36" t="s">
        <v>62</v>
      </c>
      <c r="X24" s="61">
        <f t="shared" si="4"/>
        <v>1.7227112013841872</v>
      </c>
      <c r="Y24" s="61">
        <f t="shared" si="5"/>
        <v>0.9399486076961757</v>
      </c>
      <c r="Z24" s="61">
        <f t="shared" si="6"/>
        <v>0.617657888797824</v>
      </c>
      <c r="AA24" s="62">
        <f t="shared" si="7"/>
        <v>0.5913282416150961</v>
      </c>
    </row>
    <row r="25" spans="2:27" ht="15" customHeight="1">
      <c r="B25" s="33" t="s">
        <v>85</v>
      </c>
      <c r="C25" s="36" t="s">
        <v>63</v>
      </c>
      <c r="D25" s="18">
        <f t="shared" si="8"/>
        <v>12075</v>
      </c>
      <c r="E25" s="6">
        <v>583</v>
      </c>
      <c r="F25" s="6">
        <v>2099</v>
      </c>
      <c r="G25" s="26">
        <v>1551</v>
      </c>
      <c r="H25" s="33" t="s">
        <v>85</v>
      </c>
      <c r="I25" s="36" t="s">
        <v>63</v>
      </c>
      <c r="J25" s="6">
        <v>3660</v>
      </c>
      <c r="K25" s="6">
        <v>1905</v>
      </c>
      <c r="L25" s="6">
        <v>1319</v>
      </c>
      <c r="M25" s="26">
        <v>958</v>
      </c>
      <c r="P25" s="33" t="s">
        <v>85</v>
      </c>
      <c r="Q25" s="36" t="s">
        <v>63</v>
      </c>
      <c r="R25" s="61">
        <f t="shared" si="0"/>
        <v>2.390454810010809</v>
      </c>
      <c r="S25" s="61">
        <f t="shared" si="1"/>
        <v>0.11541491960549081</v>
      </c>
      <c r="T25" s="61">
        <f t="shared" si="2"/>
        <v>0.41553330403417704</v>
      </c>
      <c r="U25" s="62">
        <f t="shared" si="3"/>
        <v>0.3070472389504567</v>
      </c>
      <c r="V25" s="33" t="s">
        <v>85</v>
      </c>
      <c r="W25" s="36" t="s">
        <v>63</v>
      </c>
      <c r="X25" s="61">
        <f t="shared" si="4"/>
        <v>0.7245602157051396</v>
      </c>
      <c r="Y25" s="61">
        <f t="shared" si="5"/>
        <v>0.37712765325636366</v>
      </c>
      <c r="Z25" s="61">
        <f t="shared" si="6"/>
        <v>0.2611188318347211</v>
      </c>
      <c r="AA25" s="62">
        <f t="shared" si="7"/>
        <v>0.18965264662446005</v>
      </c>
    </row>
    <row r="26" spans="2:27" ht="15" customHeight="1">
      <c r="B26" s="33" t="s">
        <v>86</v>
      </c>
      <c r="C26" s="36" t="s">
        <v>64</v>
      </c>
      <c r="D26" s="18">
        <f t="shared" si="8"/>
        <v>5480</v>
      </c>
      <c r="E26" s="6">
        <v>540</v>
      </c>
      <c r="F26" s="6">
        <v>1601</v>
      </c>
      <c r="G26" s="26">
        <v>802</v>
      </c>
      <c r="H26" s="33" t="s">
        <v>86</v>
      </c>
      <c r="I26" s="36" t="s">
        <v>64</v>
      </c>
      <c r="J26" s="6">
        <v>1755</v>
      </c>
      <c r="K26" s="6">
        <v>496</v>
      </c>
      <c r="L26" s="6">
        <v>202</v>
      </c>
      <c r="M26" s="26">
        <v>84</v>
      </c>
      <c r="P26" s="33" t="s">
        <v>86</v>
      </c>
      <c r="Q26" s="36" t="s">
        <v>64</v>
      </c>
      <c r="R26" s="61">
        <f t="shared" si="0"/>
        <v>1.0848606508372036</v>
      </c>
      <c r="S26" s="61">
        <f t="shared" si="1"/>
        <v>0.10690232690731569</v>
      </c>
      <c r="T26" s="61">
        <f t="shared" si="2"/>
        <v>0.31694560255298593</v>
      </c>
      <c r="U26" s="62">
        <f t="shared" si="3"/>
        <v>0.15876975218456885</v>
      </c>
      <c r="V26" s="33" t="s">
        <v>86</v>
      </c>
      <c r="W26" s="36" t="s">
        <v>64</v>
      </c>
      <c r="X26" s="61">
        <f t="shared" si="4"/>
        <v>0.34743256244877596</v>
      </c>
      <c r="Y26" s="61">
        <f t="shared" si="5"/>
        <v>0.09819176693708995</v>
      </c>
      <c r="Z26" s="61">
        <f t="shared" si="6"/>
        <v>0.03998938895421809</v>
      </c>
      <c r="AA26" s="62">
        <f t="shared" si="7"/>
        <v>0.016629250852249106</v>
      </c>
    </row>
    <row r="27" spans="2:27" ht="15" customHeight="1">
      <c r="B27" s="33" t="s">
        <v>87</v>
      </c>
      <c r="C27" s="36" t="s">
        <v>88</v>
      </c>
      <c r="D27" s="18">
        <f t="shared" si="8"/>
        <v>32120</v>
      </c>
      <c r="E27" s="6">
        <v>1828</v>
      </c>
      <c r="F27" s="6">
        <v>5665</v>
      </c>
      <c r="G27" s="26">
        <v>3870</v>
      </c>
      <c r="H27" s="33" t="s">
        <v>87</v>
      </c>
      <c r="I27" s="36" t="s">
        <v>88</v>
      </c>
      <c r="J27" s="6">
        <v>11043</v>
      </c>
      <c r="K27" s="6">
        <v>5366</v>
      </c>
      <c r="L27" s="6">
        <v>2675</v>
      </c>
      <c r="M27" s="26">
        <v>1673</v>
      </c>
      <c r="P27" s="33" t="s">
        <v>87</v>
      </c>
      <c r="Q27" s="36" t="s">
        <v>88</v>
      </c>
      <c r="R27" s="61">
        <f t="shared" si="0"/>
        <v>6.358708778264777</v>
      </c>
      <c r="S27" s="61">
        <f t="shared" si="1"/>
        <v>0.36188417330846867</v>
      </c>
      <c r="T27" s="61">
        <f t="shared" si="2"/>
        <v>1.1214845961665618</v>
      </c>
      <c r="U27" s="62">
        <f t="shared" si="3"/>
        <v>0.7661333428357624</v>
      </c>
      <c r="V27" s="33" t="s">
        <v>87</v>
      </c>
      <c r="W27" s="36" t="s">
        <v>88</v>
      </c>
      <c r="X27" s="61">
        <f t="shared" si="4"/>
        <v>2.186152585254606</v>
      </c>
      <c r="Y27" s="61">
        <f t="shared" si="5"/>
        <v>1.062292381823437</v>
      </c>
      <c r="Z27" s="61">
        <f t="shared" si="6"/>
        <v>0.5295624527353138</v>
      </c>
      <c r="AA27" s="62">
        <f t="shared" si="7"/>
        <v>0.33119924614062807</v>
      </c>
    </row>
    <row r="28" spans="2:27" ht="15" customHeight="1">
      <c r="B28" s="33" t="s">
        <v>89</v>
      </c>
      <c r="C28" s="36" t="s">
        <v>90</v>
      </c>
      <c r="D28" s="18">
        <f t="shared" si="8"/>
        <v>10728</v>
      </c>
      <c r="E28" s="6">
        <v>639</v>
      </c>
      <c r="F28" s="6">
        <v>1930</v>
      </c>
      <c r="G28" s="26">
        <v>1437</v>
      </c>
      <c r="H28" s="33" t="s">
        <v>89</v>
      </c>
      <c r="I28" s="36" t="s">
        <v>90</v>
      </c>
      <c r="J28" s="6">
        <v>3663</v>
      </c>
      <c r="K28" s="6">
        <v>1572</v>
      </c>
      <c r="L28" s="6">
        <v>951</v>
      </c>
      <c r="M28" s="26">
        <v>536</v>
      </c>
      <c r="P28" s="33" t="s">
        <v>89</v>
      </c>
      <c r="Q28" s="36" t="s">
        <v>90</v>
      </c>
      <c r="R28" s="61">
        <f t="shared" si="0"/>
        <v>2.1237928945586715</v>
      </c>
      <c r="S28" s="61">
        <f t="shared" si="1"/>
        <v>0.12650108684032357</v>
      </c>
      <c r="T28" s="61">
        <f t="shared" si="2"/>
        <v>0.3820768350576283</v>
      </c>
      <c r="U28" s="62">
        <f t="shared" si="3"/>
        <v>0.2844789699366901</v>
      </c>
      <c r="V28" s="33" t="s">
        <v>89</v>
      </c>
      <c r="W28" s="36" t="s">
        <v>90</v>
      </c>
      <c r="X28" s="61">
        <f t="shared" si="4"/>
        <v>0.7251541175212914</v>
      </c>
      <c r="Y28" s="61">
        <f t="shared" si="5"/>
        <v>0.31120455166351896</v>
      </c>
      <c r="Z28" s="61">
        <f t="shared" si="6"/>
        <v>0.18826687572010595</v>
      </c>
      <c r="AA28" s="62">
        <f t="shared" si="7"/>
        <v>0.10611045781911334</v>
      </c>
    </row>
    <row r="29" spans="2:27" ht="15" customHeight="1">
      <c r="B29" s="33" t="s">
        <v>91</v>
      </c>
      <c r="C29" s="36" t="s">
        <v>65</v>
      </c>
      <c r="D29" s="18">
        <f t="shared" si="8"/>
        <v>4665</v>
      </c>
      <c r="E29" s="6">
        <v>440</v>
      </c>
      <c r="F29" s="6">
        <v>1224</v>
      </c>
      <c r="G29" s="26">
        <v>614</v>
      </c>
      <c r="H29" s="33" t="s">
        <v>91</v>
      </c>
      <c r="I29" s="36" t="s">
        <v>65</v>
      </c>
      <c r="J29" s="6">
        <v>1357</v>
      </c>
      <c r="K29" s="6">
        <v>505</v>
      </c>
      <c r="L29" s="6">
        <v>325</v>
      </c>
      <c r="M29" s="26">
        <v>200</v>
      </c>
      <c r="P29" s="33" t="s">
        <v>91</v>
      </c>
      <c r="Q29" s="36" t="s">
        <v>65</v>
      </c>
      <c r="R29" s="61">
        <f t="shared" si="0"/>
        <v>0.9235173241159772</v>
      </c>
      <c r="S29" s="61">
        <f t="shared" si="1"/>
        <v>0.08710559970225723</v>
      </c>
      <c r="T29" s="61">
        <f t="shared" si="2"/>
        <v>0.24231194098991554</v>
      </c>
      <c r="U29" s="62">
        <f t="shared" si="3"/>
        <v>0.12155190503905895</v>
      </c>
      <c r="V29" s="33" t="s">
        <v>91</v>
      </c>
      <c r="W29" s="36" t="s">
        <v>65</v>
      </c>
      <c r="X29" s="61">
        <f t="shared" si="4"/>
        <v>0.2686415881726433</v>
      </c>
      <c r="Y29" s="61">
        <f t="shared" si="5"/>
        <v>0.09997347238554523</v>
      </c>
      <c r="Z29" s="61">
        <f t="shared" si="6"/>
        <v>0.06433936341643999</v>
      </c>
      <c r="AA29" s="62">
        <f t="shared" si="7"/>
        <v>0.03959345441011692</v>
      </c>
    </row>
    <row r="30" spans="2:27" ht="15" customHeight="1">
      <c r="B30" s="33" t="s">
        <v>92</v>
      </c>
      <c r="C30" s="36" t="s">
        <v>93</v>
      </c>
      <c r="D30" s="18">
        <f t="shared" si="8"/>
        <v>15245</v>
      </c>
      <c r="E30" s="6">
        <v>821</v>
      </c>
      <c r="F30" s="6">
        <v>2618</v>
      </c>
      <c r="G30" s="26">
        <v>1931</v>
      </c>
      <c r="H30" s="33" t="s">
        <v>92</v>
      </c>
      <c r="I30" s="36" t="s">
        <v>93</v>
      </c>
      <c r="J30" s="6">
        <v>4755</v>
      </c>
      <c r="K30" s="6">
        <v>2261</v>
      </c>
      <c r="L30" s="6">
        <v>1350</v>
      </c>
      <c r="M30" s="26">
        <v>1509</v>
      </c>
      <c r="P30" s="33" t="s">
        <v>92</v>
      </c>
      <c r="Q30" s="36" t="s">
        <v>93</v>
      </c>
      <c r="R30" s="61">
        <f t="shared" si="0"/>
        <v>3.0180110624111625</v>
      </c>
      <c r="S30" s="61">
        <f t="shared" si="1"/>
        <v>0.16253113035352995</v>
      </c>
      <c r="T30" s="61">
        <f t="shared" si="2"/>
        <v>0.5182783182284305</v>
      </c>
      <c r="U30" s="62">
        <f t="shared" si="3"/>
        <v>0.38227480232967886</v>
      </c>
      <c r="V30" s="33" t="s">
        <v>92</v>
      </c>
      <c r="W30" s="36" t="s">
        <v>93</v>
      </c>
      <c r="X30" s="61">
        <f t="shared" si="4"/>
        <v>0.9413343786005298</v>
      </c>
      <c r="Y30" s="61">
        <f t="shared" si="5"/>
        <v>0.44760400210637175</v>
      </c>
      <c r="Z30" s="61">
        <f t="shared" si="6"/>
        <v>0.26725581726828923</v>
      </c>
      <c r="AA30" s="62">
        <f t="shared" si="7"/>
        <v>0.29873261352433217</v>
      </c>
    </row>
    <row r="31" spans="2:27" ht="15" customHeight="1">
      <c r="B31" s="33" t="s">
        <v>94</v>
      </c>
      <c r="C31" s="36" t="s">
        <v>66</v>
      </c>
      <c r="D31" s="18">
        <f t="shared" si="8"/>
        <v>31997</v>
      </c>
      <c r="E31" s="6">
        <v>1223</v>
      </c>
      <c r="F31" s="6">
        <v>3969</v>
      </c>
      <c r="G31" s="26">
        <v>3640</v>
      </c>
      <c r="H31" s="33" t="s">
        <v>94</v>
      </c>
      <c r="I31" s="36" t="s">
        <v>66</v>
      </c>
      <c r="J31" s="6">
        <v>10183</v>
      </c>
      <c r="K31" s="6">
        <v>5786</v>
      </c>
      <c r="L31" s="6">
        <v>3012</v>
      </c>
      <c r="M31" s="26">
        <v>4184</v>
      </c>
      <c r="P31" s="33" t="s">
        <v>94</v>
      </c>
      <c r="Q31" s="36" t="s">
        <v>66</v>
      </c>
      <c r="R31" s="61">
        <f t="shared" si="0"/>
        <v>6.334358803802555</v>
      </c>
      <c r="S31" s="61">
        <f t="shared" si="1"/>
        <v>0.24211397371786497</v>
      </c>
      <c r="T31" s="61">
        <f t="shared" si="2"/>
        <v>0.7857321027687704</v>
      </c>
      <c r="U31" s="62">
        <f t="shared" si="3"/>
        <v>0.7206008702641279</v>
      </c>
      <c r="V31" s="33" t="s">
        <v>94</v>
      </c>
      <c r="W31" s="36" t="s">
        <v>66</v>
      </c>
      <c r="X31" s="61">
        <f t="shared" si="4"/>
        <v>2.015900731291103</v>
      </c>
      <c r="Y31" s="61">
        <f t="shared" si="5"/>
        <v>1.1454386360846824</v>
      </c>
      <c r="Z31" s="61">
        <f t="shared" si="6"/>
        <v>0.5962774234163608</v>
      </c>
      <c r="AA31" s="62">
        <f t="shared" si="7"/>
        <v>0.8282950662596459</v>
      </c>
    </row>
    <row r="32" spans="2:27" ht="15" customHeight="1">
      <c r="B32" s="33" t="s">
        <v>95</v>
      </c>
      <c r="C32" s="36" t="s">
        <v>96</v>
      </c>
      <c r="D32" s="18">
        <f t="shared" si="8"/>
        <v>4912</v>
      </c>
      <c r="E32" s="6">
        <v>488</v>
      </c>
      <c r="F32" s="6">
        <v>1150</v>
      </c>
      <c r="G32" s="26">
        <v>735</v>
      </c>
      <c r="H32" s="33" t="s">
        <v>95</v>
      </c>
      <c r="I32" s="36" t="s">
        <v>96</v>
      </c>
      <c r="J32" s="6">
        <v>1701</v>
      </c>
      <c r="K32" s="6">
        <v>586</v>
      </c>
      <c r="L32" s="6">
        <v>144</v>
      </c>
      <c r="M32" s="26">
        <v>108</v>
      </c>
      <c r="P32" s="33" t="s">
        <v>95</v>
      </c>
      <c r="Q32" s="36" t="s">
        <v>96</v>
      </c>
      <c r="R32" s="61">
        <f t="shared" si="0"/>
        <v>0.9724152403124716</v>
      </c>
      <c r="S32" s="61">
        <f t="shared" si="1"/>
        <v>0.09660802876068529</v>
      </c>
      <c r="T32" s="61">
        <f t="shared" si="2"/>
        <v>0.2276623628581723</v>
      </c>
      <c r="U32" s="62">
        <f t="shared" si="3"/>
        <v>0.14550594495717967</v>
      </c>
      <c r="V32" s="33" t="s">
        <v>95</v>
      </c>
      <c r="W32" s="36" t="s">
        <v>96</v>
      </c>
      <c r="X32" s="61">
        <f t="shared" si="4"/>
        <v>0.33674232975804436</v>
      </c>
      <c r="Y32" s="61">
        <f t="shared" si="5"/>
        <v>0.11600882142164257</v>
      </c>
      <c r="Z32" s="61">
        <f t="shared" si="6"/>
        <v>0.028507287175284182</v>
      </c>
      <c r="AA32" s="62">
        <f t="shared" si="7"/>
        <v>0.021380465381463137</v>
      </c>
    </row>
    <row r="33" spans="2:27" ht="15" customHeight="1">
      <c r="B33" s="33" t="s">
        <v>97</v>
      </c>
      <c r="C33" s="36" t="s">
        <v>67</v>
      </c>
      <c r="D33" s="18">
        <f t="shared" si="8"/>
        <v>1635</v>
      </c>
      <c r="E33" s="6">
        <v>70</v>
      </c>
      <c r="F33" s="6">
        <v>265</v>
      </c>
      <c r="G33" s="26">
        <v>308</v>
      </c>
      <c r="H33" s="33" t="s">
        <v>164</v>
      </c>
      <c r="I33" s="36" t="s">
        <v>67</v>
      </c>
      <c r="J33" s="6">
        <v>547</v>
      </c>
      <c r="K33" s="6">
        <v>213</v>
      </c>
      <c r="L33" s="6">
        <v>129</v>
      </c>
      <c r="M33" s="26">
        <v>103</v>
      </c>
      <c r="P33" s="33" t="s">
        <v>164</v>
      </c>
      <c r="Q33" s="36" t="s">
        <v>67</v>
      </c>
      <c r="R33" s="61">
        <f t="shared" si="0"/>
        <v>0.3236764898027058</v>
      </c>
      <c r="S33" s="61">
        <f t="shared" si="1"/>
        <v>0.013857709043540922</v>
      </c>
      <c r="T33" s="61">
        <f t="shared" si="2"/>
        <v>0.052461327093404925</v>
      </c>
      <c r="U33" s="62">
        <f t="shared" si="3"/>
        <v>0.06097391979158006</v>
      </c>
      <c r="V33" s="33" t="s">
        <v>164</v>
      </c>
      <c r="W33" s="36" t="s">
        <v>67</v>
      </c>
      <c r="X33" s="61">
        <f t="shared" si="4"/>
        <v>0.10828809781166977</v>
      </c>
      <c r="Y33" s="61">
        <f t="shared" si="5"/>
        <v>0.04216702894677452</v>
      </c>
      <c r="Z33" s="61">
        <f t="shared" si="6"/>
        <v>0.025537778094525416</v>
      </c>
      <c r="AA33" s="62">
        <f t="shared" si="7"/>
        <v>0.020390629021210215</v>
      </c>
    </row>
    <row r="34" spans="2:27" ht="15" customHeight="1">
      <c r="B34" s="37" t="s">
        <v>165</v>
      </c>
      <c r="C34" s="38" t="s">
        <v>68</v>
      </c>
      <c r="D34" s="17">
        <f t="shared" si="8"/>
        <v>2871</v>
      </c>
      <c r="E34" s="7">
        <v>271</v>
      </c>
      <c r="F34" s="7">
        <v>703</v>
      </c>
      <c r="G34" s="96">
        <v>408</v>
      </c>
      <c r="H34" s="37" t="s">
        <v>165</v>
      </c>
      <c r="I34" s="38" t="s">
        <v>68</v>
      </c>
      <c r="J34" s="7">
        <v>970</v>
      </c>
      <c r="K34" s="7">
        <v>399</v>
      </c>
      <c r="L34" s="7">
        <v>92</v>
      </c>
      <c r="M34" s="96">
        <v>28</v>
      </c>
      <c r="P34" s="37" t="s">
        <v>165</v>
      </c>
      <c r="Q34" s="38" t="s">
        <v>68</v>
      </c>
      <c r="R34" s="65">
        <f>D34/$D$9*100</f>
        <v>0.5683640380572283</v>
      </c>
      <c r="S34" s="65">
        <f t="shared" si="1"/>
        <v>0.05364913072570843</v>
      </c>
      <c r="T34" s="65">
        <f t="shared" si="2"/>
        <v>0.139170992251561</v>
      </c>
      <c r="U34" s="66">
        <f t="shared" si="3"/>
        <v>0.08077064699663852</v>
      </c>
      <c r="V34" s="37" t="s">
        <v>165</v>
      </c>
      <c r="W34" s="38" t="s">
        <v>68</v>
      </c>
      <c r="X34" s="65">
        <f t="shared" si="4"/>
        <v>0.19202825388906705</v>
      </c>
      <c r="Y34" s="65">
        <f t="shared" si="5"/>
        <v>0.07898894154818326</v>
      </c>
      <c r="Z34" s="65">
        <f t="shared" si="6"/>
        <v>0.018212989028653783</v>
      </c>
      <c r="AA34" s="66">
        <f t="shared" si="7"/>
        <v>0.005543083617416369</v>
      </c>
    </row>
    <row r="35" ht="6.75" customHeight="1"/>
    <row r="36" ht="15">
      <c r="V36" s="87" t="s">
        <v>166</v>
      </c>
    </row>
  </sheetData>
  <sheetProtection/>
  <mergeCells count="12">
    <mergeCell ref="P5:Q7"/>
    <mergeCell ref="R5:U5"/>
    <mergeCell ref="V5:W7"/>
    <mergeCell ref="X5:AA5"/>
    <mergeCell ref="R7:U7"/>
    <mergeCell ref="X7:AA7"/>
    <mergeCell ref="B5:C7"/>
    <mergeCell ref="D5:G5"/>
    <mergeCell ref="H5:I7"/>
    <mergeCell ref="J5:M5"/>
    <mergeCell ref="D7:G7"/>
    <mergeCell ref="J7:M7"/>
  </mergeCells>
  <printOptions/>
  <pageMargins left="0.7086614173228347" right="0.7086614173228347" top="0.7480314960629921" bottom="0.7480314960629921" header="0.31496062992125984" footer="0.31496062992125984"/>
  <pageSetup firstPageNumber="24" useFirstPageNumber="1" horizontalDpi="300" verticalDpi="300" orientation="portrait" paperSize="9" r:id="rId1"/>
  <headerFooter>
    <oddFooter>&amp;CIII-3-&amp;P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43" t="s">
        <v>195</v>
      </c>
      <c r="C2" s="43"/>
      <c r="D2" s="43"/>
      <c r="E2" s="43"/>
      <c r="F2" s="43"/>
      <c r="G2" s="43"/>
      <c r="H2" s="43"/>
      <c r="I2" s="43"/>
      <c r="J2" s="43"/>
    </row>
    <row r="3" spans="2:10" ht="15" customHeight="1">
      <c r="B3" s="8"/>
      <c r="C3" s="43"/>
      <c r="D3" s="43"/>
      <c r="E3" s="43"/>
      <c r="F3" s="43"/>
      <c r="G3" s="43"/>
      <c r="H3" s="43"/>
      <c r="I3" s="43"/>
      <c r="J3" s="43"/>
    </row>
    <row r="4" spans="2:10" ht="15" customHeight="1">
      <c r="B4" s="103" t="s">
        <v>69</v>
      </c>
      <c r="C4" s="104"/>
      <c r="D4" s="101" t="s">
        <v>116</v>
      </c>
      <c r="E4" s="101"/>
      <c r="F4" s="101"/>
      <c r="G4" s="101"/>
      <c r="H4" s="101"/>
      <c r="I4" s="102"/>
      <c r="J4" s="8"/>
    </row>
    <row r="5" spans="2:10" ht="29.25" customHeight="1">
      <c r="B5" s="105"/>
      <c r="C5" s="106"/>
      <c r="D5" s="49" t="s">
        <v>6</v>
      </c>
      <c r="E5" s="50" t="s">
        <v>9</v>
      </c>
      <c r="F5" s="51" t="s">
        <v>117</v>
      </c>
      <c r="G5" s="52" t="s">
        <v>6</v>
      </c>
      <c r="H5" s="50" t="s">
        <v>9</v>
      </c>
      <c r="I5" s="53" t="s">
        <v>117</v>
      </c>
      <c r="J5" s="8"/>
    </row>
    <row r="6" spans="2:10" ht="15" customHeight="1">
      <c r="B6" s="107"/>
      <c r="C6" s="108"/>
      <c r="D6" s="54"/>
      <c r="E6" s="55" t="s">
        <v>3</v>
      </c>
      <c r="F6" s="56"/>
      <c r="G6" s="91"/>
      <c r="H6" s="89" t="s">
        <v>2</v>
      </c>
      <c r="I6" s="90"/>
      <c r="J6" s="8"/>
    </row>
    <row r="7" spans="2:10" ht="6.75" customHeight="1">
      <c r="B7" s="40"/>
      <c r="C7" s="35"/>
      <c r="D7" s="6"/>
      <c r="E7" s="6"/>
      <c r="F7" s="6"/>
      <c r="G7" s="2"/>
      <c r="H7" s="2"/>
      <c r="I7" s="3"/>
      <c r="J7" s="8"/>
    </row>
    <row r="8" spans="2:10" ht="15">
      <c r="B8" s="40"/>
      <c r="C8" s="35" t="s">
        <v>167</v>
      </c>
      <c r="D8" s="6">
        <f>SUM(D10:D33)</f>
        <v>505134</v>
      </c>
      <c r="E8" s="6">
        <f>SUM(E10:E33)</f>
        <v>499497</v>
      </c>
      <c r="F8" s="6">
        <f>SUM(F10:F33)</f>
        <v>5637</v>
      </c>
      <c r="G8" s="2">
        <f>D8/$D$8*100</f>
        <v>100</v>
      </c>
      <c r="H8" s="2">
        <f>E8/$D$8*100</f>
        <v>98.88405848745086</v>
      </c>
      <c r="I8" s="3">
        <f>F8/$D$8*100</f>
        <v>1.1159415125491452</v>
      </c>
      <c r="J8" s="8"/>
    </row>
    <row r="9" spans="2:10" ht="6.75" customHeight="1">
      <c r="B9" s="40"/>
      <c r="C9" s="35"/>
      <c r="D9" s="6"/>
      <c r="E9" s="6"/>
      <c r="F9" s="6"/>
      <c r="G9" s="2"/>
      <c r="H9" s="2"/>
      <c r="I9" s="3"/>
      <c r="J9" s="8"/>
    </row>
    <row r="10" spans="2:10" ht="15" customHeight="1">
      <c r="B10" s="33" t="s">
        <v>168</v>
      </c>
      <c r="C10" s="36" t="s">
        <v>49</v>
      </c>
      <c r="D10" s="6">
        <f>E10+F10</f>
        <v>21541</v>
      </c>
      <c r="E10" s="6">
        <v>21386</v>
      </c>
      <c r="F10" s="6">
        <v>155</v>
      </c>
      <c r="G10" s="2">
        <f aca="true" t="shared" si="0" ref="G10:I24">D10/$D$8*100</f>
        <v>4.264413007241643</v>
      </c>
      <c r="H10" s="2">
        <f t="shared" si="0"/>
        <v>4.233728080073802</v>
      </c>
      <c r="I10" s="3">
        <f t="shared" si="0"/>
        <v>0.03068492716784061</v>
      </c>
      <c r="J10" s="8"/>
    </row>
    <row r="11" spans="2:10" ht="15" customHeight="1">
      <c r="B11" s="33" t="s">
        <v>169</v>
      </c>
      <c r="C11" s="36" t="s">
        <v>50</v>
      </c>
      <c r="D11" s="6">
        <f>E11+F11</f>
        <v>34097</v>
      </c>
      <c r="E11" s="6">
        <v>33997</v>
      </c>
      <c r="F11" s="6">
        <v>100</v>
      </c>
      <c r="G11" s="2">
        <f t="shared" si="0"/>
        <v>6.750090075108783</v>
      </c>
      <c r="H11" s="2">
        <f t="shared" si="0"/>
        <v>6.730293347903725</v>
      </c>
      <c r="I11" s="3">
        <f t="shared" si="0"/>
        <v>0.01979672720505846</v>
      </c>
      <c r="J11" s="8"/>
    </row>
    <row r="12" spans="2:10" ht="15" customHeight="1">
      <c r="B12" s="33" t="s">
        <v>170</v>
      </c>
      <c r="C12" s="36" t="s">
        <v>51</v>
      </c>
      <c r="D12" s="6">
        <f>E12+F12</f>
        <v>56263</v>
      </c>
      <c r="E12" s="6">
        <v>56077</v>
      </c>
      <c r="F12" s="6">
        <v>186</v>
      </c>
      <c r="G12" s="2">
        <f t="shared" si="0"/>
        <v>11.138232627382042</v>
      </c>
      <c r="H12" s="2">
        <f t="shared" si="0"/>
        <v>11.101410714780632</v>
      </c>
      <c r="I12" s="3">
        <f t="shared" si="0"/>
        <v>0.036821912601408734</v>
      </c>
      <c r="J12" s="8"/>
    </row>
    <row r="13" spans="2:10" ht="15" customHeight="1">
      <c r="B13" s="33" t="s">
        <v>171</v>
      </c>
      <c r="C13" s="36" t="s">
        <v>52</v>
      </c>
      <c r="D13" s="6">
        <f aca="true" t="shared" si="1" ref="D13:D24">E13+F13</f>
        <v>19690</v>
      </c>
      <c r="E13" s="6">
        <v>19493</v>
      </c>
      <c r="F13" s="6">
        <v>197</v>
      </c>
      <c r="G13" s="2">
        <f t="shared" si="0"/>
        <v>3.8979755866760106</v>
      </c>
      <c r="H13" s="2">
        <f t="shared" si="0"/>
        <v>3.858976034082046</v>
      </c>
      <c r="I13" s="3">
        <f t="shared" si="0"/>
        <v>0.03899955259396517</v>
      </c>
      <c r="J13" s="8"/>
    </row>
    <row r="14" spans="2:10" ht="15" customHeight="1">
      <c r="B14" s="33" t="s">
        <v>172</v>
      </c>
      <c r="C14" s="36" t="s">
        <v>53</v>
      </c>
      <c r="D14" s="6">
        <f t="shared" si="1"/>
        <v>22541</v>
      </c>
      <c r="E14" s="6">
        <v>22450</v>
      </c>
      <c r="F14" s="6">
        <v>91</v>
      </c>
      <c r="G14" s="2">
        <f t="shared" si="0"/>
        <v>4.462380279292227</v>
      </c>
      <c r="H14" s="2">
        <f t="shared" si="0"/>
        <v>4.444365257535624</v>
      </c>
      <c r="I14" s="3">
        <f t="shared" si="0"/>
        <v>0.0180150217566032</v>
      </c>
      <c r="J14" s="8"/>
    </row>
    <row r="15" spans="2:10" ht="15" customHeight="1">
      <c r="B15" s="33" t="s">
        <v>173</v>
      </c>
      <c r="C15" s="36" t="s">
        <v>54</v>
      </c>
      <c r="D15" s="6">
        <f t="shared" si="1"/>
        <v>22284</v>
      </c>
      <c r="E15" s="6">
        <v>22235</v>
      </c>
      <c r="F15" s="6">
        <v>49</v>
      </c>
      <c r="G15" s="2">
        <f t="shared" si="0"/>
        <v>4.411502690375227</v>
      </c>
      <c r="H15" s="2">
        <f t="shared" si="0"/>
        <v>4.4018022940447485</v>
      </c>
      <c r="I15" s="3">
        <f t="shared" si="0"/>
        <v>0.009700396330478644</v>
      </c>
      <c r="J15" s="8"/>
    </row>
    <row r="16" spans="2:10" ht="15" customHeight="1">
      <c r="B16" s="33" t="s">
        <v>174</v>
      </c>
      <c r="C16" s="36" t="s">
        <v>55</v>
      </c>
      <c r="D16" s="6">
        <f t="shared" si="1"/>
        <v>17042</v>
      </c>
      <c r="E16" s="6">
        <v>16988</v>
      </c>
      <c r="F16" s="6">
        <v>54</v>
      </c>
      <c r="G16" s="2">
        <f t="shared" si="0"/>
        <v>3.373758250286063</v>
      </c>
      <c r="H16" s="2">
        <f t="shared" si="0"/>
        <v>3.363068017595331</v>
      </c>
      <c r="I16" s="3">
        <f t="shared" si="0"/>
        <v>0.010690232690731568</v>
      </c>
      <c r="J16" s="8"/>
    </row>
    <row r="17" spans="2:10" ht="15" customHeight="1">
      <c r="B17" s="33" t="s">
        <v>175</v>
      </c>
      <c r="C17" s="36" t="s">
        <v>56</v>
      </c>
      <c r="D17" s="6">
        <f t="shared" si="1"/>
        <v>40531</v>
      </c>
      <c r="E17" s="6">
        <v>39839</v>
      </c>
      <c r="F17" s="6">
        <v>692</v>
      </c>
      <c r="G17" s="2">
        <f t="shared" si="0"/>
        <v>8.023811503482245</v>
      </c>
      <c r="H17" s="2">
        <f t="shared" si="0"/>
        <v>7.886818151223239</v>
      </c>
      <c r="I17" s="3">
        <f t="shared" si="0"/>
        <v>0.13699335225900455</v>
      </c>
      <c r="J17" s="8"/>
    </row>
    <row r="18" spans="2:10" ht="15" customHeight="1">
      <c r="B18" s="33" t="s">
        <v>176</v>
      </c>
      <c r="C18" s="36" t="s">
        <v>57</v>
      </c>
      <c r="D18" s="6">
        <f t="shared" si="1"/>
        <v>5051</v>
      </c>
      <c r="E18" s="6">
        <v>4990</v>
      </c>
      <c r="F18" s="6">
        <v>61</v>
      </c>
      <c r="G18" s="2">
        <f t="shared" si="0"/>
        <v>0.9999326911275028</v>
      </c>
      <c r="H18" s="2">
        <f t="shared" si="0"/>
        <v>0.9878566875324171</v>
      </c>
      <c r="I18" s="3">
        <f t="shared" si="0"/>
        <v>0.012076003595085661</v>
      </c>
      <c r="J18" s="8"/>
    </row>
    <row r="19" spans="2:10" ht="15" customHeight="1">
      <c r="B19" s="33" t="s">
        <v>177</v>
      </c>
      <c r="C19" s="36" t="s">
        <v>58</v>
      </c>
      <c r="D19" s="6">
        <f t="shared" si="1"/>
        <v>11046</v>
      </c>
      <c r="E19" s="6">
        <v>10919</v>
      </c>
      <c r="F19" s="6">
        <v>127</v>
      </c>
      <c r="G19" s="2">
        <f t="shared" si="0"/>
        <v>2.1867464870707574</v>
      </c>
      <c r="H19" s="2">
        <f t="shared" si="0"/>
        <v>2.161604643520333</v>
      </c>
      <c r="I19" s="3">
        <f t="shared" si="0"/>
        <v>0.02514184355042424</v>
      </c>
      <c r="J19" s="8"/>
    </row>
    <row r="20" spans="2:10" ht="15" customHeight="1">
      <c r="B20" s="33" t="s">
        <v>178</v>
      </c>
      <c r="C20" s="36" t="s">
        <v>59</v>
      </c>
      <c r="D20" s="6">
        <f t="shared" si="1"/>
        <v>2222</v>
      </c>
      <c r="E20" s="6">
        <v>2210</v>
      </c>
      <c r="F20" s="6">
        <v>12</v>
      </c>
      <c r="G20" s="2">
        <f t="shared" si="0"/>
        <v>0.43988327849639897</v>
      </c>
      <c r="H20" s="2">
        <f t="shared" si="0"/>
        <v>0.43750767123179196</v>
      </c>
      <c r="I20" s="3">
        <f t="shared" si="0"/>
        <v>0.002375607264607015</v>
      </c>
      <c r="J20" s="8"/>
    </row>
    <row r="21" spans="2:10" ht="15" customHeight="1">
      <c r="B21" s="33" t="s">
        <v>179</v>
      </c>
      <c r="C21" s="36" t="s">
        <v>60</v>
      </c>
      <c r="D21" s="6">
        <f t="shared" si="1"/>
        <v>95848</v>
      </c>
      <c r="E21" s="6">
        <v>93537</v>
      </c>
      <c r="F21" s="6">
        <v>2311</v>
      </c>
      <c r="G21" s="2">
        <f t="shared" si="0"/>
        <v>18.974767091504432</v>
      </c>
      <c r="H21" s="2">
        <f t="shared" si="0"/>
        <v>18.51726472579553</v>
      </c>
      <c r="I21" s="3">
        <f t="shared" si="0"/>
        <v>0.457502365708901</v>
      </c>
      <c r="J21" s="8"/>
    </row>
    <row r="22" spans="2:10" ht="15" customHeight="1">
      <c r="B22" s="33" t="s">
        <v>180</v>
      </c>
      <c r="C22" s="36" t="s">
        <v>61</v>
      </c>
      <c r="D22" s="6">
        <f t="shared" si="1"/>
        <v>5317</v>
      </c>
      <c r="E22" s="6">
        <v>5295</v>
      </c>
      <c r="F22" s="6">
        <v>22</v>
      </c>
      <c r="G22" s="2">
        <f t="shared" si="0"/>
        <v>1.0525919854929584</v>
      </c>
      <c r="H22" s="2">
        <f t="shared" si="0"/>
        <v>1.0482367055078454</v>
      </c>
      <c r="I22" s="3">
        <f t="shared" si="0"/>
        <v>0.004355279985112861</v>
      </c>
      <c r="J22" s="8"/>
    </row>
    <row r="23" spans="2:10" ht="15" customHeight="1">
      <c r="B23" s="33" t="s">
        <v>181</v>
      </c>
      <c r="C23" s="36" t="s">
        <v>62</v>
      </c>
      <c r="D23" s="6">
        <f t="shared" si="1"/>
        <v>29933</v>
      </c>
      <c r="E23" s="6">
        <v>29472</v>
      </c>
      <c r="F23" s="6">
        <v>461</v>
      </c>
      <c r="G23" s="2">
        <f t="shared" si="0"/>
        <v>5.925754354290149</v>
      </c>
      <c r="H23" s="2">
        <f t="shared" si="0"/>
        <v>5.834491441874829</v>
      </c>
      <c r="I23" s="3">
        <f t="shared" si="0"/>
        <v>0.0912629124153195</v>
      </c>
      <c r="J23" s="8"/>
    </row>
    <row r="24" spans="2:10" ht="15" customHeight="1">
      <c r="B24" s="33" t="s">
        <v>182</v>
      </c>
      <c r="C24" s="36" t="s">
        <v>63</v>
      </c>
      <c r="D24" s="6">
        <f t="shared" si="1"/>
        <v>12075</v>
      </c>
      <c r="E24" s="6">
        <v>11985</v>
      </c>
      <c r="F24" s="6">
        <v>90</v>
      </c>
      <c r="G24" s="2">
        <f t="shared" si="0"/>
        <v>2.390454810010809</v>
      </c>
      <c r="H24" s="2">
        <f t="shared" si="0"/>
        <v>2.3726377555262563</v>
      </c>
      <c r="I24" s="3">
        <f t="shared" si="0"/>
        <v>0.017817054484552612</v>
      </c>
      <c r="J24" s="8"/>
    </row>
    <row r="25" spans="2:10" ht="15" customHeight="1">
      <c r="B25" s="33" t="s">
        <v>183</v>
      </c>
      <c r="C25" s="36" t="s">
        <v>64</v>
      </c>
      <c r="D25" s="6">
        <f aca="true" t="shared" si="2" ref="D25:D33">E25+F25</f>
        <v>5480</v>
      </c>
      <c r="E25" s="6">
        <v>5404</v>
      </c>
      <c r="F25" s="6">
        <v>76</v>
      </c>
      <c r="G25" s="2">
        <f aca="true" t="shared" si="3" ref="G25:G33">D25/$D$8*100</f>
        <v>1.0848606508372036</v>
      </c>
      <c r="H25" s="2">
        <f aca="true" t="shared" si="4" ref="H25:H33">E25/$D$8*100</f>
        <v>1.069815138161359</v>
      </c>
      <c r="I25" s="3">
        <f aca="true" t="shared" si="5" ref="I25:I33">F25/$D$8*100</f>
        <v>0.015045512675844428</v>
      </c>
      <c r="J25" s="8"/>
    </row>
    <row r="26" spans="2:10" ht="15" customHeight="1">
      <c r="B26" s="33" t="s">
        <v>184</v>
      </c>
      <c r="C26" s="36" t="s">
        <v>185</v>
      </c>
      <c r="D26" s="6">
        <f t="shared" si="2"/>
        <v>32120</v>
      </c>
      <c r="E26" s="6">
        <v>31759</v>
      </c>
      <c r="F26" s="6">
        <v>361</v>
      </c>
      <c r="G26" s="2">
        <f t="shared" si="3"/>
        <v>6.358708778264777</v>
      </c>
      <c r="H26" s="2">
        <f t="shared" si="4"/>
        <v>6.287242593054517</v>
      </c>
      <c r="I26" s="3">
        <f t="shared" si="5"/>
        <v>0.07146618521026103</v>
      </c>
      <c r="J26" s="8"/>
    </row>
    <row r="27" spans="2:10" ht="15" customHeight="1">
      <c r="B27" s="33" t="s">
        <v>186</v>
      </c>
      <c r="C27" s="36" t="s">
        <v>187</v>
      </c>
      <c r="D27" s="6">
        <f t="shared" si="2"/>
        <v>10728</v>
      </c>
      <c r="E27" s="6">
        <v>10464</v>
      </c>
      <c r="F27" s="6">
        <v>264</v>
      </c>
      <c r="G27" s="2">
        <f t="shared" si="3"/>
        <v>2.1237928945586715</v>
      </c>
      <c r="H27" s="2">
        <f t="shared" si="4"/>
        <v>2.0715295347373175</v>
      </c>
      <c r="I27" s="3">
        <f t="shared" si="5"/>
        <v>0.052263359821354334</v>
      </c>
      <c r="J27" s="8"/>
    </row>
    <row r="28" spans="2:10" ht="15" customHeight="1">
      <c r="B28" s="33" t="s">
        <v>188</v>
      </c>
      <c r="C28" s="36" t="s">
        <v>65</v>
      </c>
      <c r="D28" s="6">
        <f t="shared" si="2"/>
        <v>4665</v>
      </c>
      <c r="E28" s="6">
        <v>4613</v>
      </c>
      <c r="F28" s="6">
        <v>52</v>
      </c>
      <c r="G28" s="2">
        <f t="shared" si="3"/>
        <v>0.9235173241159772</v>
      </c>
      <c r="H28" s="2">
        <f t="shared" si="4"/>
        <v>0.9132230259693468</v>
      </c>
      <c r="I28" s="3">
        <f t="shared" si="5"/>
        <v>0.010294298146630399</v>
      </c>
      <c r="J28" s="8"/>
    </row>
    <row r="29" spans="2:10" ht="15" customHeight="1">
      <c r="B29" s="33" t="s">
        <v>189</v>
      </c>
      <c r="C29" s="36" t="s">
        <v>190</v>
      </c>
      <c r="D29" s="6">
        <f t="shared" si="2"/>
        <v>15245</v>
      </c>
      <c r="E29" s="6">
        <v>15136</v>
      </c>
      <c r="F29" s="6">
        <v>109</v>
      </c>
      <c r="G29" s="2">
        <f t="shared" si="3"/>
        <v>3.0180110624111625</v>
      </c>
      <c r="H29" s="2">
        <f t="shared" si="4"/>
        <v>2.9964326297576482</v>
      </c>
      <c r="I29" s="3">
        <f t="shared" si="5"/>
        <v>0.02157843265351372</v>
      </c>
      <c r="J29" s="8"/>
    </row>
    <row r="30" spans="2:10" ht="15" customHeight="1">
      <c r="B30" s="33" t="s">
        <v>191</v>
      </c>
      <c r="C30" s="36" t="s">
        <v>66</v>
      </c>
      <c r="D30" s="6">
        <f t="shared" si="2"/>
        <v>31997</v>
      </c>
      <c r="E30" s="6">
        <v>31871</v>
      </c>
      <c r="F30" s="6">
        <v>126</v>
      </c>
      <c r="G30" s="2">
        <f t="shared" si="3"/>
        <v>6.334358803802555</v>
      </c>
      <c r="H30" s="2">
        <f t="shared" si="4"/>
        <v>6.309414927524182</v>
      </c>
      <c r="I30" s="3">
        <f t="shared" si="5"/>
        <v>0.02494387627837366</v>
      </c>
      <c r="J30" s="8"/>
    </row>
    <row r="31" spans="2:10" ht="15" customHeight="1">
      <c r="B31" s="33" t="s">
        <v>192</v>
      </c>
      <c r="C31" s="36" t="s">
        <v>193</v>
      </c>
      <c r="D31" s="6">
        <f t="shared" si="2"/>
        <v>4912</v>
      </c>
      <c r="E31" s="6">
        <v>4901</v>
      </c>
      <c r="F31" s="6">
        <v>11</v>
      </c>
      <c r="G31" s="2">
        <f t="shared" si="3"/>
        <v>0.9724152403124716</v>
      </c>
      <c r="H31" s="2">
        <f t="shared" si="4"/>
        <v>0.9702376003199151</v>
      </c>
      <c r="I31" s="3">
        <f t="shared" si="5"/>
        <v>0.0021776399925564306</v>
      </c>
      <c r="J31" s="8"/>
    </row>
    <row r="32" spans="2:10" ht="15" customHeight="1">
      <c r="B32" s="33" t="s">
        <v>194</v>
      </c>
      <c r="C32" s="36" t="s">
        <v>67</v>
      </c>
      <c r="D32" s="6">
        <f t="shared" si="2"/>
        <v>1635</v>
      </c>
      <c r="E32" s="6">
        <v>1619</v>
      </c>
      <c r="F32" s="6">
        <v>16</v>
      </c>
      <c r="G32" s="2">
        <f t="shared" si="3"/>
        <v>0.3236764898027058</v>
      </c>
      <c r="H32" s="2">
        <f t="shared" si="4"/>
        <v>0.32050901344989646</v>
      </c>
      <c r="I32" s="3">
        <f t="shared" si="5"/>
        <v>0.0031674763528093536</v>
      </c>
      <c r="J32" s="8"/>
    </row>
    <row r="33" spans="2:10" ht="15" customHeight="1">
      <c r="B33" s="37" t="s">
        <v>165</v>
      </c>
      <c r="C33" s="38" t="s">
        <v>68</v>
      </c>
      <c r="D33" s="17">
        <f t="shared" si="2"/>
        <v>2871</v>
      </c>
      <c r="E33" s="7">
        <v>2857</v>
      </c>
      <c r="F33" s="7">
        <v>14</v>
      </c>
      <c r="G33" s="4">
        <f t="shared" si="3"/>
        <v>0.5683640380572283</v>
      </c>
      <c r="H33" s="4">
        <f t="shared" si="4"/>
        <v>0.5655924962485203</v>
      </c>
      <c r="I33" s="5">
        <f t="shared" si="5"/>
        <v>0.0027715418087081844</v>
      </c>
      <c r="J33" s="8"/>
    </row>
    <row r="37" spans="4:6" ht="12.75">
      <c r="D37" s="27"/>
      <c r="E37" s="27"/>
      <c r="F37" s="27"/>
    </row>
  </sheetData>
  <sheetProtection/>
  <mergeCells count="2">
    <mergeCell ref="D4:I4"/>
    <mergeCell ref="B4:C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MS,標準"III-3-2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K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5" width="10.7109375" style="1" customWidth="1"/>
    <col min="6" max="11" width="8.7109375" style="1" customWidth="1"/>
    <col min="12" max="12" width="2.140625" style="1" customWidth="1"/>
    <col min="13" max="16384" width="9.140625" style="1" customWidth="1"/>
  </cols>
  <sheetData>
    <row r="1" spans="2:7" ht="15" customHeight="1">
      <c r="B1" s="8"/>
      <c r="C1" s="8"/>
      <c r="D1" s="8"/>
      <c r="E1" s="8"/>
      <c r="F1" s="8"/>
      <c r="G1" s="8"/>
    </row>
    <row r="2" spans="2:7" ht="15" customHeight="1">
      <c r="B2" s="43" t="s">
        <v>196</v>
      </c>
      <c r="C2" s="43"/>
      <c r="D2" s="43"/>
      <c r="E2" s="43"/>
      <c r="F2" s="43"/>
      <c r="G2" s="43"/>
    </row>
    <row r="3" spans="2:7" ht="15" customHeight="1">
      <c r="B3" s="8"/>
      <c r="C3" s="43"/>
      <c r="D3" s="43"/>
      <c r="E3" s="43"/>
      <c r="F3" s="43"/>
      <c r="G3" s="43"/>
    </row>
    <row r="4" spans="2:11" ht="15" customHeight="1">
      <c r="B4" s="103" t="s">
        <v>69</v>
      </c>
      <c r="C4" s="104"/>
      <c r="D4" s="101" t="s">
        <v>98</v>
      </c>
      <c r="E4" s="101"/>
      <c r="F4" s="101"/>
      <c r="G4" s="101"/>
      <c r="H4" s="101"/>
      <c r="I4" s="101"/>
      <c r="J4" s="101"/>
      <c r="K4" s="102"/>
    </row>
    <row r="5" spans="2:11" ht="43.5" customHeight="1">
      <c r="B5" s="105"/>
      <c r="C5" s="106"/>
      <c r="D5" s="60" t="s">
        <v>6</v>
      </c>
      <c r="E5" s="45" t="s">
        <v>9</v>
      </c>
      <c r="F5" s="46" t="s">
        <v>46</v>
      </c>
      <c r="G5" s="24" t="s">
        <v>47</v>
      </c>
      <c r="H5" s="47" t="s">
        <v>48</v>
      </c>
      <c r="I5" s="47" t="s">
        <v>10</v>
      </c>
      <c r="J5" s="57" t="s">
        <v>11</v>
      </c>
      <c r="K5" s="58" t="s">
        <v>12</v>
      </c>
    </row>
    <row r="6" spans="2:11" ht="15" customHeight="1">
      <c r="B6" s="107"/>
      <c r="C6" s="108"/>
      <c r="D6" s="109" t="s">
        <v>3</v>
      </c>
      <c r="E6" s="109"/>
      <c r="F6" s="109"/>
      <c r="G6" s="109"/>
      <c r="H6" s="109"/>
      <c r="I6" s="109"/>
      <c r="J6" s="109"/>
      <c r="K6" s="110"/>
    </row>
    <row r="7" spans="2:11" ht="6.75" customHeight="1">
      <c r="B7" s="39"/>
      <c r="C7" s="34"/>
      <c r="D7" s="6"/>
      <c r="E7" s="6"/>
      <c r="F7" s="6"/>
      <c r="G7" s="21"/>
      <c r="H7" s="22"/>
      <c r="I7" s="22"/>
      <c r="J7" s="22"/>
      <c r="K7" s="23"/>
    </row>
    <row r="8" spans="2:11" ht="15">
      <c r="B8" s="40"/>
      <c r="C8" s="35" t="s">
        <v>70</v>
      </c>
      <c r="D8" s="6">
        <f>SUM(D10:D33)</f>
        <v>505134</v>
      </c>
      <c r="E8" s="6">
        <f aca="true" t="shared" si="0" ref="E8:K8">SUM(E10:E33)</f>
        <v>499497</v>
      </c>
      <c r="F8" s="6">
        <f t="shared" si="0"/>
        <v>2134</v>
      </c>
      <c r="G8" s="6">
        <f t="shared" si="0"/>
        <v>175</v>
      </c>
      <c r="H8" s="6">
        <f t="shared" si="0"/>
        <v>2521</v>
      </c>
      <c r="I8" s="6">
        <f t="shared" si="0"/>
        <v>374</v>
      </c>
      <c r="J8" s="6">
        <f t="shared" si="0"/>
        <v>379</v>
      </c>
      <c r="K8" s="26">
        <f t="shared" si="0"/>
        <v>54</v>
      </c>
    </row>
    <row r="9" spans="2:11" ht="6.75" customHeight="1">
      <c r="B9" s="40"/>
      <c r="C9" s="35"/>
      <c r="D9" s="6"/>
      <c r="E9" s="6"/>
      <c r="F9" s="6"/>
      <c r="G9" s="19"/>
      <c r="H9" s="20"/>
      <c r="I9" s="20"/>
      <c r="J9" s="20"/>
      <c r="K9" s="25"/>
    </row>
    <row r="10" spans="2:11" ht="15" customHeight="1">
      <c r="B10" s="33" t="s">
        <v>71</v>
      </c>
      <c r="C10" s="36" t="s">
        <v>49</v>
      </c>
      <c r="D10" s="6">
        <f>SUM(E10:K10)</f>
        <v>21541</v>
      </c>
      <c r="E10" s="6">
        <v>21386</v>
      </c>
      <c r="F10" s="6">
        <v>92</v>
      </c>
      <c r="G10" s="92">
        <v>1</v>
      </c>
      <c r="H10" s="92">
        <v>18</v>
      </c>
      <c r="I10" s="92">
        <v>40</v>
      </c>
      <c r="J10" s="92">
        <v>2</v>
      </c>
      <c r="K10" s="93">
        <v>2</v>
      </c>
    </row>
    <row r="11" spans="2:11" ht="15" customHeight="1">
      <c r="B11" s="33" t="s">
        <v>72</v>
      </c>
      <c r="C11" s="36" t="s">
        <v>50</v>
      </c>
      <c r="D11" s="6">
        <f aca="true" t="shared" si="1" ref="D11:D23">SUM(E11:K11)</f>
        <v>34097</v>
      </c>
      <c r="E11" s="6">
        <v>33997</v>
      </c>
      <c r="F11" s="6">
        <v>56</v>
      </c>
      <c r="G11" s="92">
        <v>2</v>
      </c>
      <c r="H11" s="92">
        <v>20</v>
      </c>
      <c r="I11" s="92">
        <v>9</v>
      </c>
      <c r="J11" s="92">
        <v>9</v>
      </c>
      <c r="K11" s="93">
        <v>4</v>
      </c>
    </row>
    <row r="12" spans="2:11" ht="15" customHeight="1">
      <c r="B12" s="33" t="s">
        <v>73</v>
      </c>
      <c r="C12" s="36" t="s">
        <v>51</v>
      </c>
      <c r="D12" s="6">
        <f t="shared" si="1"/>
        <v>56263</v>
      </c>
      <c r="E12" s="6">
        <v>56077</v>
      </c>
      <c r="F12" s="6">
        <v>123</v>
      </c>
      <c r="G12" s="92">
        <v>2</v>
      </c>
      <c r="H12" s="92">
        <v>48</v>
      </c>
      <c r="I12" s="92">
        <v>7</v>
      </c>
      <c r="J12" s="92">
        <v>5</v>
      </c>
      <c r="K12" s="93">
        <v>1</v>
      </c>
    </row>
    <row r="13" spans="2:11" ht="15" customHeight="1">
      <c r="B13" s="33" t="s">
        <v>74</v>
      </c>
      <c r="C13" s="36" t="s">
        <v>52</v>
      </c>
      <c r="D13" s="6">
        <f t="shared" si="1"/>
        <v>19690</v>
      </c>
      <c r="E13" s="6">
        <v>19493</v>
      </c>
      <c r="F13" s="6">
        <v>35</v>
      </c>
      <c r="G13" s="92">
        <v>1</v>
      </c>
      <c r="H13" s="92">
        <v>157</v>
      </c>
      <c r="I13" s="92">
        <v>0</v>
      </c>
      <c r="J13" s="92">
        <v>2</v>
      </c>
      <c r="K13" s="93">
        <v>2</v>
      </c>
    </row>
    <row r="14" spans="2:11" ht="15" customHeight="1">
      <c r="B14" s="33" t="s">
        <v>75</v>
      </c>
      <c r="C14" s="36" t="s">
        <v>53</v>
      </c>
      <c r="D14" s="6">
        <f t="shared" si="1"/>
        <v>22541</v>
      </c>
      <c r="E14" s="6">
        <v>22450</v>
      </c>
      <c r="F14" s="6">
        <v>53</v>
      </c>
      <c r="G14" s="92">
        <v>3</v>
      </c>
      <c r="H14" s="92">
        <v>34</v>
      </c>
      <c r="I14" s="92">
        <v>0</v>
      </c>
      <c r="J14" s="92">
        <v>1</v>
      </c>
      <c r="K14" s="93">
        <v>0</v>
      </c>
    </row>
    <row r="15" spans="2:11" ht="15" customHeight="1">
      <c r="B15" s="33" t="s">
        <v>76</v>
      </c>
      <c r="C15" s="36" t="s">
        <v>54</v>
      </c>
      <c r="D15" s="6">
        <f t="shared" si="1"/>
        <v>22284</v>
      </c>
      <c r="E15" s="6">
        <v>22235</v>
      </c>
      <c r="F15" s="6">
        <v>29</v>
      </c>
      <c r="G15" s="92">
        <v>0</v>
      </c>
      <c r="H15" s="92">
        <v>18</v>
      </c>
      <c r="I15" s="92">
        <v>1</v>
      </c>
      <c r="J15" s="92">
        <v>1</v>
      </c>
      <c r="K15" s="93">
        <v>0</v>
      </c>
    </row>
    <row r="16" spans="2:11" ht="15" customHeight="1">
      <c r="B16" s="33" t="s">
        <v>77</v>
      </c>
      <c r="C16" s="36" t="s">
        <v>55</v>
      </c>
      <c r="D16" s="6">
        <f t="shared" si="1"/>
        <v>17042</v>
      </c>
      <c r="E16" s="6">
        <v>16988</v>
      </c>
      <c r="F16" s="6">
        <v>36</v>
      </c>
      <c r="G16" s="92">
        <v>2</v>
      </c>
      <c r="H16" s="92">
        <v>4</v>
      </c>
      <c r="I16" s="92">
        <v>4</v>
      </c>
      <c r="J16" s="92">
        <v>8</v>
      </c>
      <c r="K16" s="93">
        <v>0</v>
      </c>
    </row>
    <row r="17" spans="2:11" ht="15" customHeight="1">
      <c r="B17" s="33" t="s">
        <v>78</v>
      </c>
      <c r="C17" s="36" t="s">
        <v>56</v>
      </c>
      <c r="D17" s="6">
        <f t="shared" si="1"/>
        <v>40531</v>
      </c>
      <c r="E17" s="6">
        <v>39839</v>
      </c>
      <c r="F17" s="6">
        <v>225</v>
      </c>
      <c r="G17" s="92">
        <v>11</v>
      </c>
      <c r="H17" s="92">
        <v>447</v>
      </c>
      <c r="I17" s="92">
        <v>8</v>
      </c>
      <c r="J17" s="92">
        <v>1</v>
      </c>
      <c r="K17" s="93">
        <v>0</v>
      </c>
    </row>
    <row r="18" spans="2:11" ht="15" customHeight="1">
      <c r="B18" s="33" t="s">
        <v>79</v>
      </c>
      <c r="C18" s="36" t="s">
        <v>57</v>
      </c>
      <c r="D18" s="6">
        <f t="shared" si="1"/>
        <v>5051</v>
      </c>
      <c r="E18" s="6">
        <v>4990</v>
      </c>
      <c r="F18" s="6">
        <v>8</v>
      </c>
      <c r="G18" s="92">
        <v>0</v>
      </c>
      <c r="H18" s="92">
        <v>44</v>
      </c>
      <c r="I18" s="92">
        <v>3</v>
      </c>
      <c r="J18" s="92">
        <v>3</v>
      </c>
      <c r="K18" s="93">
        <v>3</v>
      </c>
    </row>
    <row r="19" spans="2:11" ht="15" customHeight="1">
      <c r="B19" s="33" t="s">
        <v>80</v>
      </c>
      <c r="C19" s="36" t="s">
        <v>58</v>
      </c>
      <c r="D19" s="6">
        <f t="shared" si="1"/>
        <v>11046</v>
      </c>
      <c r="E19" s="6">
        <v>10919</v>
      </c>
      <c r="F19" s="6">
        <v>62</v>
      </c>
      <c r="G19" s="92">
        <v>0</v>
      </c>
      <c r="H19" s="92">
        <v>63</v>
      </c>
      <c r="I19" s="92">
        <v>0</v>
      </c>
      <c r="J19" s="92">
        <v>1</v>
      </c>
      <c r="K19" s="93">
        <v>1</v>
      </c>
    </row>
    <row r="20" spans="2:11" ht="15" customHeight="1">
      <c r="B20" s="33" t="s">
        <v>81</v>
      </c>
      <c r="C20" s="36" t="s">
        <v>59</v>
      </c>
      <c r="D20" s="6">
        <f t="shared" si="1"/>
        <v>2222</v>
      </c>
      <c r="E20" s="6">
        <v>2210</v>
      </c>
      <c r="F20" s="6">
        <v>6</v>
      </c>
      <c r="G20" s="92">
        <v>0</v>
      </c>
      <c r="H20" s="92">
        <v>3</v>
      </c>
      <c r="I20" s="92">
        <v>0</v>
      </c>
      <c r="J20" s="92">
        <v>2</v>
      </c>
      <c r="K20" s="93">
        <v>1</v>
      </c>
    </row>
    <row r="21" spans="2:11" ht="15" customHeight="1">
      <c r="B21" s="33" t="s">
        <v>82</v>
      </c>
      <c r="C21" s="36" t="s">
        <v>60</v>
      </c>
      <c r="D21" s="6">
        <f t="shared" si="1"/>
        <v>95848</v>
      </c>
      <c r="E21" s="6">
        <v>93537</v>
      </c>
      <c r="F21" s="6">
        <v>996</v>
      </c>
      <c r="G21" s="92">
        <v>98</v>
      </c>
      <c r="H21" s="92">
        <v>824</v>
      </c>
      <c r="I21" s="92">
        <v>234</v>
      </c>
      <c r="J21" s="92">
        <v>135</v>
      </c>
      <c r="K21" s="93">
        <v>24</v>
      </c>
    </row>
    <row r="22" spans="2:11" ht="15" customHeight="1">
      <c r="B22" s="33" t="s">
        <v>83</v>
      </c>
      <c r="C22" s="36" t="s">
        <v>61</v>
      </c>
      <c r="D22" s="6">
        <f t="shared" si="1"/>
        <v>5317</v>
      </c>
      <c r="E22" s="6">
        <v>5295</v>
      </c>
      <c r="F22" s="6">
        <v>12</v>
      </c>
      <c r="G22" s="92">
        <v>0</v>
      </c>
      <c r="H22" s="92">
        <v>10</v>
      </c>
      <c r="I22" s="92">
        <v>0</v>
      </c>
      <c r="J22" s="92">
        <v>0</v>
      </c>
      <c r="K22" s="93">
        <v>0</v>
      </c>
    </row>
    <row r="23" spans="2:11" ht="15" customHeight="1">
      <c r="B23" s="33" t="s">
        <v>84</v>
      </c>
      <c r="C23" s="36" t="s">
        <v>62</v>
      </c>
      <c r="D23" s="6">
        <f t="shared" si="1"/>
        <v>29933</v>
      </c>
      <c r="E23" s="6">
        <v>29472</v>
      </c>
      <c r="F23" s="6">
        <v>65</v>
      </c>
      <c r="G23" s="92">
        <v>0</v>
      </c>
      <c r="H23" s="92">
        <v>392</v>
      </c>
      <c r="I23" s="92">
        <v>2</v>
      </c>
      <c r="J23" s="92">
        <v>2</v>
      </c>
      <c r="K23" s="93">
        <v>0</v>
      </c>
    </row>
    <row r="24" spans="2:11" ht="15" customHeight="1">
      <c r="B24" s="33" t="s">
        <v>85</v>
      </c>
      <c r="C24" s="36" t="s">
        <v>63</v>
      </c>
      <c r="D24" s="18">
        <f aca="true" t="shared" si="2" ref="D24:D33">SUM(E24:K24)</f>
        <v>12075</v>
      </c>
      <c r="E24" s="6">
        <v>11985</v>
      </c>
      <c r="F24" s="6">
        <v>28</v>
      </c>
      <c r="G24" s="92">
        <v>0</v>
      </c>
      <c r="H24" s="92">
        <v>62</v>
      </c>
      <c r="I24" s="92">
        <v>0</v>
      </c>
      <c r="J24" s="92">
        <v>0</v>
      </c>
      <c r="K24" s="93">
        <v>0</v>
      </c>
    </row>
    <row r="25" spans="2:11" ht="15" customHeight="1">
      <c r="B25" s="33" t="s">
        <v>86</v>
      </c>
      <c r="C25" s="36" t="s">
        <v>64</v>
      </c>
      <c r="D25" s="18">
        <f t="shared" si="2"/>
        <v>5480</v>
      </c>
      <c r="E25" s="6">
        <v>5404</v>
      </c>
      <c r="F25" s="6">
        <v>60</v>
      </c>
      <c r="G25" s="92">
        <v>0</v>
      </c>
      <c r="H25" s="92">
        <v>16</v>
      </c>
      <c r="I25" s="92">
        <v>0</v>
      </c>
      <c r="J25" s="92">
        <v>0</v>
      </c>
      <c r="K25" s="93">
        <v>0</v>
      </c>
    </row>
    <row r="26" spans="2:11" ht="15" customHeight="1">
      <c r="B26" s="33" t="s">
        <v>87</v>
      </c>
      <c r="C26" s="36" t="s">
        <v>88</v>
      </c>
      <c r="D26" s="18">
        <f t="shared" si="2"/>
        <v>32120</v>
      </c>
      <c r="E26" s="6">
        <v>31759</v>
      </c>
      <c r="F26" s="6">
        <v>102</v>
      </c>
      <c r="G26" s="92">
        <v>44</v>
      </c>
      <c r="H26" s="92">
        <v>105</v>
      </c>
      <c r="I26" s="92">
        <v>36</v>
      </c>
      <c r="J26" s="92">
        <v>62</v>
      </c>
      <c r="K26" s="93">
        <v>12</v>
      </c>
    </row>
    <row r="27" spans="2:11" ht="15" customHeight="1">
      <c r="B27" s="33" t="s">
        <v>89</v>
      </c>
      <c r="C27" s="36" t="s">
        <v>90</v>
      </c>
      <c r="D27" s="18">
        <f t="shared" si="2"/>
        <v>10728</v>
      </c>
      <c r="E27" s="6">
        <v>10464</v>
      </c>
      <c r="F27" s="6">
        <v>34</v>
      </c>
      <c r="G27" s="92">
        <v>9</v>
      </c>
      <c r="H27" s="92">
        <v>65</v>
      </c>
      <c r="I27" s="92">
        <v>18</v>
      </c>
      <c r="J27" s="92">
        <v>135</v>
      </c>
      <c r="K27" s="93">
        <v>3</v>
      </c>
    </row>
    <row r="28" spans="2:11" ht="15" customHeight="1">
      <c r="B28" s="33" t="s">
        <v>91</v>
      </c>
      <c r="C28" s="36" t="s">
        <v>65</v>
      </c>
      <c r="D28" s="18">
        <f t="shared" si="2"/>
        <v>4665</v>
      </c>
      <c r="E28" s="6">
        <v>4613</v>
      </c>
      <c r="F28" s="6">
        <v>7</v>
      </c>
      <c r="G28" s="92">
        <v>0</v>
      </c>
      <c r="H28" s="92">
        <v>44</v>
      </c>
      <c r="I28" s="92">
        <v>0</v>
      </c>
      <c r="J28" s="92">
        <v>1</v>
      </c>
      <c r="K28" s="93">
        <v>0</v>
      </c>
    </row>
    <row r="29" spans="2:11" ht="15" customHeight="1">
      <c r="B29" s="33" t="s">
        <v>92</v>
      </c>
      <c r="C29" s="36" t="s">
        <v>93</v>
      </c>
      <c r="D29" s="18">
        <f t="shared" si="2"/>
        <v>15245</v>
      </c>
      <c r="E29" s="6">
        <v>15136</v>
      </c>
      <c r="F29" s="6">
        <v>47</v>
      </c>
      <c r="G29" s="92">
        <v>0</v>
      </c>
      <c r="H29" s="92">
        <v>52</v>
      </c>
      <c r="I29" s="92">
        <v>10</v>
      </c>
      <c r="J29" s="92">
        <v>0</v>
      </c>
      <c r="K29" s="93">
        <v>0</v>
      </c>
    </row>
    <row r="30" spans="2:11" ht="15" customHeight="1">
      <c r="B30" s="33" t="s">
        <v>94</v>
      </c>
      <c r="C30" s="36" t="s">
        <v>66</v>
      </c>
      <c r="D30" s="18">
        <f t="shared" si="2"/>
        <v>31997</v>
      </c>
      <c r="E30" s="6">
        <v>31871</v>
      </c>
      <c r="F30" s="6">
        <v>42</v>
      </c>
      <c r="G30" s="92">
        <v>1</v>
      </c>
      <c r="H30" s="92">
        <v>82</v>
      </c>
      <c r="I30" s="92">
        <v>0</v>
      </c>
      <c r="J30" s="92">
        <v>0</v>
      </c>
      <c r="K30" s="93">
        <v>1</v>
      </c>
    </row>
    <row r="31" spans="2:11" ht="15" customHeight="1">
      <c r="B31" s="33" t="s">
        <v>95</v>
      </c>
      <c r="C31" s="36" t="s">
        <v>96</v>
      </c>
      <c r="D31" s="18">
        <f t="shared" si="2"/>
        <v>4912</v>
      </c>
      <c r="E31" s="6">
        <v>4901</v>
      </c>
      <c r="F31" s="6">
        <v>4</v>
      </c>
      <c r="G31" s="92">
        <v>0</v>
      </c>
      <c r="H31" s="92">
        <v>7</v>
      </c>
      <c r="I31" s="92">
        <v>0</v>
      </c>
      <c r="J31" s="92">
        <v>0</v>
      </c>
      <c r="K31" s="93">
        <v>0</v>
      </c>
    </row>
    <row r="32" spans="2:11" ht="15" customHeight="1">
      <c r="B32" s="33" t="s">
        <v>97</v>
      </c>
      <c r="C32" s="36" t="s">
        <v>67</v>
      </c>
      <c r="D32" s="18">
        <f t="shared" si="2"/>
        <v>1635</v>
      </c>
      <c r="E32" s="6">
        <v>1619</v>
      </c>
      <c r="F32" s="6">
        <v>7</v>
      </c>
      <c r="G32" s="92">
        <v>0</v>
      </c>
      <c r="H32" s="92">
        <v>1</v>
      </c>
      <c r="I32" s="92">
        <v>0</v>
      </c>
      <c r="J32" s="92">
        <v>8</v>
      </c>
      <c r="K32" s="93">
        <v>0</v>
      </c>
    </row>
    <row r="33" spans="2:11" ht="15" customHeight="1">
      <c r="B33" s="37" t="s">
        <v>165</v>
      </c>
      <c r="C33" s="38" t="s">
        <v>68</v>
      </c>
      <c r="D33" s="17">
        <f t="shared" si="2"/>
        <v>2871</v>
      </c>
      <c r="E33" s="7">
        <v>2857</v>
      </c>
      <c r="F33" s="7">
        <v>5</v>
      </c>
      <c r="G33" s="94">
        <v>1</v>
      </c>
      <c r="H33" s="94">
        <v>5</v>
      </c>
      <c r="I33" s="94">
        <v>2</v>
      </c>
      <c r="J33" s="94">
        <v>1</v>
      </c>
      <c r="K33" s="95">
        <v>0</v>
      </c>
    </row>
  </sheetData>
  <sheetProtection/>
  <mergeCells count="3">
    <mergeCell ref="D6:K6"/>
    <mergeCell ref="D4:K4"/>
    <mergeCell ref="B4:C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MS,標準"III-3-3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J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43" t="s">
        <v>99</v>
      </c>
      <c r="C2" s="43"/>
      <c r="D2" s="43"/>
      <c r="E2" s="43"/>
      <c r="F2" s="43"/>
      <c r="G2" s="43"/>
      <c r="H2" s="43"/>
      <c r="I2" s="43"/>
      <c r="J2" s="43"/>
    </row>
    <row r="3" spans="2:10" ht="15" customHeight="1">
      <c r="B3" s="8"/>
      <c r="C3" s="43" t="s">
        <v>118</v>
      </c>
      <c r="D3" s="43"/>
      <c r="E3" s="43"/>
      <c r="F3" s="43"/>
      <c r="G3" s="43"/>
      <c r="H3" s="43"/>
      <c r="I3" s="43"/>
      <c r="J3" s="43"/>
    </row>
    <row r="4" spans="2:10" ht="15" customHeight="1">
      <c r="B4" s="8"/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111" t="s">
        <v>69</v>
      </c>
      <c r="C5" s="112"/>
      <c r="D5" s="101" t="s">
        <v>44</v>
      </c>
      <c r="E5" s="101"/>
      <c r="F5" s="101"/>
      <c r="G5" s="101"/>
      <c r="H5" s="101"/>
      <c r="I5" s="102"/>
      <c r="J5" s="8"/>
    </row>
    <row r="6" spans="2:10" ht="29.25" customHeight="1">
      <c r="B6" s="113"/>
      <c r="C6" s="114"/>
      <c r="D6" s="49" t="s">
        <v>6</v>
      </c>
      <c r="E6" s="50" t="s">
        <v>7</v>
      </c>
      <c r="F6" s="51" t="s">
        <v>8</v>
      </c>
      <c r="G6" s="52" t="s">
        <v>6</v>
      </c>
      <c r="H6" s="50" t="s">
        <v>7</v>
      </c>
      <c r="I6" s="53" t="s">
        <v>8</v>
      </c>
      <c r="J6" s="8"/>
    </row>
    <row r="7" spans="2:10" ht="15" customHeight="1">
      <c r="B7" s="115"/>
      <c r="C7" s="116"/>
      <c r="D7" s="54"/>
      <c r="E7" s="55" t="s">
        <v>3</v>
      </c>
      <c r="F7" s="56"/>
      <c r="G7" s="91"/>
      <c r="H7" s="89" t="s">
        <v>2</v>
      </c>
      <c r="I7" s="90"/>
      <c r="J7" s="8"/>
    </row>
    <row r="8" spans="2:10" ht="6.75" customHeight="1">
      <c r="B8" s="39"/>
      <c r="C8" s="34"/>
      <c r="D8" s="6"/>
      <c r="E8" s="6"/>
      <c r="F8" s="6"/>
      <c r="G8" s="2"/>
      <c r="H8" s="2"/>
      <c r="I8" s="3"/>
      <c r="J8" s="8"/>
    </row>
    <row r="9" spans="2:10" ht="15">
      <c r="B9" s="40"/>
      <c r="C9" s="35" t="s">
        <v>167</v>
      </c>
      <c r="D9" s="6">
        <f>SUM(D11:D34)</f>
        <v>505134</v>
      </c>
      <c r="E9" s="6">
        <f>SUM(E11:E34)</f>
        <v>17378</v>
      </c>
      <c r="F9" s="6">
        <f>SUM(F11:F34)</f>
        <v>487756</v>
      </c>
      <c r="G9" s="2">
        <f>D9/$D$9*100</f>
        <v>100</v>
      </c>
      <c r="H9" s="2">
        <f>E9/$D$9*100</f>
        <v>3.440275253695059</v>
      </c>
      <c r="I9" s="3">
        <f>F9/$D$9*100</f>
        <v>96.55972474630494</v>
      </c>
      <c r="J9" s="8"/>
    </row>
    <row r="10" spans="2:10" ht="6.75" customHeight="1">
      <c r="B10" s="40"/>
      <c r="C10" s="35"/>
      <c r="D10" s="6"/>
      <c r="E10" s="6"/>
      <c r="F10" s="6"/>
      <c r="G10" s="2"/>
      <c r="H10" s="2"/>
      <c r="I10" s="3"/>
      <c r="J10" s="8"/>
    </row>
    <row r="11" spans="2:10" ht="15" customHeight="1">
      <c r="B11" s="33" t="s">
        <v>168</v>
      </c>
      <c r="C11" s="36" t="s">
        <v>49</v>
      </c>
      <c r="D11" s="6">
        <f>E11+F11</f>
        <v>21541</v>
      </c>
      <c r="E11" s="6">
        <v>515</v>
      </c>
      <c r="F11" s="6">
        <v>21026</v>
      </c>
      <c r="G11" s="2">
        <f aca="true" t="shared" si="0" ref="G11:I25">D11/$D$9*100</f>
        <v>4.264413007241643</v>
      </c>
      <c r="H11" s="2">
        <f t="shared" si="0"/>
        <v>0.10195314510605108</v>
      </c>
      <c r="I11" s="3">
        <f t="shared" si="0"/>
        <v>4.1624598621355915</v>
      </c>
      <c r="J11" s="8"/>
    </row>
    <row r="12" spans="2:10" ht="15" customHeight="1">
      <c r="B12" s="33" t="s">
        <v>169</v>
      </c>
      <c r="C12" s="36" t="s">
        <v>50</v>
      </c>
      <c r="D12" s="6">
        <f>E12+F12</f>
        <v>34097</v>
      </c>
      <c r="E12" s="6">
        <v>1027</v>
      </c>
      <c r="F12" s="6">
        <v>33070</v>
      </c>
      <c r="G12" s="2">
        <f t="shared" si="0"/>
        <v>6.750090075108783</v>
      </c>
      <c r="H12" s="2">
        <f t="shared" si="0"/>
        <v>0.20331238839595037</v>
      </c>
      <c r="I12" s="3">
        <f t="shared" si="0"/>
        <v>6.546777686712833</v>
      </c>
      <c r="J12" s="8"/>
    </row>
    <row r="13" spans="2:10" ht="15" customHeight="1">
      <c r="B13" s="33" t="s">
        <v>170</v>
      </c>
      <c r="C13" s="36" t="s">
        <v>51</v>
      </c>
      <c r="D13" s="6">
        <f>E13+F13</f>
        <v>56263</v>
      </c>
      <c r="E13" s="6">
        <v>977</v>
      </c>
      <c r="F13" s="6">
        <v>55286</v>
      </c>
      <c r="G13" s="2">
        <f t="shared" si="0"/>
        <v>11.138232627382042</v>
      </c>
      <c r="H13" s="2">
        <f t="shared" si="0"/>
        <v>0.19341402479342115</v>
      </c>
      <c r="I13" s="3">
        <f t="shared" si="0"/>
        <v>10.94481860258862</v>
      </c>
      <c r="J13" s="8"/>
    </row>
    <row r="14" spans="2:10" ht="15" customHeight="1">
      <c r="B14" s="33" t="s">
        <v>171</v>
      </c>
      <c r="C14" s="36" t="s">
        <v>52</v>
      </c>
      <c r="D14" s="6">
        <f aca="true" t="shared" si="1" ref="D14:D25">E14+F14</f>
        <v>19690</v>
      </c>
      <c r="E14" s="6">
        <v>205</v>
      </c>
      <c r="F14" s="6">
        <v>19485</v>
      </c>
      <c r="G14" s="2">
        <f t="shared" si="0"/>
        <v>3.8979755866760106</v>
      </c>
      <c r="H14" s="2">
        <f t="shared" si="0"/>
        <v>0.04058329077036984</v>
      </c>
      <c r="I14" s="3">
        <f t="shared" si="0"/>
        <v>3.857392295905641</v>
      </c>
      <c r="J14" s="8"/>
    </row>
    <row r="15" spans="2:10" ht="15" customHeight="1">
      <c r="B15" s="33" t="s">
        <v>172</v>
      </c>
      <c r="C15" s="36" t="s">
        <v>53</v>
      </c>
      <c r="D15" s="6">
        <f t="shared" si="1"/>
        <v>22541</v>
      </c>
      <c r="E15" s="6">
        <v>256</v>
      </c>
      <c r="F15" s="6">
        <v>22285</v>
      </c>
      <c r="G15" s="2">
        <f t="shared" si="0"/>
        <v>4.462380279292227</v>
      </c>
      <c r="H15" s="2">
        <f t="shared" si="0"/>
        <v>0.05067962164494966</v>
      </c>
      <c r="I15" s="3">
        <f t="shared" si="0"/>
        <v>4.411700657647278</v>
      </c>
      <c r="J15" s="8"/>
    </row>
    <row r="16" spans="2:10" ht="15" customHeight="1">
      <c r="B16" s="33" t="s">
        <v>173</v>
      </c>
      <c r="C16" s="36" t="s">
        <v>54</v>
      </c>
      <c r="D16" s="6">
        <f t="shared" si="1"/>
        <v>22284</v>
      </c>
      <c r="E16" s="6">
        <v>327</v>
      </c>
      <c r="F16" s="6">
        <v>21957</v>
      </c>
      <c r="G16" s="2">
        <f t="shared" si="0"/>
        <v>4.411502690375227</v>
      </c>
      <c r="H16" s="2">
        <f t="shared" si="0"/>
        <v>0.06473529796054117</v>
      </c>
      <c r="I16" s="3">
        <f t="shared" si="0"/>
        <v>4.346767392414686</v>
      </c>
      <c r="J16" s="8"/>
    </row>
    <row r="17" spans="2:10" ht="15" customHeight="1">
      <c r="B17" s="33" t="s">
        <v>174</v>
      </c>
      <c r="C17" s="36" t="s">
        <v>55</v>
      </c>
      <c r="D17" s="6">
        <f t="shared" si="1"/>
        <v>17042</v>
      </c>
      <c r="E17" s="6">
        <v>406</v>
      </c>
      <c r="F17" s="6">
        <v>16636</v>
      </c>
      <c r="G17" s="2">
        <f t="shared" si="0"/>
        <v>3.373758250286063</v>
      </c>
      <c r="H17" s="2">
        <f t="shared" si="0"/>
        <v>0.08037471245253734</v>
      </c>
      <c r="I17" s="3">
        <f t="shared" si="0"/>
        <v>3.293383537833525</v>
      </c>
      <c r="J17" s="8"/>
    </row>
    <row r="18" spans="2:10" ht="15" customHeight="1">
      <c r="B18" s="33" t="s">
        <v>175</v>
      </c>
      <c r="C18" s="36" t="s">
        <v>56</v>
      </c>
      <c r="D18" s="6">
        <f t="shared" si="1"/>
        <v>40531</v>
      </c>
      <c r="E18" s="6">
        <v>810</v>
      </c>
      <c r="F18" s="6">
        <v>39721</v>
      </c>
      <c r="G18" s="2">
        <f t="shared" si="0"/>
        <v>8.023811503482245</v>
      </c>
      <c r="H18" s="2">
        <f t="shared" si="0"/>
        <v>0.16035349036097352</v>
      </c>
      <c r="I18" s="3">
        <f t="shared" si="0"/>
        <v>7.86345801312127</v>
      </c>
      <c r="J18" s="8"/>
    </row>
    <row r="19" spans="2:10" ht="15" customHeight="1">
      <c r="B19" s="33" t="s">
        <v>176</v>
      </c>
      <c r="C19" s="36" t="s">
        <v>57</v>
      </c>
      <c r="D19" s="6">
        <f t="shared" si="1"/>
        <v>5051</v>
      </c>
      <c r="E19" s="6">
        <v>99</v>
      </c>
      <c r="F19" s="6">
        <v>4952</v>
      </c>
      <c r="G19" s="2">
        <f t="shared" si="0"/>
        <v>0.9999326911275028</v>
      </c>
      <c r="H19" s="2">
        <f t="shared" si="0"/>
        <v>0.019598759933007876</v>
      </c>
      <c r="I19" s="3">
        <f t="shared" si="0"/>
        <v>0.9803339311944949</v>
      </c>
      <c r="J19" s="8"/>
    </row>
    <row r="20" spans="2:10" ht="15" customHeight="1">
      <c r="B20" s="33" t="s">
        <v>177</v>
      </c>
      <c r="C20" s="36" t="s">
        <v>58</v>
      </c>
      <c r="D20" s="6">
        <f t="shared" si="1"/>
        <v>11046</v>
      </c>
      <c r="E20" s="6">
        <v>353</v>
      </c>
      <c r="F20" s="6">
        <v>10693</v>
      </c>
      <c r="G20" s="2">
        <f t="shared" si="0"/>
        <v>2.1867464870707574</v>
      </c>
      <c r="H20" s="2">
        <f t="shared" si="0"/>
        <v>0.06988244703385636</v>
      </c>
      <c r="I20" s="3">
        <f t="shared" si="0"/>
        <v>2.116864040036901</v>
      </c>
      <c r="J20" s="8"/>
    </row>
    <row r="21" spans="2:10" ht="15" customHeight="1">
      <c r="B21" s="33" t="s">
        <v>178</v>
      </c>
      <c r="C21" s="36" t="s">
        <v>59</v>
      </c>
      <c r="D21" s="6">
        <f t="shared" si="1"/>
        <v>2222</v>
      </c>
      <c r="E21" s="6">
        <v>92</v>
      </c>
      <c r="F21" s="6">
        <v>2130</v>
      </c>
      <c r="G21" s="2">
        <f t="shared" si="0"/>
        <v>0.43988327849639897</v>
      </c>
      <c r="H21" s="2">
        <f t="shared" si="0"/>
        <v>0.018212989028653783</v>
      </c>
      <c r="I21" s="3">
        <f t="shared" si="0"/>
        <v>0.4216702894677452</v>
      </c>
      <c r="J21" s="8"/>
    </row>
    <row r="22" spans="2:10" ht="15" customHeight="1">
      <c r="B22" s="33" t="s">
        <v>179</v>
      </c>
      <c r="C22" s="36" t="s">
        <v>60</v>
      </c>
      <c r="D22" s="6">
        <f t="shared" si="1"/>
        <v>95848</v>
      </c>
      <c r="E22" s="6">
        <v>6511</v>
      </c>
      <c r="F22" s="6">
        <v>89337</v>
      </c>
      <c r="G22" s="2">
        <f t="shared" si="0"/>
        <v>18.974767091504432</v>
      </c>
      <c r="H22" s="2">
        <f t="shared" si="0"/>
        <v>1.2889649083213561</v>
      </c>
      <c r="I22" s="3">
        <f t="shared" si="0"/>
        <v>17.68580218318308</v>
      </c>
      <c r="J22" s="8"/>
    </row>
    <row r="23" spans="2:10" ht="15" customHeight="1">
      <c r="B23" s="33" t="s">
        <v>180</v>
      </c>
      <c r="C23" s="36" t="s">
        <v>61</v>
      </c>
      <c r="D23" s="6">
        <f t="shared" si="1"/>
        <v>5317</v>
      </c>
      <c r="E23" s="6">
        <v>188</v>
      </c>
      <c r="F23" s="6">
        <v>5129</v>
      </c>
      <c r="G23" s="2">
        <f t="shared" si="0"/>
        <v>1.0525919854929584</v>
      </c>
      <c r="H23" s="2">
        <f t="shared" si="0"/>
        <v>0.03721784714550991</v>
      </c>
      <c r="I23" s="3">
        <f t="shared" si="0"/>
        <v>1.0153741383474484</v>
      </c>
      <c r="J23" s="8"/>
    </row>
    <row r="24" spans="2:10" ht="15" customHeight="1">
      <c r="B24" s="33" t="s">
        <v>181</v>
      </c>
      <c r="C24" s="36" t="s">
        <v>62</v>
      </c>
      <c r="D24" s="6">
        <f t="shared" si="1"/>
        <v>29933</v>
      </c>
      <c r="E24" s="6">
        <v>327</v>
      </c>
      <c r="F24" s="6">
        <v>29606</v>
      </c>
      <c r="G24" s="2">
        <f t="shared" si="0"/>
        <v>5.925754354290149</v>
      </c>
      <c r="H24" s="2">
        <f t="shared" si="0"/>
        <v>0.06473529796054117</v>
      </c>
      <c r="I24" s="3">
        <f t="shared" si="0"/>
        <v>5.861019056329607</v>
      </c>
      <c r="J24" s="8"/>
    </row>
    <row r="25" spans="2:10" ht="15" customHeight="1">
      <c r="B25" s="33" t="s">
        <v>182</v>
      </c>
      <c r="C25" s="36" t="s">
        <v>63</v>
      </c>
      <c r="D25" s="6">
        <f t="shared" si="1"/>
        <v>12075</v>
      </c>
      <c r="E25" s="6">
        <v>371</v>
      </c>
      <c r="F25" s="6">
        <v>11704</v>
      </c>
      <c r="G25" s="2">
        <f t="shared" si="0"/>
        <v>2.390454810010809</v>
      </c>
      <c r="H25" s="2">
        <f t="shared" si="0"/>
        <v>0.07344585793076688</v>
      </c>
      <c r="I25" s="3">
        <f t="shared" si="0"/>
        <v>2.3170089520800423</v>
      </c>
      <c r="J25" s="8"/>
    </row>
    <row r="26" spans="2:10" ht="15" customHeight="1">
      <c r="B26" s="33" t="s">
        <v>183</v>
      </c>
      <c r="C26" s="36" t="s">
        <v>64</v>
      </c>
      <c r="D26" s="6">
        <f aca="true" t="shared" si="2" ref="D26:D34">E26+F26</f>
        <v>5480</v>
      </c>
      <c r="E26" s="6">
        <v>340</v>
      </c>
      <c r="F26" s="6">
        <v>5140</v>
      </c>
      <c r="G26" s="2">
        <f aca="true" t="shared" si="3" ref="G26:G34">D26/$D$9*100</f>
        <v>1.0848606508372036</v>
      </c>
      <c r="H26" s="2">
        <f aca="true" t="shared" si="4" ref="H26:H34">E26/$D$9*100</f>
        <v>0.06730887249719877</v>
      </c>
      <c r="I26" s="3">
        <f aca="true" t="shared" si="5" ref="I26:I34">F26/$D$9*100</f>
        <v>1.0175517783400048</v>
      </c>
      <c r="J26" s="8"/>
    </row>
    <row r="27" spans="2:10" ht="15" customHeight="1">
      <c r="B27" s="33" t="s">
        <v>184</v>
      </c>
      <c r="C27" s="36" t="s">
        <v>185</v>
      </c>
      <c r="D27" s="6">
        <f t="shared" si="2"/>
        <v>32120</v>
      </c>
      <c r="E27" s="6">
        <v>2027</v>
      </c>
      <c r="F27" s="6">
        <v>30093</v>
      </c>
      <c r="G27" s="2">
        <f t="shared" si="3"/>
        <v>6.358708778264777</v>
      </c>
      <c r="H27" s="2">
        <f t="shared" si="4"/>
        <v>0.401279660446535</v>
      </c>
      <c r="I27" s="3">
        <f t="shared" si="5"/>
        <v>5.957429117818243</v>
      </c>
      <c r="J27" s="8"/>
    </row>
    <row r="28" spans="2:10" ht="15" customHeight="1">
      <c r="B28" s="33" t="s">
        <v>186</v>
      </c>
      <c r="C28" s="36" t="s">
        <v>187</v>
      </c>
      <c r="D28" s="6">
        <f t="shared" si="2"/>
        <v>10728</v>
      </c>
      <c r="E28" s="6">
        <v>532</v>
      </c>
      <c r="F28" s="6">
        <v>10196</v>
      </c>
      <c r="G28" s="2">
        <f t="shared" si="3"/>
        <v>2.1237928945586715</v>
      </c>
      <c r="H28" s="2">
        <f t="shared" si="4"/>
        <v>0.105318588730911</v>
      </c>
      <c r="I28" s="3">
        <f t="shared" si="5"/>
        <v>2.0184743058277608</v>
      </c>
      <c r="J28" s="8"/>
    </row>
    <row r="29" spans="2:10" ht="15" customHeight="1">
      <c r="B29" s="33" t="s">
        <v>188</v>
      </c>
      <c r="C29" s="36" t="s">
        <v>65</v>
      </c>
      <c r="D29" s="6">
        <f t="shared" si="2"/>
        <v>4665</v>
      </c>
      <c r="E29" s="6">
        <v>187</v>
      </c>
      <c r="F29" s="6">
        <v>4478</v>
      </c>
      <c r="G29" s="2">
        <f t="shared" si="3"/>
        <v>0.9235173241159772</v>
      </c>
      <c r="H29" s="2">
        <f t="shared" si="4"/>
        <v>0.03701987987345932</v>
      </c>
      <c r="I29" s="3">
        <f t="shared" si="5"/>
        <v>0.8864974442425178</v>
      </c>
      <c r="J29" s="8"/>
    </row>
    <row r="30" spans="2:10" ht="15" customHeight="1">
      <c r="B30" s="33" t="s">
        <v>189</v>
      </c>
      <c r="C30" s="36" t="s">
        <v>190</v>
      </c>
      <c r="D30" s="6">
        <f t="shared" si="2"/>
        <v>15245</v>
      </c>
      <c r="E30" s="6">
        <v>522</v>
      </c>
      <c r="F30" s="6">
        <v>14723</v>
      </c>
      <c r="G30" s="2">
        <f t="shared" si="3"/>
        <v>3.0180110624111625</v>
      </c>
      <c r="H30" s="2">
        <f t="shared" si="4"/>
        <v>0.10333891601040515</v>
      </c>
      <c r="I30" s="3">
        <f t="shared" si="5"/>
        <v>2.914672146400757</v>
      </c>
      <c r="J30" s="8"/>
    </row>
    <row r="31" spans="2:10" ht="15" customHeight="1">
      <c r="B31" s="33" t="s">
        <v>191</v>
      </c>
      <c r="C31" s="36" t="s">
        <v>66</v>
      </c>
      <c r="D31" s="6">
        <f t="shared" si="2"/>
        <v>31997</v>
      </c>
      <c r="E31" s="6">
        <v>728</v>
      </c>
      <c r="F31" s="6">
        <v>31269</v>
      </c>
      <c r="G31" s="2">
        <f t="shared" si="3"/>
        <v>6.334358803802555</v>
      </c>
      <c r="H31" s="2">
        <f t="shared" si="4"/>
        <v>0.1441201740528256</v>
      </c>
      <c r="I31" s="3">
        <f t="shared" si="5"/>
        <v>6.19023862974973</v>
      </c>
      <c r="J31" s="8"/>
    </row>
    <row r="32" spans="2:10" ht="15" customHeight="1">
      <c r="B32" s="33" t="s">
        <v>192</v>
      </c>
      <c r="C32" s="36" t="s">
        <v>193</v>
      </c>
      <c r="D32" s="6">
        <f t="shared" si="2"/>
        <v>4912</v>
      </c>
      <c r="E32" s="6">
        <v>309</v>
      </c>
      <c r="F32" s="6">
        <v>4603</v>
      </c>
      <c r="G32" s="2">
        <f t="shared" si="3"/>
        <v>0.9724152403124716</v>
      </c>
      <c r="H32" s="2">
        <f t="shared" si="4"/>
        <v>0.061171887063630644</v>
      </c>
      <c r="I32" s="3">
        <f t="shared" si="5"/>
        <v>0.9112433532488409</v>
      </c>
      <c r="J32" s="8"/>
    </row>
    <row r="33" spans="2:10" ht="15" customHeight="1">
      <c r="B33" s="33" t="s">
        <v>194</v>
      </c>
      <c r="C33" s="36" t="s">
        <v>67</v>
      </c>
      <c r="D33" s="6">
        <f t="shared" si="2"/>
        <v>1635</v>
      </c>
      <c r="E33" s="6">
        <v>113</v>
      </c>
      <c r="F33" s="6">
        <v>1522</v>
      </c>
      <c r="G33" s="2">
        <f t="shared" si="3"/>
        <v>0.3236764898027058</v>
      </c>
      <c r="H33" s="2">
        <f t="shared" si="4"/>
        <v>0.02237030174171606</v>
      </c>
      <c r="I33" s="3">
        <f t="shared" si="5"/>
        <v>0.30130618806098974</v>
      </c>
      <c r="J33" s="8"/>
    </row>
    <row r="34" spans="2:10" ht="15" customHeight="1">
      <c r="B34" s="37" t="s">
        <v>165</v>
      </c>
      <c r="C34" s="38" t="s">
        <v>68</v>
      </c>
      <c r="D34" s="17">
        <f t="shared" si="2"/>
        <v>2871</v>
      </c>
      <c r="E34" s="7">
        <v>156</v>
      </c>
      <c r="F34" s="7">
        <v>2715</v>
      </c>
      <c r="G34" s="4">
        <f t="shared" si="3"/>
        <v>0.5683640380572283</v>
      </c>
      <c r="H34" s="4">
        <f t="shared" si="4"/>
        <v>0.030882894439891197</v>
      </c>
      <c r="I34" s="5">
        <f t="shared" si="5"/>
        <v>0.5374811436173372</v>
      </c>
      <c r="J34" s="8"/>
    </row>
  </sheetData>
  <sheetProtection/>
  <mergeCells count="2">
    <mergeCell ref="D5:I5"/>
    <mergeCell ref="B5:C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MS,標準"III-3-4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AE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4" width="8.7109375" style="1" customWidth="1"/>
    <col min="5" max="5" width="9.7109375" style="1" customWidth="1"/>
    <col min="6" max="8" width="8.7109375" style="1" customWidth="1"/>
    <col min="9" max="9" width="7.7109375" style="1" customWidth="1"/>
    <col min="10" max="11" width="8.7109375" style="1" customWidth="1"/>
    <col min="12" max="12" width="3.7109375" style="1" customWidth="1"/>
    <col min="13" max="13" width="18.7109375" style="1" customWidth="1"/>
    <col min="14" max="21" width="8.7109375" style="1" customWidth="1"/>
    <col min="22" max="22" width="3.7109375" style="1" customWidth="1"/>
    <col min="23" max="23" width="18.7109375" style="1" customWidth="1"/>
    <col min="24" max="31" width="8.7109375" style="1" customWidth="1"/>
    <col min="32" max="32" width="1.8515625" style="1" customWidth="1"/>
    <col min="33" max="16384" width="9.140625" style="1" customWidth="1"/>
  </cols>
  <sheetData>
    <row r="1" spans="2:31" ht="15" customHeight="1">
      <c r="B1" s="8"/>
      <c r="C1" s="8"/>
      <c r="D1" s="8"/>
      <c r="E1" s="8"/>
      <c r="F1" s="8"/>
      <c r="G1" s="8"/>
      <c r="K1" s="41" t="s">
        <v>119</v>
      </c>
      <c r="L1" s="8"/>
      <c r="M1" s="8"/>
      <c r="N1" s="8"/>
      <c r="O1" s="8"/>
      <c r="P1" s="8"/>
      <c r="Q1" s="8"/>
      <c r="U1" s="42" t="s">
        <v>120</v>
      </c>
      <c r="V1" s="8"/>
      <c r="W1" s="8"/>
      <c r="X1" s="8"/>
      <c r="Y1" s="8"/>
      <c r="Z1" s="8"/>
      <c r="AA1" s="8"/>
      <c r="AE1" s="42" t="s">
        <v>121</v>
      </c>
    </row>
    <row r="2" spans="2:27" ht="15" customHeight="1">
      <c r="B2" s="43" t="s">
        <v>122</v>
      </c>
      <c r="C2" s="43"/>
      <c r="D2" s="43"/>
      <c r="E2" s="43"/>
      <c r="F2" s="43"/>
      <c r="G2" s="43"/>
      <c r="L2" s="43" t="s">
        <v>122</v>
      </c>
      <c r="M2" s="43"/>
      <c r="N2" s="43"/>
      <c r="O2" s="43"/>
      <c r="P2" s="43"/>
      <c r="Q2" s="43"/>
      <c r="V2" s="43" t="s">
        <v>122</v>
      </c>
      <c r="W2" s="43"/>
      <c r="X2" s="43"/>
      <c r="Y2" s="43"/>
      <c r="Z2" s="43"/>
      <c r="AA2" s="43"/>
    </row>
    <row r="3" spans="2:27" ht="15" customHeight="1">
      <c r="B3" s="43" t="s">
        <v>123</v>
      </c>
      <c r="C3" s="43"/>
      <c r="D3" s="43"/>
      <c r="E3" s="43"/>
      <c r="F3" s="43"/>
      <c r="G3" s="43"/>
      <c r="L3" s="43" t="s">
        <v>123</v>
      </c>
      <c r="M3" s="43"/>
      <c r="N3" s="43"/>
      <c r="O3" s="43"/>
      <c r="P3" s="43"/>
      <c r="Q3" s="43"/>
      <c r="V3" s="43" t="s">
        <v>123</v>
      </c>
      <c r="W3" s="43"/>
      <c r="X3" s="43"/>
      <c r="Y3" s="43"/>
      <c r="Z3" s="43"/>
      <c r="AA3" s="43"/>
    </row>
    <row r="4" spans="2:27" ht="15" customHeight="1">
      <c r="B4" s="8"/>
      <c r="C4" s="43"/>
      <c r="D4" s="43"/>
      <c r="E4" s="43"/>
      <c r="F4" s="43"/>
      <c r="G4" s="43"/>
      <c r="L4" s="8"/>
      <c r="M4" s="43"/>
      <c r="N4" s="43"/>
      <c r="O4" s="43"/>
      <c r="P4" s="43"/>
      <c r="Q4" s="43"/>
      <c r="V4" s="8"/>
      <c r="W4" s="43"/>
      <c r="X4" s="43"/>
      <c r="Y4" s="43"/>
      <c r="Z4" s="43"/>
      <c r="AA4" s="43"/>
    </row>
    <row r="5" spans="2:31" ht="15" customHeight="1">
      <c r="B5" s="103" t="s">
        <v>69</v>
      </c>
      <c r="C5" s="104"/>
      <c r="D5" s="101" t="s">
        <v>124</v>
      </c>
      <c r="E5" s="101"/>
      <c r="F5" s="101"/>
      <c r="G5" s="101"/>
      <c r="H5" s="101"/>
      <c r="I5" s="101"/>
      <c r="J5" s="101"/>
      <c r="K5" s="102"/>
      <c r="L5" s="111" t="s">
        <v>69</v>
      </c>
      <c r="M5" s="112"/>
      <c r="N5" s="101" t="s">
        <v>124</v>
      </c>
      <c r="O5" s="101"/>
      <c r="P5" s="101"/>
      <c r="Q5" s="101"/>
      <c r="R5" s="101"/>
      <c r="S5" s="101"/>
      <c r="T5" s="101"/>
      <c r="U5" s="102"/>
      <c r="V5" s="111" t="s">
        <v>69</v>
      </c>
      <c r="W5" s="112"/>
      <c r="X5" s="117" t="s">
        <v>124</v>
      </c>
      <c r="Y5" s="101"/>
      <c r="Z5" s="101"/>
      <c r="AA5" s="101"/>
      <c r="AB5" s="101"/>
      <c r="AC5" s="101"/>
      <c r="AD5" s="101"/>
      <c r="AE5" s="102"/>
    </row>
    <row r="6" spans="2:31" ht="48" customHeight="1">
      <c r="B6" s="105"/>
      <c r="C6" s="106"/>
      <c r="D6" s="60" t="s">
        <v>6</v>
      </c>
      <c r="E6" s="45" t="s">
        <v>125</v>
      </c>
      <c r="F6" s="46" t="s">
        <v>126</v>
      </c>
      <c r="G6" s="24" t="s">
        <v>127</v>
      </c>
      <c r="H6" s="47" t="s">
        <v>128</v>
      </c>
      <c r="I6" s="47" t="s">
        <v>129</v>
      </c>
      <c r="J6" s="57" t="s">
        <v>130</v>
      </c>
      <c r="K6" s="58" t="s">
        <v>131</v>
      </c>
      <c r="L6" s="113"/>
      <c r="M6" s="114"/>
      <c r="N6" s="60" t="s">
        <v>132</v>
      </c>
      <c r="O6" s="45" t="s">
        <v>133</v>
      </c>
      <c r="P6" s="46" t="s">
        <v>134</v>
      </c>
      <c r="Q6" s="28" t="s">
        <v>135</v>
      </c>
      <c r="R6" s="47" t="s">
        <v>136</v>
      </c>
      <c r="S6" s="47" t="s">
        <v>137</v>
      </c>
      <c r="T6" s="57" t="s">
        <v>138</v>
      </c>
      <c r="U6" s="58" t="s">
        <v>139</v>
      </c>
      <c r="V6" s="113"/>
      <c r="W6" s="114"/>
      <c r="X6" s="44" t="s">
        <v>140</v>
      </c>
      <c r="Y6" s="45" t="s">
        <v>141</v>
      </c>
      <c r="Z6" s="46" t="s">
        <v>142</v>
      </c>
      <c r="AA6" s="28" t="s">
        <v>143</v>
      </c>
      <c r="AB6" s="47" t="s">
        <v>144</v>
      </c>
      <c r="AC6" s="47" t="s">
        <v>145</v>
      </c>
      <c r="AD6" s="57" t="s">
        <v>146</v>
      </c>
      <c r="AE6" s="58" t="s">
        <v>12</v>
      </c>
    </row>
    <row r="7" spans="2:31" ht="15" customHeight="1">
      <c r="B7" s="107"/>
      <c r="C7" s="108"/>
      <c r="D7" s="109" t="s">
        <v>3</v>
      </c>
      <c r="E7" s="109"/>
      <c r="F7" s="109"/>
      <c r="G7" s="109"/>
      <c r="H7" s="109"/>
      <c r="I7" s="109"/>
      <c r="J7" s="109"/>
      <c r="K7" s="110"/>
      <c r="L7" s="115"/>
      <c r="M7" s="116"/>
      <c r="N7" s="109" t="s">
        <v>3</v>
      </c>
      <c r="O7" s="109"/>
      <c r="P7" s="109"/>
      <c r="Q7" s="109"/>
      <c r="R7" s="109"/>
      <c r="S7" s="109"/>
      <c r="T7" s="109"/>
      <c r="U7" s="110"/>
      <c r="V7" s="115"/>
      <c r="W7" s="116"/>
      <c r="X7" s="118" t="s">
        <v>3</v>
      </c>
      <c r="Y7" s="109"/>
      <c r="Z7" s="109"/>
      <c r="AA7" s="109"/>
      <c r="AB7" s="109"/>
      <c r="AC7" s="109"/>
      <c r="AD7" s="109"/>
      <c r="AE7" s="110"/>
    </row>
    <row r="8" spans="2:31" ht="6.75" customHeight="1">
      <c r="B8" s="39"/>
      <c r="C8" s="34"/>
      <c r="D8" s="6"/>
      <c r="E8" s="6"/>
      <c r="F8" s="6"/>
      <c r="G8" s="21"/>
      <c r="H8" s="22"/>
      <c r="I8" s="22"/>
      <c r="J8" s="22"/>
      <c r="K8" s="23"/>
      <c r="L8" s="39"/>
      <c r="M8" s="34"/>
      <c r="N8" s="6"/>
      <c r="O8" s="6"/>
      <c r="P8" s="6"/>
      <c r="Q8" s="21"/>
      <c r="R8" s="22"/>
      <c r="S8" s="22"/>
      <c r="T8" s="22"/>
      <c r="U8" s="23"/>
      <c r="V8" s="39"/>
      <c r="W8" s="34"/>
      <c r="X8" s="6"/>
      <c r="Y8" s="6"/>
      <c r="Z8" s="6"/>
      <c r="AA8" s="21"/>
      <c r="AB8" s="22"/>
      <c r="AC8" s="22"/>
      <c r="AD8" s="22"/>
      <c r="AE8" s="23"/>
    </row>
    <row r="9" spans="2:31" ht="15">
      <c r="B9" s="40"/>
      <c r="C9" s="35" t="s">
        <v>70</v>
      </c>
      <c r="D9" s="6">
        <f>SUM(D11:D34)</f>
        <v>49245</v>
      </c>
      <c r="E9" s="6">
        <f aca="true" t="shared" si="0" ref="E9:K9">SUM(E11:E34)</f>
        <v>17378</v>
      </c>
      <c r="F9" s="6">
        <f t="shared" si="0"/>
        <v>2623</v>
      </c>
      <c r="G9" s="6">
        <f t="shared" si="0"/>
        <v>981</v>
      </c>
      <c r="H9" s="6">
        <f t="shared" si="0"/>
        <v>4300</v>
      </c>
      <c r="I9" s="6">
        <f t="shared" si="0"/>
        <v>329</v>
      </c>
      <c r="J9" s="6">
        <f t="shared" si="0"/>
        <v>1805</v>
      </c>
      <c r="K9" s="26">
        <f t="shared" si="0"/>
        <v>1979</v>
      </c>
      <c r="L9" s="40"/>
      <c r="M9" s="35" t="s">
        <v>70</v>
      </c>
      <c r="N9" s="6">
        <f>SUM(N11:N34)</f>
        <v>122</v>
      </c>
      <c r="O9" s="6">
        <f aca="true" t="shared" si="1" ref="O9:U9">SUM(O11:O34)</f>
        <v>13</v>
      </c>
      <c r="P9" s="6">
        <f t="shared" si="1"/>
        <v>676</v>
      </c>
      <c r="Q9" s="6">
        <f t="shared" si="1"/>
        <v>83</v>
      </c>
      <c r="R9" s="6">
        <f t="shared" si="1"/>
        <v>4157</v>
      </c>
      <c r="S9" s="6">
        <f t="shared" si="1"/>
        <v>18</v>
      </c>
      <c r="T9" s="6">
        <f t="shared" si="1"/>
        <v>311</v>
      </c>
      <c r="U9" s="26">
        <f t="shared" si="1"/>
        <v>4192</v>
      </c>
      <c r="V9" s="40"/>
      <c r="W9" s="35" t="s">
        <v>70</v>
      </c>
      <c r="X9" s="6">
        <f>SUM(X11:X34)</f>
        <v>424</v>
      </c>
      <c r="Y9" s="6">
        <f aca="true" t="shared" si="2" ref="Y9:AE9">SUM(Y11:Y34)</f>
        <v>7806</v>
      </c>
      <c r="Z9" s="6">
        <f t="shared" si="2"/>
        <v>512</v>
      </c>
      <c r="AA9" s="6">
        <f t="shared" si="2"/>
        <v>261</v>
      </c>
      <c r="AB9" s="6">
        <f t="shared" si="2"/>
        <v>26</v>
      </c>
      <c r="AC9" s="6">
        <f t="shared" si="2"/>
        <v>94</v>
      </c>
      <c r="AD9" s="6">
        <f t="shared" si="2"/>
        <v>4</v>
      </c>
      <c r="AE9" s="26">
        <f t="shared" si="2"/>
        <v>1151</v>
      </c>
    </row>
    <row r="10" spans="2:31" ht="6.75" customHeight="1">
      <c r="B10" s="40"/>
      <c r="C10" s="35"/>
      <c r="D10" s="6"/>
      <c r="E10" s="6"/>
      <c r="F10" s="6"/>
      <c r="G10" s="19"/>
      <c r="H10" s="20"/>
      <c r="I10" s="20"/>
      <c r="J10" s="20"/>
      <c r="K10" s="25"/>
      <c r="L10" s="40"/>
      <c r="M10" s="35"/>
      <c r="N10" s="6"/>
      <c r="O10" s="6"/>
      <c r="P10" s="6"/>
      <c r="Q10" s="19"/>
      <c r="R10" s="20"/>
      <c r="S10" s="20"/>
      <c r="T10" s="20"/>
      <c r="U10" s="25"/>
      <c r="V10" s="40"/>
      <c r="W10" s="35"/>
      <c r="X10" s="6"/>
      <c r="Y10" s="6"/>
      <c r="Z10" s="6"/>
      <c r="AA10" s="19"/>
      <c r="AB10" s="20"/>
      <c r="AC10" s="20"/>
      <c r="AD10" s="20"/>
      <c r="AE10" s="25"/>
    </row>
    <row r="11" spans="2:31" ht="15" customHeight="1">
      <c r="B11" s="33" t="s">
        <v>71</v>
      </c>
      <c r="C11" s="36" t="s">
        <v>49</v>
      </c>
      <c r="D11" s="6">
        <f>SUM(E11:K11)+SUM(N11:U11)+SUM(X11:AE11)</f>
        <v>1740</v>
      </c>
      <c r="E11" s="6">
        <v>515</v>
      </c>
      <c r="F11" s="6">
        <v>148</v>
      </c>
      <c r="G11" s="6">
        <v>33</v>
      </c>
      <c r="H11" s="6">
        <v>149</v>
      </c>
      <c r="I11" s="6">
        <v>9</v>
      </c>
      <c r="J11" s="6">
        <v>55</v>
      </c>
      <c r="K11" s="26">
        <v>32</v>
      </c>
      <c r="L11" s="33" t="s">
        <v>71</v>
      </c>
      <c r="M11" s="36" t="s">
        <v>49</v>
      </c>
      <c r="N11" s="6">
        <v>7</v>
      </c>
      <c r="O11" s="6">
        <v>0</v>
      </c>
      <c r="P11" s="6">
        <v>28</v>
      </c>
      <c r="Q11" s="6">
        <v>2</v>
      </c>
      <c r="R11" s="6">
        <v>111</v>
      </c>
      <c r="S11" s="6">
        <v>0</v>
      </c>
      <c r="T11" s="6">
        <v>13</v>
      </c>
      <c r="U11" s="26">
        <v>169</v>
      </c>
      <c r="V11" s="33" t="s">
        <v>71</v>
      </c>
      <c r="W11" s="36" t="s">
        <v>49</v>
      </c>
      <c r="X11" s="6">
        <v>9</v>
      </c>
      <c r="Y11" s="6">
        <v>367</v>
      </c>
      <c r="Z11" s="6">
        <v>59</v>
      </c>
      <c r="AA11" s="6">
        <v>1</v>
      </c>
      <c r="AB11" s="6">
        <v>2</v>
      </c>
      <c r="AC11" s="6">
        <v>1</v>
      </c>
      <c r="AD11" s="6">
        <v>0</v>
      </c>
      <c r="AE11" s="26">
        <v>30</v>
      </c>
    </row>
    <row r="12" spans="2:31" ht="15" customHeight="1">
      <c r="B12" s="33" t="s">
        <v>72</v>
      </c>
      <c r="C12" s="36" t="s">
        <v>50</v>
      </c>
      <c r="D12" s="18">
        <f aca="true" t="shared" si="3" ref="D12:D34">SUM(E12:K12)+SUM(N12:U12)+SUM(X12:AE12)</f>
        <v>3232</v>
      </c>
      <c r="E12" s="6">
        <v>1027</v>
      </c>
      <c r="F12" s="6">
        <v>83</v>
      </c>
      <c r="G12" s="6">
        <v>110</v>
      </c>
      <c r="H12" s="6">
        <v>292</v>
      </c>
      <c r="I12" s="6">
        <v>13</v>
      </c>
      <c r="J12" s="6">
        <v>119</v>
      </c>
      <c r="K12" s="26">
        <v>100</v>
      </c>
      <c r="L12" s="33" t="s">
        <v>72</v>
      </c>
      <c r="M12" s="36" t="s">
        <v>50</v>
      </c>
      <c r="N12" s="6">
        <v>15</v>
      </c>
      <c r="O12" s="6">
        <v>0</v>
      </c>
      <c r="P12" s="6">
        <v>44</v>
      </c>
      <c r="Q12" s="6">
        <v>1</v>
      </c>
      <c r="R12" s="6">
        <v>351</v>
      </c>
      <c r="S12" s="6">
        <v>1</v>
      </c>
      <c r="T12" s="6">
        <v>21</v>
      </c>
      <c r="U12" s="26">
        <v>297</v>
      </c>
      <c r="V12" s="33" t="s">
        <v>72</v>
      </c>
      <c r="W12" s="36" t="s">
        <v>50</v>
      </c>
      <c r="X12" s="6">
        <v>9</v>
      </c>
      <c r="Y12" s="6">
        <v>626</v>
      </c>
      <c r="Z12" s="6">
        <v>35</v>
      </c>
      <c r="AA12" s="6">
        <v>12</v>
      </c>
      <c r="AB12" s="6">
        <v>2</v>
      </c>
      <c r="AC12" s="6">
        <v>0</v>
      </c>
      <c r="AD12" s="6">
        <v>0</v>
      </c>
      <c r="AE12" s="26">
        <v>74</v>
      </c>
    </row>
    <row r="13" spans="2:31" ht="15" customHeight="1">
      <c r="B13" s="33" t="s">
        <v>73</v>
      </c>
      <c r="C13" s="36" t="s">
        <v>51</v>
      </c>
      <c r="D13" s="18">
        <f t="shared" si="3"/>
        <v>3644</v>
      </c>
      <c r="E13" s="6">
        <v>977</v>
      </c>
      <c r="F13" s="6">
        <v>183</v>
      </c>
      <c r="G13" s="6">
        <v>73</v>
      </c>
      <c r="H13" s="6">
        <v>318</v>
      </c>
      <c r="I13" s="6">
        <v>6</v>
      </c>
      <c r="J13" s="6">
        <v>240</v>
      </c>
      <c r="K13" s="26">
        <v>12</v>
      </c>
      <c r="L13" s="33" t="s">
        <v>73</v>
      </c>
      <c r="M13" s="36" t="s">
        <v>51</v>
      </c>
      <c r="N13" s="6">
        <v>5</v>
      </c>
      <c r="O13" s="6">
        <v>1</v>
      </c>
      <c r="P13" s="6">
        <v>90</v>
      </c>
      <c r="Q13" s="6">
        <v>0</v>
      </c>
      <c r="R13" s="6">
        <v>204</v>
      </c>
      <c r="S13" s="6">
        <v>0</v>
      </c>
      <c r="T13" s="6">
        <v>19</v>
      </c>
      <c r="U13" s="26">
        <v>548</v>
      </c>
      <c r="V13" s="33" t="s">
        <v>73</v>
      </c>
      <c r="W13" s="36" t="s">
        <v>51</v>
      </c>
      <c r="X13" s="6">
        <v>24</v>
      </c>
      <c r="Y13" s="6">
        <v>823</v>
      </c>
      <c r="Z13" s="6">
        <v>14</v>
      </c>
      <c r="AA13" s="6">
        <v>7</v>
      </c>
      <c r="AB13" s="6">
        <v>3</v>
      </c>
      <c r="AC13" s="6">
        <v>19</v>
      </c>
      <c r="AD13" s="6">
        <v>0</v>
      </c>
      <c r="AE13" s="26">
        <v>78</v>
      </c>
    </row>
    <row r="14" spans="2:31" ht="15" customHeight="1">
      <c r="B14" s="33" t="s">
        <v>74</v>
      </c>
      <c r="C14" s="36" t="s">
        <v>52</v>
      </c>
      <c r="D14" s="18">
        <f t="shared" si="3"/>
        <v>1206</v>
      </c>
      <c r="E14" s="6">
        <v>205</v>
      </c>
      <c r="F14" s="6">
        <v>15</v>
      </c>
      <c r="G14" s="6">
        <v>23</v>
      </c>
      <c r="H14" s="6">
        <v>112</v>
      </c>
      <c r="I14" s="6">
        <v>7</v>
      </c>
      <c r="J14" s="6">
        <v>35</v>
      </c>
      <c r="K14" s="26">
        <v>19</v>
      </c>
      <c r="L14" s="33" t="s">
        <v>74</v>
      </c>
      <c r="M14" s="36" t="s">
        <v>52</v>
      </c>
      <c r="N14" s="6">
        <v>1</v>
      </c>
      <c r="O14" s="6">
        <v>2</v>
      </c>
      <c r="P14" s="6">
        <v>19</v>
      </c>
      <c r="Q14" s="6">
        <v>1</v>
      </c>
      <c r="R14" s="6">
        <v>140</v>
      </c>
      <c r="S14" s="6">
        <v>0</v>
      </c>
      <c r="T14" s="6">
        <v>5</v>
      </c>
      <c r="U14" s="26">
        <v>247</v>
      </c>
      <c r="V14" s="33" t="s">
        <v>74</v>
      </c>
      <c r="W14" s="36" t="s">
        <v>52</v>
      </c>
      <c r="X14" s="6">
        <v>17</v>
      </c>
      <c r="Y14" s="6">
        <v>328</v>
      </c>
      <c r="Z14" s="6">
        <v>2</v>
      </c>
      <c r="AA14" s="6">
        <v>2</v>
      </c>
      <c r="AB14" s="6">
        <v>0</v>
      </c>
      <c r="AC14" s="6">
        <v>2</v>
      </c>
      <c r="AD14" s="6">
        <v>0</v>
      </c>
      <c r="AE14" s="26">
        <v>24</v>
      </c>
    </row>
    <row r="15" spans="2:31" ht="15" customHeight="1">
      <c r="B15" s="33" t="s">
        <v>75</v>
      </c>
      <c r="C15" s="36" t="s">
        <v>53</v>
      </c>
      <c r="D15" s="18">
        <f t="shared" si="3"/>
        <v>2172</v>
      </c>
      <c r="E15" s="6">
        <v>256</v>
      </c>
      <c r="F15" s="6">
        <v>78</v>
      </c>
      <c r="G15" s="6">
        <v>15</v>
      </c>
      <c r="H15" s="6">
        <v>120</v>
      </c>
      <c r="I15" s="6">
        <v>3</v>
      </c>
      <c r="J15" s="6">
        <v>41</v>
      </c>
      <c r="K15" s="26">
        <v>22</v>
      </c>
      <c r="L15" s="33" t="s">
        <v>75</v>
      </c>
      <c r="M15" s="36" t="s">
        <v>53</v>
      </c>
      <c r="N15" s="6">
        <v>4</v>
      </c>
      <c r="O15" s="6">
        <v>0</v>
      </c>
      <c r="P15" s="6">
        <v>20</v>
      </c>
      <c r="Q15" s="6">
        <v>1</v>
      </c>
      <c r="R15" s="6">
        <v>1013</v>
      </c>
      <c r="S15" s="6">
        <v>0</v>
      </c>
      <c r="T15" s="6">
        <v>3</v>
      </c>
      <c r="U15" s="26">
        <v>224</v>
      </c>
      <c r="V15" s="33" t="s">
        <v>75</v>
      </c>
      <c r="W15" s="36" t="s">
        <v>53</v>
      </c>
      <c r="X15" s="6">
        <v>4</v>
      </c>
      <c r="Y15" s="6">
        <v>332</v>
      </c>
      <c r="Z15" s="6">
        <v>9</v>
      </c>
      <c r="AA15" s="6">
        <v>0</v>
      </c>
      <c r="AB15" s="6">
        <v>0</v>
      </c>
      <c r="AC15" s="6">
        <v>2</v>
      </c>
      <c r="AD15" s="6">
        <v>1</v>
      </c>
      <c r="AE15" s="26">
        <v>24</v>
      </c>
    </row>
    <row r="16" spans="2:31" ht="15" customHeight="1">
      <c r="B16" s="33" t="s">
        <v>76</v>
      </c>
      <c r="C16" s="36" t="s">
        <v>54</v>
      </c>
      <c r="D16" s="18">
        <f t="shared" si="3"/>
        <v>1767</v>
      </c>
      <c r="E16" s="6">
        <v>327</v>
      </c>
      <c r="F16" s="6">
        <v>20</v>
      </c>
      <c r="G16" s="6">
        <v>23</v>
      </c>
      <c r="H16" s="6">
        <v>122</v>
      </c>
      <c r="I16" s="6">
        <v>7</v>
      </c>
      <c r="J16" s="6">
        <v>146</v>
      </c>
      <c r="K16" s="26">
        <v>16</v>
      </c>
      <c r="L16" s="33" t="s">
        <v>76</v>
      </c>
      <c r="M16" s="36" t="s">
        <v>54</v>
      </c>
      <c r="N16" s="6">
        <v>3</v>
      </c>
      <c r="O16" s="6">
        <v>1</v>
      </c>
      <c r="P16" s="6">
        <v>23</v>
      </c>
      <c r="Q16" s="6">
        <v>1</v>
      </c>
      <c r="R16" s="6">
        <v>218</v>
      </c>
      <c r="S16" s="6">
        <v>2</v>
      </c>
      <c r="T16" s="6">
        <v>5</v>
      </c>
      <c r="U16" s="26">
        <v>273</v>
      </c>
      <c r="V16" s="33" t="s">
        <v>76</v>
      </c>
      <c r="W16" s="36" t="s">
        <v>54</v>
      </c>
      <c r="X16" s="6">
        <v>4</v>
      </c>
      <c r="Y16" s="6">
        <v>527</v>
      </c>
      <c r="Z16" s="6">
        <v>21</v>
      </c>
      <c r="AA16" s="6">
        <v>3</v>
      </c>
      <c r="AB16" s="6">
        <v>0</v>
      </c>
      <c r="AC16" s="6">
        <v>1</v>
      </c>
      <c r="AD16" s="6">
        <v>0</v>
      </c>
      <c r="AE16" s="26">
        <v>24</v>
      </c>
    </row>
    <row r="17" spans="2:31" ht="15" customHeight="1">
      <c r="B17" s="33" t="s">
        <v>77</v>
      </c>
      <c r="C17" s="36" t="s">
        <v>55</v>
      </c>
      <c r="D17" s="18">
        <f t="shared" si="3"/>
        <v>1670</v>
      </c>
      <c r="E17" s="6">
        <v>406</v>
      </c>
      <c r="F17" s="6">
        <v>95</v>
      </c>
      <c r="G17" s="6">
        <v>21</v>
      </c>
      <c r="H17" s="6">
        <v>143</v>
      </c>
      <c r="I17" s="6">
        <v>9</v>
      </c>
      <c r="J17" s="6">
        <v>85</v>
      </c>
      <c r="K17" s="26">
        <v>60</v>
      </c>
      <c r="L17" s="33" t="s">
        <v>77</v>
      </c>
      <c r="M17" s="36" t="s">
        <v>55</v>
      </c>
      <c r="N17" s="6">
        <v>2</v>
      </c>
      <c r="O17" s="6">
        <v>1</v>
      </c>
      <c r="P17" s="6">
        <v>24</v>
      </c>
      <c r="Q17" s="6">
        <v>1</v>
      </c>
      <c r="R17" s="6">
        <v>97</v>
      </c>
      <c r="S17" s="6">
        <v>1</v>
      </c>
      <c r="T17" s="6">
        <v>5</v>
      </c>
      <c r="U17" s="26">
        <v>262</v>
      </c>
      <c r="V17" s="33" t="s">
        <v>77</v>
      </c>
      <c r="W17" s="36" t="s">
        <v>55</v>
      </c>
      <c r="X17" s="6">
        <v>8</v>
      </c>
      <c r="Y17" s="6">
        <v>384</v>
      </c>
      <c r="Z17" s="6">
        <v>19</v>
      </c>
      <c r="AA17" s="6">
        <v>9</v>
      </c>
      <c r="AB17" s="6">
        <v>0</v>
      </c>
      <c r="AC17" s="6">
        <v>0</v>
      </c>
      <c r="AD17" s="6">
        <v>0</v>
      </c>
      <c r="AE17" s="26">
        <v>38</v>
      </c>
    </row>
    <row r="18" spans="2:31" ht="15" customHeight="1">
      <c r="B18" s="33" t="s">
        <v>78</v>
      </c>
      <c r="C18" s="36" t="s">
        <v>56</v>
      </c>
      <c r="D18" s="18">
        <f t="shared" si="3"/>
        <v>2792</v>
      </c>
      <c r="E18" s="6">
        <v>810</v>
      </c>
      <c r="F18" s="6">
        <v>78</v>
      </c>
      <c r="G18" s="6">
        <v>27</v>
      </c>
      <c r="H18" s="6">
        <v>291</v>
      </c>
      <c r="I18" s="6">
        <v>8</v>
      </c>
      <c r="J18" s="6">
        <v>74</v>
      </c>
      <c r="K18" s="26">
        <v>24</v>
      </c>
      <c r="L18" s="33" t="s">
        <v>78</v>
      </c>
      <c r="M18" s="36" t="s">
        <v>56</v>
      </c>
      <c r="N18" s="6">
        <v>8</v>
      </c>
      <c r="O18" s="6">
        <v>1</v>
      </c>
      <c r="P18" s="6">
        <v>69</v>
      </c>
      <c r="Q18" s="6">
        <v>16</v>
      </c>
      <c r="R18" s="6">
        <v>325</v>
      </c>
      <c r="S18" s="6">
        <v>7</v>
      </c>
      <c r="T18" s="6">
        <v>33</v>
      </c>
      <c r="U18" s="26">
        <v>327</v>
      </c>
      <c r="V18" s="33" t="s">
        <v>78</v>
      </c>
      <c r="W18" s="36" t="s">
        <v>56</v>
      </c>
      <c r="X18" s="6">
        <v>99</v>
      </c>
      <c r="Y18" s="6">
        <v>494</v>
      </c>
      <c r="Z18" s="6">
        <v>14</v>
      </c>
      <c r="AA18" s="6">
        <v>13</v>
      </c>
      <c r="AB18" s="6">
        <v>0</v>
      </c>
      <c r="AC18" s="6">
        <v>1</v>
      </c>
      <c r="AD18" s="6">
        <v>0</v>
      </c>
      <c r="AE18" s="26">
        <v>73</v>
      </c>
    </row>
    <row r="19" spans="2:31" ht="15" customHeight="1">
      <c r="B19" s="33" t="s">
        <v>79</v>
      </c>
      <c r="C19" s="36" t="s">
        <v>57</v>
      </c>
      <c r="D19" s="18">
        <f t="shared" si="3"/>
        <v>539</v>
      </c>
      <c r="E19" s="6">
        <v>99</v>
      </c>
      <c r="F19" s="6">
        <v>5</v>
      </c>
      <c r="G19" s="6">
        <v>10</v>
      </c>
      <c r="H19" s="6">
        <v>64</v>
      </c>
      <c r="I19" s="6">
        <v>0</v>
      </c>
      <c r="J19" s="6">
        <v>18</v>
      </c>
      <c r="K19" s="26">
        <v>73</v>
      </c>
      <c r="L19" s="33" t="s">
        <v>79</v>
      </c>
      <c r="M19" s="36" t="s">
        <v>57</v>
      </c>
      <c r="N19" s="6">
        <v>1</v>
      </c>
      <c r="O19" s="6">
        <v>1</v>
      </c>
      <c r="P19" s="6">
        <v>7</v>
      </c>
      <c r="Q19" s="6">
        <v>0</v>
      </c>
      <c r="R19" s="6">
        <v>52</v>
      </c>
      <c r="S19" s="6">
        <v>0</v>
      </c>
      <c r="T19" s="6">
        <v>1</v>
      </c>
      <c r="U19" s="26">
        <v>44</v>
      </c>
      <c r="V19" s="33" t="s">
        <v>79</v>
      </c>
      <c r="W19" s="36" t="s">
        <v>57</v>
      </c>
      <c r="X19" s="6">
        <v>17</v>
      </c>
      <c r="Y19" s="6">
        <v>114</v>
      </c>
      <c r="Z19" s="6">
        <v>19</v>
      </c>
      <c r="AA19" s="6">
        <v>0</v>
      </c>
      <c r="AB19" s="6">
        <v>0</v>
      </c>
      <c r="AC19" s="6">
        <v>3</v>
      </c>
      <c r="AD19" s="6">
        <v>0</v>
      </c>
      <c r="AE19" s="26">
        <v>11</v>
      </c>
    </row>
    <row r="20" spans="2:31" ht="15" customHeight="1">
      <c r="B20" s="33" t="s">
        <v>80</v>
      </c>
      <c r="C20" s="36" t="s">
        <v>58</v>
      </c>
      <c r="D20" s="18">
        <f t="shared" si="3"/>
        <v>1195</v>
      </c>
      <c r="E20" s="6">
        <v>353</v>
      </c>
      <c r="F20" s="6">
        <v>22</v>
      </c>
      <c r="G20" s="6">
        <v>45</v>
      </c>
      <c r="H20" s="6">
        <v>82</v>
      </c>
      <c r="I20" s="6">
        <v>1</v>
      </c>
      <c r="J20" s="6">
        <v>95</v>
      </c>
      <c r="K20" s="26">
        <v>37</v>
      </c>
      <c r="L20" s="33" t="s">
        <v>80</v>
      </c>
      <c r="M20" s="36" t="s">
        <v>58</v>
      </c>
      <c r="N20" s="6">
        <v>0</v>
      </c>
      <c r="O20" s="6">
        <v>0</v>
      </c>
      <c r="P20" s="6">
        <v>18</v>
      </c>
      <c r="Q20" s="6">
        <v>0</v>
      </c>
      <c r="R20" s="6">
        <v>77</v>
      </c>
      <c r="S20" s="6">
        <v>2</v>
      </c>
      <c r="T20" s="6">
        <v>25</v>
      </c>
      <c r="U20" s="26">
        <v>131</v>
      </c>
      <c r="V20" s="33" t="s">
        <v>80</v>
      </c>
      <c r="W20" s="36" t="s">
        <v>58</v>
      </c>
      <c r="X20" s="6">
        <v>3</v>
      </c>
      <c r="Y20" s="6">
        <v>273</v>
      </c>
      <c r="Z20" s="6">
        <v>1</v>
      </c>
      <c r="AA20" s="6">
        <v>1</v>
      </c>
      <c r="AB20" s="6">
        <v>2</v>
      </c>
      <c r="AC20" s="6">
        <v>1</v>
      </c>
      <c r="AD20" s="6">
        <v>0</v>
      </c>
      <c r="AE20" s="26">
        <v>26</v>
      </c>
    </row>
    <row r="21" spans="2:31" ht="15" customHeight="1">
      <c r="B21" s="33" t="s">
        <v>81</v>
      </c>
      <c r="C21" s="36" t="s">
        <v>59</v>
      </c>
      <c r="D21" s="18">
        <f t="shared" si="3"/>
        <v>292</v>
      </c>
      <c r="E21" s="6">
        <v>92</v>
      </c>
      <c r="F21" s="6">
        <v>4</v>
      </c>
      <c r="G21" s="6">
        <v>11</v>
      </c>
      <c r="H21" s="6">
        <v>26</v>
      </c>
      <c r="I21" s="6">
        <v>0</v>
      </c>
      <c r="J21" s="6">
        <v>31</v>
      </c>
      <c r="K21" s="26">
        <v>8</v>
      </c>
      <c r="L21" s="33" t="s">
        <v>81</v>
      </c>
      <c r="M21" s="36" t="s">
        <v>59</v>
      </c>
      <c r="N21" s="6">
        <v>1</v>
      </c>
      <c r="O21" s="6">
        <v>0</v>
      </c>
      <c r="P21" s="6">
        <v>1</v>
      </c>
      <c r="Q21" s="6">
        <v>0</v>
      </c>
      <c r="R21" s="6">
        <v>17</v>
      </c>
      <c r="S21" s="6">
        <v>0</v>
      </c>
      <c r="T21" s="6">
        <v>4</v>
      </c>
      <c r="U21" s="26">
        <v>16</v>
      </c>
      <c r="V21" s="33" t="s">
        <v>81</v>
      </c>
      <c r="W21" s="36" t="s">
        <v>59</v>
      </c>
      <c r="X21" s="6">
        <v>7</v>
      </c>
      <c r="Y21" s="6">
        <v>72</v>
      </c>
      <c r="Z21" s="6">
        <v>2</v>
      </c>
      <c r="AA21" s="6">
        <v>0</v>
      </c>
      <c r="AB21" s="6">
        <v>0</v>
      </c>
      <c r="AC21" s="6">
        <v>0</v>
      </c>
      <c r="AD21" s="6">
        <v>0</v>
      </c>
      <c r="AE21" s="26">
        <v>0</v>
      </c>
    </row>
    <row r="22" spans="2:31" ht="15" customHeight="1">
      <c r="B22" s="33" t="s">
        <v>82</v>
      </c>
      <c r="C22" s="36" t="s">
        <v>60</v>
      </c>
      <c r="D22" s="18">
        <f t="shared" si="3"/>
        <v>13573</v>
      </c>
      <c r="E22" s="6">
        <v>6511</v>
      </c>
      <c r="F22" s="6">
        <v>1574</v>
      </c>
      <c r="G22" s="6">
        <v>314</v>
      </c>
      <c r="H22" s="6">
        <v>1464</v>
      </c>
      <c r="I22" s="6">
        <v>211</v>
      </c>
      <c r="J22" s="6">
        <v>178</v>
      </c>
      <c r="K22" s="26">
        <v>675</v>
      </c>
      <c r="L22" s="33" t="s">
        <v>82</v>
      </c>
      <c r="M22" s="36" t="s">
        <v>60</v>
      </c>
      <c r="N22" s="6">
        <v>54</v>
      </c>
      <c r="O22" s="6">
        <v>1</v>
      </c>
      <c r="P22" s="6">
        <v>144</v>
      </c>
      <c r="Q22" s="6">
        <v>46</v>
      </c>
      <c r="R22" s="6">
        <v>616</v>
      </c>
      <c r="S22" s="6">
        <v>3</v>
      </c>
      <c r="T22" s="6">
        <v>86</v>
      </c>
      <c r="U22" s="26">
        <v>189</v>
      </c>
      <c r="V22" s="33" t="s">
        <v>82</v>
      </c>
      <c r="W22" s="36" t="s">
        <v>60</v>
      </c>
      <c r="X22" s="6">
        <v>99</v>
      </c>
      <c r="Y22" s="6">
        <v>599</v>
      </c>
      <c r="Z22" s="6">
        <v>211</v>
      </c>
      <c r="AA22" s="6">
        <v>170</v>
      </c>
      <c r="AB22" s="6">
        <v>10</v>
      </c>
      <c r="AC22" s="6">
        <v>36</v>
      </c>
      <c r="AD22" s="6">
        <v>3</v>
      </c>
      <c r="AE22" s="26">
        <v>379</v>
      </c>
    </row>
    <row r="23" spans="2:31" ht="15" customHeight="1">
      <c r="B23" s="33" t="s">
        <v>83</v>
      </c>
      <c r="C23" s="36" t="s">
        <v>61</v>
      </c>
      <c r="D23" s="18">
        <f t="shared" si="3"/>
        <v>617</v>
      </c>
      <c r="E23" s="6">
        <v>188</v>
      </c>
      <c r="F23" s="6">
        <v>5</v>
      </c>
      <c r="G23" s="6">
        <v>7</v>
      </c>
      <c r="H23" s="6">
        <v>37</v>
      </c>
      <c r="I23" s="6">
        <v>0</v>
      </c>
      <c r="J23" s="6">
        <v>47</v>
      </c>
      <c r="K23" s="26">
        <v>12</v>
      </c>
      <c r="L23" s="33" t="s">
        <v>83</v>
      </c>
      <c r="M23" s="36" t="s">
        <v>61</v>
      </c>
      <c r="N23" s="6">
        <v>0</v>
      </c>
      <c r="O23" s="6">
        <v>0</v>
      </c>
      <c r="P23" s="6">
        <v>4</v>
      </c>
      <c r="Q23" s="6">
        <v>0</v>
      </c>
      <c r="R23" s="6">
        <v>113</v>
      </c>
      <c r="S23" s="6">
        <v>0</v>
      </c>
      <c r="T23" s="6">
        <v>1</v>
      </c>
      <c r="U23" s="26">
        <v>45</v>
      </c>
      <c r="V23" s="33" t="s">
        <v>83</v>
      </c>
      <c r="W23" s="36" t="s">
        <v>61</v>
      </c>
      <c r="X23" s="6">
        <v>1</v>
      </c>
      <c r="Y23" s="6">
        <v>152</v>
      </c>
      <c r="Z23" s="6">
        <v>1</v>
      </c>
      <c r="AA23" s="6">
        <v>0</v>
      </c>
      <c r="AB23" s="6">
        <v>0</v>
      </c>
      <c r="AC23" s="6">
        <v>2</v>
      </c>
      <c r="AD23" s="6">
        <v>0</v>
      </c>
      <c r="AE23" s="26">
        <v>2</v>
      </c>
    </row>
    <row r="24" spans="2:31" ht="15" customHeight="1">
      <c r="B24" s="33" t="s">
        <v>84</v>
      </c>
      <c r="C24" s="36" t="s">
        <v>62</v>
      </c>
      <c r="D24" s="18">
        <f t="shared" si="3"/>
        <v>1585</v>
      </c>
      <c r="E24" s="6">
        <v>327</v>
      </c>
      <c r="F24" s="6">
        <v>19</v>
      </c>
      <c r="G24" s="6">
        <v>15</v>
      </c>
      <c r="H24" s="6">
        <v>162</v>
      </c>
      <c r="I24" s="6">
        <v>4</v>
      </c>
      <c r="J24" s="6">
        <v>91</v>
      </c>
      <c r="K24" s="26">
        <v>23</v>
      </c>
      <c r="L24" s="33" t="s">
        <v>84</v>
      </c>
      <c r="M24" s="36" t="s">
        <v>62</v>
      </c>
      <c r="N24" s="6">
        <v>1</v>
      </c>
      <c r="O24" s="6">
        <v>1</v>
      </c>
      <c r="P24" s="6">
        <v>31</v>
      </c>
      <c r="Q24" s="6">
        <v>0</v>
      </c>
      <c r="R24" s="6">
        <v>69</v>
      </c>
      <c r="S24" s="6">
        <v>1</v>
      </c>
      <c r="T24" s="6">
        <v>10</v>
      </c>
      <c r="U24" s="26">
        <v>300</v>
      </c>
      <c r="V24" s="33" t="s">
        <v>84</v>
      </c>
      <c r="W24" s="36" t="s">
        <v>62</v>
      </c>
      <c r="X24" s="6">
        <v>19</v>
      </c>
      <c r="Y24" s="6">
        <v>442</v>
      </c>
      <c r="Z24" s="6">
        <v>4</v>
      </c>
      <c r="AA24" s="6">
        <v>0</v>
      </c>
      <c r="AB24" s="6">
        <v>1</v>
      </c>
      <c r="AC24" s="6">
        <v>2</v>
      </c>
      <c r="AD24" s="6">
        <v>0</v>
      </c>
      <c r="AE24" s="26">
        <v>63</v>
      </c>
    </row>
    <row r="25" spans="2:31" ht="15" customHeight="1">
      <c r="B25" s="33" t="s">
        <v>85</v>
      </c>
      <c r="C25" s="36" t="s">
        <v>63</v>
      </c>
      <c r="D25" s="18">
        <f t="shared" si="3"/>
        <v>1311</v>
      </c>
      <c r="E25" s="6">
        <v>371</v>
      </c>
      <c r="F25" s="6">
        <v>13</v>
      </c>
      <c r="G25" s="6">
        <v>20</v>
      </c>
      <c r="H25" s="6">
        <v>101</v>
      </c>
      <c r="I25" s="6">
        <v>5</v>
      </c>
      <c r="J25" s="6">
        <v>30</v>
      </c>
      <c r="K25" s="26">
        <v>26</v>
      </c>
      <c r="L25" s="33" t="s">
        <v>85</v>
      </c>
      <c r="M25" s="36" t="s">
        <v>63</v>
      </c>
      <c r="N25" s="6">
        <v>1</v>
      </c>
      <c r="O25" s="6">
        <v>1</v>
      </c>
      <c r="P25" s="6">
        <v>14</v>
      </c>
      <c r="Q25" s="6">
        <v>0</v>
      </c>
      <c r="R25" s="6">
        <v>237</v>
      </c>
      <c r="S25" s="6">
        <v>0</v>
      </c>
      <c r="T25" s="6">
        <v>12</v>
      </c>
      <c r="U25" s="26">
        <v>162</v>
      </c>
      <c r="V25" s="33" t="s">
        <v>85</v>
      </c>
      <c r="W25" s="36" t="s">
        <v>63</v>
      </c>
      <c r="X25" s="6">
        <v>5</v>
      </c>
      <c r="Y25" s="6">
        <v>296</v>
      </c>
      <c r="Z25" s="6">
        <v>0</v>
      </c>
      <c r="AA25" s="6">
        <v>0</v>
      </c>
      <c r="AB25" s="6">
        <v>1</v>
      </c>
      <c r="AC25" s="6">
        <v>1</v>
      </c>
      <c r="AD25" s="6">
        <v>0</v>
      </c>
      <c r="AE25" s="26">
        <v>15</v>
      </c>
    </row>
    <row r="26" spans="2:31" ht="15" customHeight="1">
      <c r="B26" s="33" t="s">
        <v>86</v>
      </c>
      <c r="C26" s="36" t="s">
        <v>64</v>
      </c>
      <c r="D26" s="18">
        <f t="shared" si="3"/>
        <v>729</v>
      </c>
      <c r="E26" s="6">
        <v>340</v>
      </c>
      <c r="F26" s="6">
        <v>8</v>
      </c>
      <c r="G26" s="6">
        <v>18</v>
      </c>
      <c r="H26" s="6">
        <v>50</v>
      </c>
      <c r="I26" s="6">
        <v>3</v>
      </c>
      <c r="J26" s="6">
        <v>27</v>
      </c>
      <c r="K26" s="26">
        <v>47</v>
      </c>
      <c r="L26" s="33" t="s">
        <v>86</v>
      </c>
      <c r="M26" s="36" t="s">
        <v>64</v>
      </c>
      <c r="N26" s="6">
        <v>0</v>
      </c>
      <c r="O26" s="6">
        <v>0</v>
      </c>
      <c r="P26" s="6">
        <v>0</v>
      </c>
      <c r="Q26" s="6">
        <v>2</v>
      </c>
      <c r="R26" s="6">
        <v>19</v>
      </c>
      <c r="S26" s="6">
        <v>0</v>
      </c>
      <c r="T26" s="6">
        <v>8</v>
      </c>
      <c r="U26" s="26">
        <v>24</v>
      </c>
      <c r="V26" s="33" t="s">
        <v>86</v>
      </c>
      <c r="W26" s="36" t="s">
        <v>64</v>
      </c>
      <c r="X26" s="6">
        <v>8</v>
      </c>
      <c r="Y26" s="6">
        <v>164</v>
      </c>
      <c r="Z26" s="6">
        <v>3</v>
      </c>
      <c r="AA26" s="6">
        <v>0</v>
      </c>
      <c r="AB26" s="6">
        <v>0</v>
      </c>
      <c r="AC26" s="6">
        <v>1</v>
      </c>
      <c r="AD26" s="6">
        <v>0</v>
      </c>
      <c r="AE26" s="26">
        <v>7</v>
      </c>
    </row>
    <row r="27" spans="2:31" ht="15" customHeight="1">
      <c r="B27" s="33" t="s">
        <v>87</v>
      </c>
      <c r="C27" s="36" t="s">
        <v>88</v>
      </c>
      <c r="D27" s="18">
        <f t="shared" si="3"/>
        <v>4205</v>
      </c>
      <c r="E27" s="6">
        <v>2027</v>
      </c>
      <c r="F27" s="6">
        <v>72</v>
      </c>
      <c r="G27" s="6">
        <v>87</v>
      </c>
      <c r="H27" s="6">
        <v>218</v>
      </c>
      <c r="I27" s="6">
        <v>14</v>
      </c>
      <c r="J27" s="6">
        <v>123</v>
      </c>
      <c r="K27" s="26">
        <v>474</v>
      </c>
      <c r="L27" s="33" t="s">
        <v>87</v>
      </c>
      <c r="M27" s="36" t="s">
        <v>88</v>
      </c>
      <c r="N27" s="6">
        <v>12</v>
      </c>
      <c r="O27" s="6">
        <v>1</v>
      </c>
      <c r="P27" s="6">
        <v>56</v>
      </c>
      <c r="Q27" s="6">
        <v>5</v>
      </c>
      <c r="R27" s="6">
        <v>150</v>
      </c>
      <c r="S27" s="6">
        <v>0</v>
      </c>
      <c r="T27" s="6">
        <v>18</v>
      </c>
      <c r="U27" s="26">
        <v>194</v>
      </c>
      <c r="V27" s="33" t="s">
        <v>87</v>
      </c>
      <c r="W27" s="36" t="s">
        <v>88</v>
      </c>
      <c r="X27" s="6">
        <v>30</v>
      </c>
      <c r="Y27" s="6">
        <v>550</v>
      </c>
      <c r="Z27" s="6">
        <v>61</v>
      </c>
      <c r="AA27" s="6">
        <v>7</v>
      </c>
      <c r="AB27" s="6">
        <v>1</v>
      </c>
      <c r="AC27" s="6">
        <v>7</v>
      </c>
      <c r="AD27" s="6">
        <v>0</v>
      </c>
      <c r="AE27" s="26">
        <v>98</v>
      </c>
    </row>
    <row r="28" spans="2:31" ht="15" customHeight="1">
      <c r="B28" s="33" t="s">
        <v>89</v>
      </c>
      <c r="C28" s="36" t="s">
        <v>90</v>
      </c>
      <c r="D28" s="18">
        <f t="shared" si="3"/>
        <v>1497</v>
      </c>
      <c r="E28" s="6">
        <v>532</v>
      </c>
      <c r="F28" s="6">
        <v>94</v>
      </c>
      <c r="G28" s="6">
        <v>70</v>
      </c>
      <c r="H28" s="6">
        <v>96</v>
      </c>
      <c r="I28" s="6">
        <v>17</v>
      </c>
      <c r="J28" s="6">
        <v>56</v>
      </c>
      <c r="K28" s="26">
        <v>142</v>
      </c>
      <c r="L28" s="33" t="s">
        <v>89</v>
      </c>
      <c r="M28" s="36" t="s">
        <v>90</v>
      </c>
      <c r="N28" s="6">
        <v>5</v>
      </c>
      <c r="O28" s="6">
        <v>1</v>
      </c>
      <c r="P28" s="6">
        <v>14</v>
      </c>
      <c r="Q28" s="6">
        <v>4</v>
      </c>
      <c r="R28" s="6">
        <v>84</v>
      </c>
      <c r="S28" s="6">
        <v>0</v>
      </c>
      <c r="T28" s="6">
        <v>17</v>
      </c>
      <c r="U28" s="26">
        <v>72</v>
      </c>
      <c r="V28" s="33" t="s">
        <v>89</v>
      </c>
      <c r="W28" s="36" t="s">
        <v>90</v>
      </c>
      <c r="X28" s="6">
        <v>36</v>
      </c>
      <c r="Y28" s="6">
        <v>121</v>
      </c>
      <c r="Z28" s="6">
        <v>14</v>
      </c>
      <c r="AA28" s="6">
        <v>12</v>
      </c>
      <c r="AB28" s="6">
        <v>3</v>
      </c>
      <c r="AC28" s="6">
        <v>13</v>
      </c>
      <c r="AD28" s="6">
        <v>0</v>
      </c>
      <c r="AE28" s="26">
        <v>94</v>
      </c>
    </row>
    <row r="29" spans="2:31" ht="15" customHeight="1">
      <c r="B29" s="33" t="s">
        <v>91</v>
      </c>
      <c r="C29" s="36" t="s">
        <v>65</v>
      </c>
      <c r="D29" s="18">
        <f t="shared" si="3"/>
        <v>613</v>
      </c>
      <c r="E29" s="6">
        <v>187</v>
      </c>
      <c r="F29" s="6">
        <v>4</v>
      </c>
      <c r="G29" s="6">
        <v>15</v>
      </c>
      <c r="H29" s="6">
        <v>34</v>
      </c>
      <c r="I29" s="6">
        <v>3</v>
      </c>
      <c r="J29" s="6">
        <v>83</v>
      </c>
      <c r="K29" s="26">
        <v>21</v>
      </c>
      <c r="L29" s="33" t="s">
        <v>91</v>
      </c>
      <c r="M29" s="36" t="s">
        <v>65</v>
      </c>
      <c r="N29" s="6">
        <v>0</v>
      </c>
      <c r="O29" s="6">
        <v>0</v>
      </c>
      <c r="P29" s="6">
        <v>1</v>
      </c>
      <c r="Q29" s="6">
        <v>1</v>
      </c>
      <c r="R29" s="6">
        <v>24</v>
      </c>
      <c r="S29" s="6">
        <v>0</v>
      </c>
      <c r="T29" s="6">
        <v>7</v>
      </c>
      <c r="U29" s="26">
        <v>49</v>
      </c>
      <c r="V29" s="33" t="s">
        <v>91</v>
      </c>
      <c r="W29" s="36" t="s">
        <v>65</v>
      </c>
      <c r="X29" s="6">
        <v>12</v>
      </c>
      <c r="Y29" s="6">
        <v>161</v>
      </c>
      <c r="Z29" s="6">
        <v>4</v>
      </c>
      <c r="AA29" s="6">
        <v>1</v>
      </c>
      <c r="AB29" s="6">
        <v>0</v>
      </c>
      <c r="AC29" s="6">
        <v>0</v>
      </c>
      <c r="AD29" s="6">
        <v>0</v>
      </c>
      <c r="AE29" s="26">
        <v>6</v>
      </c>
    </row>
    <row r="30" spans="2:31" ht="15" customHeight="1">
      <c r="B30" s="33" t="s">
        <v>92</v>
      </c>
      <c r="C30" s="36" t="s">
        <v>93</v>
      </c>
      <c r="D30" s="18">
        <f t="shared" si="3"/>
        <v>1462</v>
      </c>
      <c r="E30" s="6">
        <v>522</v>
      </c>
      <c r="F30" s="6">
        <v>31</v>
      </c>
      <c r="G30" s="6">
        <v>26</v>
      </c>
      <c r="H30" s="6">
        <v>129</v>
      </c>
      <c r="I30" s="6">
        <v>5</v>
      </c>
      <c r="J30" s="6">
        <v>102</v>
      </c>
      <c r="K30" s="26">
        <v>28</v>
      </c>
      <c r="L30" s="33" t="s">
        <v>92</v>
      </c>
      <c r="M30" s="36" t="s">
        <v>93</v>
      </c>
      <c r="N30" s="6">
        <v>0</v>
      </c>
      <c r="O30" s="6">
        <v>0</v>
      </c>
      <c r="P30" s="6">
        <v>10</v>
      </c>
      <c r="Q30" s="6">
        <v>0</v>
      </c>
      <c r="R30" s="6">
        <v>40</v>
      </c>
      <c r="S30" s="6">
        <v>1</v>
      </c>
      <c r="T30" s="6">
        <v>7</v>
      </c>
      <c r="U30" s="26">
        <v>225</v>
      </c>
      <c r="V30" s="33" t="s">
        <v>92</v>
      </c>
      <c r="W30" s="36" t="s">
        <v>93</v>
      </c>
      <c r="X30" s="6">
        <v>1</v>
      </c>
      <c r="Y30" s="6">
        <v>298</v>
      </c>
      <c r="Z30" s="6">
        <v>9</v>
      </c>
      <c r="AA30" s="6">
        <v>2</v>
      </c>
      <c r="AB30" s="6">
        <v>1</v>
      </c>
      <c r="AC30" s="6">
        <v>0</v>
      </c>
      <c r="AD30" s="6">
        <v>0</v>
      </c>
      <c r="AE30" s="26">
        <v>25</v>
      </c>
    </row>
    <row r="31" spans="2:31" ht="15" customHeight="1">
      <c r="B31" s="33" t="s">
        <v>94</v>
      </c>
      <c r="C31" s="36" t="s">
        <v>66</v>
      </c>
      <c r="D31" s="18">
        <f t="shared" si="3"/>
        <v>2070</v>
      </c>
      <c r="E31" s="6">
        <v>728</v>
      </c>
      <c r="F31" s="6">
        <v>17</v>
      </c>
      <c r="G31" s="6">
        <v>9</v>
      </c>
      <c r="H31" s="6">
        <v>182</v>
      </c>
      <c r="I31" s="6">
        <v>2</v>
      </c>
      <c r="J31" s="6">
        <v>75</v>
      </c>
      <c r="K31" s="26">
        <v>26</v>
      </c>
      <c r="L31" s="33" t="s">
        <v>94</v>
      </c>
      <c r="M31" s="36" t="s">
        <v>66</v>
      </c>
      <c r="N31" s="6">
        <v>1</v>
      </c>
      <c r="O31" s="6">
        <v>0</v>
      </c>
      <c r="P31" s="6">
        <v>52</v>
      </c>
      <c r="Q31" s="6">
        <v>2</v>
      </c>
      <c r="R31" s="6">
        <v>138</v>
      </c>
      <c r="S31" s="6">
        <v>0</v>
      </c>
      <c r="T31" s="6">
        <v>8</v>
      </c>
      <c r="U31" s="26">
        <v>310</v>
      </c>
      <c r="V31" s="33" t="s">
        <v>94</v>
      </c>
      <c r="W31" s="36" t="s">
        <v>66</v>
      </c>
      <c r="X31" s="6">
        <v>8</v>
      </c>
      <c r="Y31" s="6">
        <v>455</v>
      </c>
      <c r="Z31" s="6">
        <v>2</v>
      </c>
      <c r="AA31" s="6">
        <v>12</v>
      </c>
      <c r="AB31" s="6">
        <v>0</v>
      </c>
      <c r="AC31" s="6">
        <v>1</v>
      </c>
      <c r="AD31" s="6">
        <v>0</v>
      </c>
      <c r="AE31" s="26">
        <v>42</v>
      </c>
    </row>
    <row r="32" spans="2:31" ht="15" customHeight="1">
      <c r="B32" s="33" t="s">
        <v>95</v>
      </c>
      <c r="C32" s="36" t="s">
        <v>96</v>
      </c>
      <c r="D32" s="18">
        <f t="shared" si="3"/>
        <v>656</v>
      </c>
      <c r="E32" s="6">
        <v>309</v>
      </c>
      <c r="F32" s="6">
        <v>16</v>
      </c>
      <c r="G32" s="6">
        <v>3</v>
      </c>
      <c r="H32" s="6">
        <v>55</v>
      </c>
      <c r="I32" s="6">
        <v>0</v>
      </c>
      <c r="J32" s="6">
        <v>16</v>
      </c>
      <c r="K32" s="26">
        <v>17</v>
      </c>
      <c r="L32" s="33" t="s">
        <v>95</v>
      </c>
      <c r="M32" s="36" t="s">
        <v>96</v>
      </c>
      <c r="N32" s="6">
        <v>0</v>
      </c>
      <c r="O32" s="6">
        <v>0</v>
      </c>
      <c r="P32" s="6">
        <v>5</v>
      </c>
      <c r="Q32" s="6">
        <v>0</v>
      </c>
      <c r="R32" s="6">
        <v>17</v>
      </c>
      <c r="S32" s="6">
        <v>0</v>
      </c>
      <c r="T32" s="6">
        <v>0</v>
      </c>
      <c r="U32" s="26">
        <v>48</v>
      </c>
      <c r="V32" s="33" t="s">
        <v>95</v>
      </c>
      <c r="W32" s="36" t="s">
        <v>96</v>
      </c>
      <c r="X32" s="6">
        <v>0</v>
      </c>
      <c r="Y32" s="6">
        <v>157</v>
      </c>
      <c r="Z32" s="6">
        <v>0</v>
      </c>
      <c r="AA32" s="6">
        <v>3</v>
      </c>
      <c r="AB32" s="6">
        <v>0</v>
      </c>
      <c r="AC32" s="6">
        <v>0</v>
      </c>
      <c r="AD32" s="6">
        <v>0</v>
      </c>
      <c r="AE32" s="26">
        <v>10</v>
      </c>
    </row>
    <row r="33" spans="2:31" ht="15" customHeight="1">
      <c r="B33" s="33" t="s">
        <v>97</v>
      </c>
      <c r="C33" s="36" t="s">
        <v>67</v>
      </c>
      <c r="D33" s="18">
        <f t="shared" si="3"/>
        <v>290</v>
      </c>
      <c r="E33" s="6">
        <v>113</v>
      </c>
      <c r="F33" s="6">
        <v>2</v>
      </c>
      <c r="G33" s="6">
        <v>5</v>
      </c>
      <c r="H33" s="6">
        <v>16</v>
      </c>
      <c r="I33" s="6">
        <v>1</v>
      </c>
      <c r="J33" s="6">
        <v>12</v>
      </c>
      <c r="K33" s="26">
        <v>65</v>
      </c>
      <c r="L33" s="33" t="s">
        <v>164</v>
      </c>
      <c r="M33" s="36" t="s">
        <v>67</v>
      </c>
      <c r="N33" s="6">
        <v>1</v>
      </c>
      <c r="O33" s="6">
        <v>1</v>
      </c>
      <c r="P33" s="6">
        <v>2</v>
      </c>
      <c r="Q33" s="6">
        <v>0</v>
      </c>
      <c r="R33" s="6">
        <v>24</v>
      </c>
      <c r="S33" s="6">
        <v>0</v>
      </c>
      <c r="T33" s="6">
        <v>2</v>
      </c>
      <c r="U33" s="26">
        <v>13</v>
      </c>
      <c r="V33" s="33" t="s">
        <v>164</v>
      </c>
      <c r="W33" s="36" t="s">
        <v>67</v>
      </c>
      <c r="X33" s="6">
        <v>0</v>
      </c>
      <c r="Y33" s="6">
        <v>27</v>
      </c>
      <c r="Z33" s="6">
        <v>3</v>
      </c>
      <c r="AA33" s="6">
        <v>0</v>
      </c>
      <c r="AB33" s="6">
        <v>0</v>
      </c>
      <c r="AC33" s="6">
        <v>1</v>
      </c>
      <c r="AD33" s="6">
        <v>0</v>
      </c>
      <c r="AE33" s="26">
        <v>2</v>
      </c>
    </row>
    <row r="34" spans="2:31" ht="15" customHeight="1">
      <c r="B34" s="37" t="s">
        <v>165</v>
      </c>
      <c r="C34" s="38" t="s">
        <v>68</v>
      </c>
      <c r="D34" s="17">
        <f t="shared" si="3"/>
        <v>388</v>
      </c>
      <c r="E34" s="7">
        <v>156</v>
      </c>
      <c r="F34" s="7">
        <v>37</v>
      </c>
      <c r="G34" s="7">
        <v>1</v>
      </c>
      <c r="H34" s="7">
        <v>37</v>
      </c>
      <c r="I34" s="7">
        <v>1</v>
      </c>
      <c r="J34" s="7">
        <v>26</v>
      </c>
      <c r="K34" s="96">
        <v>20</v>
      </c>
      <c r="L34" s="37" t="s">
        <v>165</v>
      </c>
      <c r="M34" s="38" t="s">
        <v>68</v>
      </c>
      <c r="N34" s="17">
        <v>0</v>
      </c>
      <c r="O34" s="7">
        <v>0</v>
      </c>
      <c r="P34" s="7">
        <v>0</v>
      </c>
      <c r="Q34" s="7">
        <v>0</v>
      </c>
      <c r="R34" s="7">
        <v>21</v>
      </c>
      <c r="S34" s="7">
        <v>0</v>
      </c>
      <c r="T34" s="7">
        <v>1</v>
      </c>
      <c r="U34" s="96">
        <v>23</v>
      </c>
      <c r="V34" s="37" t="s">
        <v>165</v>
      </c>
      <c r="W34" s="38" t="s">
        <v>68</v>
      </c>
      <c r="X34" s="17">
        <v>4</v>
      </c>
      <c r="Y34" s="7">
        <v>44</v>
      </c>
      <c r="Z34" s="7">
        <v>5</v>
      </c>
      <c r="AA34" s="7">
        <v>6</v>
      </c>
      <c r="AB34" s="7">
        <v>0</v>
      </c>
      <c r="AC34" s="7">
        <v>0</v>
      </c>
      <c r="AD34" s="7">
        <v>0</v>
      </c>
      <c r="AE34" s="96">
        <v>6</v>
      </c>
    </row>
    <row r="35" ht="6.75" customHeight="1"/>
    <row r="36" spans="3:23" ht="12" customHeight="1">
      <c r="C36" s="87" t="s">
        <v>197</v>
      </c>
      <c r="M36" s="87" t="s">
        <v>197</v>
      </c>
      <c r="W36" s="87" t="s">
        <v>197</v>
      </c>
    </row>
    <row r="37" spans="3:23" ht="12" customHeight="1">
      <c r="C37" s="88" t="s">
        <v>198</v>
      </c>
      <c r="M37" s="88" t="s">
        <v>198</v>
      </c>
      <c r="W37" s="88" t="s">
        <v>198</v>
      </c>
    </row>
    <row r="38" ht="12" customHeight="1">
      <c r="M38" s="88" t="s">
        <v>199</v>
      </c>
    </row>
  </sheetData>
  <sheetProtection/>
  <mergeCells count="9">
    <mergeCell ref="X5:AE5"/>
    <mergeCell ref="X7:AE7"/>
    <mergeCell ref="B5:C7"/>
    <mergeCell ref="L5:M7"/>
    <mergeCell ref="V5:W7"/>
    <mergeCell ref="D5:K5"/>
    <mergeCell ref="D7:K7"/>
    <mergeCell ref="N5:U5"/>
    <mergeCell ref="N7:U7"/>
  </mergeCells>
  <printOptions/>
  <pageMargins left="0.5905511811023623" right="0.5905511811023623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&amp;CIII-3-&amp;P</oddFooter>
    <firstFooter>&amp;CIII-&amp;P</firstFooter>
  </headerFooter>
  <colBreaks count="2" manualBreakCount="2">
    <brk id="11" max="65535" man="1"/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U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10" width="9.7109375" style="1" customWidth="1"/>
    <col min="11" max="11" width="3.7109375" style="1" customWidth="1"/>
    <col min="12" max="12" width="18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16384" width="9.140625" style="1" customWidth="1"/>
  </cols>
  <sheetData>
    <row r="1" spans="2:21" ht="15" customHeight="1">
      <c r="B1" s="8"/>
      <c r="C1" s="8"/>
      <c r="D1" s="8"/>
      <c r="E1" s="8"/>
      <c r="F1" s="8"/>
      <c r="G1" s="8"/>
      <c r="J1" s="41" t="s">
        <v>13</v>
      </c>
      <c r="K1" s="8"/>
      <c r="L1" s="8"/>
      <c r="M1" s="8"/>
      <c r="N1" s="8"/>
      <c r="O1" s="8"/>
      <c r="P1" s="8"/>
      <c r="S1" s="42" t="s">
        <v>14</v>
      </c>
      <c r="U1" s="8"/>
    </row>
    <row r="2" spans="2:21" ht="15" customHeight="1">
      <c r="B2" s="43" t="s">
        <v>112</v>
      </c>
      <c r="C2" s="43"/>
      <c r="D2" s="43"/>
      <c r="E2" s="43"/>
      <c r="F2" s="43"/>
      <c r="G2" s="43"/>
      <c r="K2" s="43" t="s">
        <v>147</v>
      </c>
      <c r="L2" s="43"/>
      <c r="M2" s="43"/>
      <c r="N2" s="43"/>
      <c r="O2" s="43"/>
      <c r="P2" s="43"/>
      <c r="U2" s="8"/>
    </row>
    <row r="3" spans="2:21" ht="15" customHeight="1">
      <c r="B3" s="8"/>
      <c r="C3" s="43"/>
      <c r="D3" s="43"/>
      <c r="E3" s="43"/>
      <c r="F3" s="43"/>
      <c r="G3" s="43"/>
      <c r="K3" s="8"/>
      <c r="L3" s="43"/>
      <c r="M3" s="43"/>
      <c r="N3" s="43"/>
      <c r="O3" s="43"/>
      <c r="P3" s="43"/>
      <c r="U3" s="8"/>
    </row>
    <row r="4" spans="2:21" ht="15" customHeight="1">
      <c r="B4" s="111" t="s">
        <v>69</v>
      </c>
      <c r="C4" s="112"/>
      <c r="D4" s="117" t="s">
        <v>43</v>
      </c>
      <c r="E4" s="101"/>
      <c r="F4" s="101"/>
      <c r="G4" s="101"/>
      <c r="H4" s="101"/>
      <c r="I4" s="101"/>
      <c r="J4" s="102"/>
      <c r="K4" s="111" t="s">
        <v>69</v>
      </c>
      <c r="L4" s="112"/>
      <c r="M4" s="117" t="s">
        <v>43</v>
      </c>
      <c r="N4" s="101"/>
      <c r="O4" s="101"/>
      <c r="P4" s="101"/>
      <c r="Q4" s="101"/>
      <c r="R4" s="101"/>
      <c r="S4" s="102"/>
      <c r="U4" s="8"/>
    </row>
    <row r="5" spans="2:21" ht="62.25" customHeight="1">
      <c r="B5" s="113"/>
      <c r="C5" s="114"/>
      <c r="D5" s="44" t="s">
        <v>6</v>
      </c>
      <c r="E5" s="45" t="s">
        <v>23</v>
      </c>
      <c r="F5" s="46" t="s">
        <v>24</v>
      </c>
      <c r="G5" s="28" t="s">
        <v>25</v>
      </c>
      <c r="H5" s="47" t="s">
        <v>26</v>
      </c>
      <c r="I5" s="47" t="s">
        <v>27</v>
      </c>
      <c r="J5" s="48" t="s">
        <v>28</v>
      </c>
      <c r="K5" s="113"/>
      <c r="L5" s="114"/>
      <c r="M5" s="44" t="s">
        <v>45</v>
      </c>
      <c r="N5" s="45" t="s">
        <v>18</v>
      </c>
      <c r="O5" s="46" t="s">
        <v>148</v>
      </c>
      <c r="P5" s="28" t="s">
        <v>16</v>
      </c>
      <c r="Q5" s="47" t="s">
        <v>149</v>
      </c>
      <c r="R5" s="47" t="s">
        <v>17</v>
      </c>
      <c r="S5" s="48" t="s">
        <v>12</v>
      </c>
      <c r="U5" s="8"/>
    </row>
    <row r="6" spans="2:21" ht="15" customHeight="1">
      <c r="B6" s="115"/>
      <c r="C6" s="116"/>
      <c r="D6" s="118" t="s">
        <v>3</v>
      </c>
      <c r="E6" s="109"/>
      <c r="F6" s="109"/>
      <c r="G6" s="109"/>
      <c r="H6" s="109"/>
      <c r="I6" s="109"/>
      <c r="J6" s="110"/>
      <c r="K6" s="115"/>
      <c r="L6" s="116"/>
      <c r="M6" s="118" t="s">
        <v>3</v>
      </c>
      <c r="N6" s="109"/>
      <c r="O6" s="109"/>
      <c r="P6" s="109"/>
      <c r="Q6" s="109"/>
      <c r="R6" s="109"/>
      <c r="S6" s="110"/>
      <c r="U6" s="8"/>
    </row>
    <row r="7" spans="2:21" ht="6.75" customHeight="1">
      <c r="B7" s="39"/>
      <c r="C7" s="34"/>
      <c r="D7" s="18"/>
      <c r="E7" s="6"/>
      <c r="F7" s="6"/>
      <c r="G7" s="21"/>
      <c r="H7" s="22"/>
      <c r="I7" s="22"/>
      <c r="J7" s="23"/>
      <c r="K7" s="39"/>
      <c r="L7" s="34"/>
      <c r="M7" s="18"/>
      <c r="N7" s="6"/>
      <c r="O7" s="6"/>
      <c r="P7" s="21"/>
      <c r="Q7" s="22"/>
      <c r="R7" s="22"/>
      <c r="S7" s="23"/>
      <c r="U7" s="8"/>
    </row>
    <row r="8" spans="2:21" ht="15">
      <c r="B8" s="40"/>
      <c r="C8" s="35" t="s">
        <v>70</v>
      </c>
      <c r="D8" s="18">
        <f>SUM(D10:D33)</f>
        <v>505134</v>
      </c>
      <c r="E8" s="6">
        <f aca="true" t="shared" si="0" ref="E8:J8">SUM(E10:E33)</f>
        <v>473197</v>
      </c>
      <c r="F8" s="6">
        <f t="shared" si="0"/>
        <v>12027</v>
      </c>
      <c r="G8" s="6">
        <f t="shared" si="0"/>
        <v>204</v>
      </c>
      <c r="H8" s="6">
        <f t="shared" si="0"/>
        <v>160</v>
      </c>
      <c r="I8" s="6">
        <f t="shared" si="0"/>
        <v>3518</v>
      </c>
      <c r="J8" s="26">
        <f t="shared" si="0"/>
        <v>390</v>
      </c>
      <c r="K8" s="40"/>
      <c r="L8" s="35" t="s">
        <v>70</v>
      </c>
      <c r="M8" s="18">
        <f>SUM(M10:M33)</f>
        <v>8</v>
      </c>
      <c r="N8" s="6">
        <f aca="true" t="shared" si="1" ref="N8:S8">SUM(N10:N33)</f>
        <v>64</v>
      </c>
      <c r="O8" s="6">
        <f t="shared" si="1"/>
        <v>20</v>
      </c>
      <c r="P8" s="6">
        <f t="shared" si="1"/>
        <v>41</v>
      </c>
      <c r="Q8" s="6">
        <f t="shared" si="1"/>
        <v>9119</v>
      </c>
      <c r="R8" s="6">
        <f t="shared" si="1"/>
        <v>1114</v>
      </c>
      <c r="S8" s="26">
        <f t="shared" si="1"/>
        <v>5272</v>
      </c>
      <c r="U8" s="8"/>
    </row>
    <row r="9" spans="2:21" ht="6.75" customHeight="1">
      <c r="B9" s="40"/>
      <c r="C9" s="35"/>
      <c r="D9" s="18"/>
      <c r="E9" s="6"/>
      <c r="F9" s="6"/>
      <c r="G9" s="19"/>
      <c r="H9" s="20"/>
      <c r="I9" s="20"/>
      <c r="J9" s="25"/>
      <c r="K9" s="40"/>
      <c r="L9" s="35"/>
      <c r="M9" s="18"/>
      <c r="N9" s="6"/>
      <c r="O9" s="6"/>
      <c r="P9" s="19"/>
      <c r="Q9" s="20"/>
      <c r="R9" s="20"/>
      <c r="S9" s="25"/>
      <c r="U9" s="8"/>
    </row>
    <row r="10" spans="2:21" ht="15" customHeight="1">
      <c r="B10" s="33" t="s">
        <v>71</v>
      </c>
      <c r="C10" s="36" t="s">
        <v>49</v>
      </c>
      <c r="D10" s="18">
        <f>SUM(E10:J10)+SUM(M10:S10)</f>
        <v>21541</v>
      </c>
      <c r="E10" s="6">
        <v>20252</v>
      </c>
      <c r="F10" s="6">
        <v>256</v>
      </c>
      <c r="G10" s="6">
        <v>4</v>
      </c>
      <c r="H10" s="6">
        <v>2</v>
      </c>
      <c r="I10" s="6">
        <v>173</v>
      </c>
      <c r="J10" s="26">
        <v>6</v>
      </c>
      <c r="K10" s="33" t="s">
        <v>71</v>
      </c>
      <c r="L10" s="36" t="s">
        <v>49</v>
      </c>
      <c r="M10" s="18">
        <v>0</v>
      </c>
      <c r="N10" s="6">
        <v>1</v>
      </c>
      <c r="O10" s="6">
        <v>0</v>
      </c>
      <c r="P10" s="6">
        <v>7</v>
      </c>
      <c r="Q10" s="6">
        <v>520</v>
      </c>
      <c r="R10" s="6">
        <v>68</v>
      </c>
      <c r="S10" s="26">
        <v>252</v>
      </c>
      <c r="U10" s="8"/>
    </row>
    <row r="11" spans="2:21" ht="15" customHeight="1">
      <c r="B11" s="33" t="s">
        <v>72</v>
      </c>
      <c r="C11" s="36" t="s">
        <v>50</v>
      </c>
      <c r="D11" s="18">
        <f aca="true" t="shared" si="2" ref="D11:D33">SUM(E11:J11)+SUM(M11:S11)</f>
        <v>34097</v>
      </c>
      <c r="E11" s="6">
        <v>31931</v>
      </c>
      <c r="F11" s="6">
        <v>723</v>
      </c>
      <c r="G11" s="6">
        <v>5</v>
      </c>
      <c r="H11" s="6">
        <v>8</v>
      </c>
      <c r="I11" s="6">
        <v>170</v>
      </c>
      <c r="J11" s="26">
        <v>8</v>
      </c>
      <c r="K11" s="33" t="s">
        <v>72</v>
      </c>
      <c r="L11" s="36" t="s">
        <v>50</v>
      </c>
      <c r="M11" s="18">
        <v>0</v>
      </c>
      <c r="N11" s="6">
        <v>4</v>
      </c>
      <c r="O11" s="6">
        <v>0</v>
      </c>
      <c r="P11" s="6">
        <v>4</v>
      </c>
      <c r="Q11" s="6">
        <v>728</v>
      </c>
      <c r="R11" s="6">
        <v>132</v>
      </c>
      <c r="S11" s="26">
        <v>384</v>
      </c>
      <c r="U11" s="8"/>
    </row>
    <row r="12" spans="2:21" ht="15" customHeight="1">
      <c r="B12" s="33" t="s">
        <v>73</v>
      </c>
      <c r="C12" s="36" t="s">
        <v>51</v>
      </c>
      <c r="D12" s="18">
        <f t="shared" si="2"/>
        <v>56263</v>
      </c>
      <c r="E12" s="6">
        <v>53589</v>
      </c>
      <c r="F12" s="6">
        <v>428</v>
      </c>
      <c r="G12" s="6">
        <v>6</v>
      </c>
      <c r="H12" s="6">
        <v>18</v>
      </c>
      <c r="I12" s="6">
        <v>344</v>
      </c>
      <c r="J12" s="26">
        <v>42</v>
      </c>
      <c r="K12" s="33" t="s">
        <v>73</v>
      </c>
      <c r="L12" s="36" t="s">
        <v>51</v>
      </c>
      <c r="M12" s="18">
        <v>0</v>
      </c>
      <c r="N12" s="6">
        <v>2</v>
      </c>
      <c r="O12" s="6">
        <v>0</v>
      </c>
      <c r="P12" s="6">
        <v>1</v>
      </c>
      <c r="Q12" s="6">
        <v>1059</v>
      </c>
      <c r="R12" s="6">
        <v>62</v>
      </c>
      <c r="S12" s="26">
        <v>712</v>
      </c>
      <c r="U12" s="8"/>
    </row>
    <row r="13" spans="2:21" ht="15" customHeight="1">
      <c r="B13" s="33" t="s">
        <v>74</v>
      </c>
      <c r="C13" s="36" t="s">
        <v>52</v>
      </c>
      <c r="D13" s="18">
        <f t="shared" si="2"/>
        <v>19690</v>
      </c>
      <c r="E13" s="6">
        <v>18796</v>
      </c>
      <c r="F13" s="6">
        <v>124</v>
      </c>
      <c r="G13" s="6">
        <v>1</v>
      </c>
      <c r="H13" s="6">
        <v>2</v>
      </c>
      <c r="I13" s="6">
        <v>47</v>
      </c>
      <c r="J13" s="26">
        <v>10</v>
      </c>
      <c r="K13" s="33" t="s">
        <v>74</v>
      </c>
      <c r="L13" s="36" t="s">
        <v>52</v>
      </c>
      <c r="M13" s="18">
        <v>0</v>
      </c>
      <c r="N13" s="6">
        <v>0</v>
      </c>
      <c r="O13" s="6">
        <v>0</v>
      </c>
      <c r="P13" s="6">
        <v>1</v>
      </c>
      <c r="Q13" s="6">
        <v>378</v>
      </c>
      <c r="R13" s="6">
        <v>30</v>
      </c>
      <c r="S13" s="26">
        <v>301</v>
      </c>
      <c r="U13" s="8"/>
    </row>
    <row r="14" spans="2:21" ht="15" customHeight="1">
      <c r="B14" s="33" t="s">
        <v>75</v>
      </c>
      <c r="C14" s="36" t="s">
        <v>53</v>
      </c>
      <c r="D14" s="18">
        <f t="shared" si="2"/>
        <v>22541</v>
      </c>
      <c r="E14" s="6">
        <v>21644</v>
      </c>
      <c r="F14" s="6">
        <v>139</v>
      </c>
      <c r="G14" s="6">
        <v>1</v>
      </c>
      <c r="H14" s="6">
        <v>0</v>
      </c>
      <c r="I14" s="6">
        <v>57</v>
      </c>
      <c r="J14" s="26">
        <v>25</v>
      </c>
      <c r="K14" s="33" t="s">
        <v>75</v>
      </c>
      <c r="L14" s="36" t="s">
        <v>53</v>
      </c>
      <c r="M14" s="18">
        <v>0</v>
      </c>
      <c r="N14" s="6">
        <v>0</v>
      </c>
      <c r="O14" s="6">
        <v>0</v>
      </c>
      <c r="P14" s="6">
        <v>5</v>
      </c>
      <c r="Q14" s="6">
        <v>379</v>
      </c>
      <c r="R14" s="6">
        <v>24</v>
      </c>
      <c r="S14" s="26">
        <v>267</v>
      </c>
      <c r="U14" s="8"/>
    </row>
    <row r="15" spans="2:21" ht="15" customHeight="1">
      <c r="B15" s="33" t="s">
        <v>76</v>
      </c>
      <c r="C15" s="36" t="s">
        <v>54</v>
      </c>
      <c r="D15" s="18">
        <f t="shared" si="2"/>
        <v>22284</v>
      </c>
      <c r="E15" s="6">
        <v>21068</v>
      </c>
      <c r="F15" s="6">
        <v>79</v>
      </c>
      <c r="G15" s="6">
        <v>2</v>
      </c>
      <c r="H15" s="6">
        <v>0</v>
      </c>
      <c r="I15" s="6">
        <v>171</v>
      </c>
      <c r="J15" s="26">
        <v>33</v>
      </c>
      <c r="K15" s="33" t="s">
        <v>76</v>
      </c>
      <c r="L15" s="36" t="s">
        <v>54</v>
      </c>
      <c r="M15" s="18">
        <v>0</v>
      </c>
      <c r="N15" s="6">
        <v>1</v>
      </c>
      <c r="O15" s="6">
        <v>0</v>
      </c>
      <c r="P15" s="6">
        <v>0</v>
      </c>
      <c r="Q15" s="6">
        <v>595</v>
      </c>
      <c r="R15" s="6">
        <v>39</v>
      </c>
      <c r="S15" s="26">
        <v>296</v>
      </c>
      <c r="U15" s="8"/>
    </row>
    <row r="16" spans="2:21" ht="15" customHeight="1">
      <c r="B16" s="33" t="s">
        <v>77</v>
      </c>
      <c r="C16" s="36" t="s">
        <v>55</v>
      </c>
      <c r="D16" s="18">
        <f t="shared" si="2"/>
        <v>17042</v>
      </c>
      <c r="E16" s="6">
        <v>15873</v>
      </c>
      <c r="F16" s="6">
        <v>237</v>
      </c>
      <c r="G16" s="6">
        <v>8</v>
      </c>
      <c r="H16" s="6">
        <v>4</v>
      </c>
      <c r="I16" s="6">
        <v>93</v>
      </c>
      <c r="J16" s="26">
        <v>37</v>
      </c>
      <c r="K16" s="33" t="s">
        <v>77</v>
      </c>
      <c r="L16" s="36" t="s">
        <v>55</v>
      </c>
      <c r="M16" s="18">
        <v>1</v>
      </c>
      <c r="N16" s="6">
        <v>1</v>
      </c>
      <c r="O16" s="6">
        <v>0</v>
      </c>
      <c r="P16" s="6">
        <v>10</v>
      </c>
      <c r="Q16" s="6">
        <v>451</v>
      </c>
      <c r="R16" s="6">
        <v>30</v>
      </c>
      <c r="S16" s="26">
        <v>297</v>
      </c>
      <c r="U16" s="8"/>
    </row>
    <row r="17" spans="2:21" ht="15" customHeight="1">
      <c r="B17" s="33" t="s">
        <v>78</v>
      </c>
      <c r="C17" s="36" t="s">
        <v>56</v>
      </c>
      <c r="D17" s="18">
        <f t="shared" si="2"/>
        <v>40531</v>
      </c>
      <c r="E17" s="6">
        <v>38730</v>
      </c>
      <c r="F17" s="6">
        <v>524</v>
      </c>
      <c r="G17" s="6">
        <v>6</v>
      </c>
      <c r="H17" s="6">
        <v>8</v>
      </c>
      <c r="I17" s="6">
        <v>165</v>
      </c>
      <c r="J17" s="26">
        <v>46</v>
      </c>
      <c r="K17" s="33" t="s">
        <v>78</v>
      </c>
      <c r="L17" s="36" t="s">
        <v>56</v>
      </c>
      <c r="M17" s="18">
        <v>1</v>
      </c>
      <c r="N17" s="6">
        <v>5</v>
      </c>
      <c r="O17" s="6">
        <v>0</v>
      </c>
      <c r="P17" s="6">
        <v>1</v>
      </c>
      <c r="Q17" s="6">
        <v>573</v>
      </c>
      <c r="R17" s="6">
        <v>63</v>
      </c>
      <c r="S17" s="26">
        <v>409</v>
      </c>
      <c r="U17" s="8"/>
    </row>
    <row r="18" spans="2:21" ht="15" customHeight="1">
      <c r="B18" s="33" t="s">
        <v>79</v>
      </c>
      <c r="C18" s="36" t="s">
        <v>57</v>
      </c>
      <c r="D18" s="18">
        <f t="shared" si="2"/>
        <v>5051</v>
      </c>
      <c r="E18" s="6">
        <v>4777</v>
      </c>
      <c r="F18" s="6">
        <v>63</v>
      </c>
      <c r="G18" s="6">
        <v>0</v>
      </c>
      <c r="H18" s="6">
        <v>0</v>
      </c>
      <c r="I18" s="6">
        <v>28</v>
      </c>
      <c r="J18" s="26">
        <v>1</v>
      </c>
      <c r="K18" s="33" t="s">
        <v>79</v>
      </c>
      <c r="L18" s="36" t="s">
        <v>57</v>
      </c>
      <c r="M18" s="18">
        <v>0</v>
      </c>
      <c r="N18" s="6">
        <v>0</v>
      </c>
      <c r="O18" s="6">
        <v>0</v>
      </c>
      <c r="P18" s="6">
        <v>0</v>
      </c>
      <c r="Q18" s="6">
        <v>114</v>
      </c>
      <c r="R18" s="6">
        <v>18</v>
      </c>
      <c r="S18" s="26">
        <v>50</v>
      </c>
      <c r="U18" s="8"/>
    </row>
    <row r="19" spans="2:21" ht="15" customHeight="1">
      <c r="B19" s="33" t="s">
        <v>80</v>
      </c>
      <c r="C19" s="36" t="s">
        <v>58</v>
      </c>
      <c r="D19" s="18">
        <f t="shared" si="2"/>
        <v>11046</v>
      </c>
      <c r="E19" s="6">
        <v>10251</v>
      </c>
      <c r="F19" s="6">
        <v>182</v>
      </c>
      <c r="G19" s="6">
        <v>5</v>
      </c>
      <c r="H19" s="6">
        <v>2</v>
      </c>
      <c r="I19" s="6">
        <v>104</v>
      </c>
      <c r="J19" s="26">
        <v>9</v>
      </c>
      <c r="K19" s="33" t="s">
        <v>80</v>
      </c>
      <c r="L19" s="36" t="s">
        <v>58</v>
      </c>
      <c r="M19" s="18">
        <v>0</v>
      </c>
      <c r="N19" s="6">
        <v>0</v>
      </c>
      <c r="O19" s="6">
        <v>0</v>
      </c>
      <c r="P19" s="6">
        <v>4</v>
      </c>
      <c r="Q19" s="6">
        <v>315</v>
      </c>
      <c r="R19" s="6">
        <v>20</v>
      </c>
      <c r="S19" s="26">
        <v>154</v>
      </c>
      <c r="U19" s="8"/>
    </row>
    <row r="20" spans="2:21" ht="15" customHeight="1">
      <c r="B20" s="33" t="s">
        <v>81</v>
      </c>
      <c r="C20" s="36" t="s">
        <v>59</v>
      </c>
      <c r="D20" s="18">
        <f t="shared" si="2"/>
        <v>2222</v>
      </c>
      <c r="E20" s="6">
        <v>1982</v>
      </c>
      <c r="F20" s="6">
        <v>25</v>
      </c>
      <c r="G20" s="6">
        <v>0</v>
      </c>
      <c r="H20" s="6">
        <v>0</v>
      </c>
      <c r="I20" s="6">
        <v>57</v>
      </c>
      <c r="J20" s="26">
        <v>7</v>
      </c>
      <c r="K20" s="33" t="s">
        <v>81</v>
      </c>
      <c r="L20" s="36" t="s">
        <v>59</v>
      </c>
      <c r="M20" s="18">
        <v>0</v>
      </c>
      <c r="N20" s="6">
        <v>0</v>
      </c>
      <c r="O20" s="6">
        <v>0</v>
      </c>
      <c r="P20" s="6">
        <v>0</v>
      </c>
      <c r="Q20" s="6">
        <v>109</v>
      </c>
      <c r="R20" s="6">
        <v>20</v>
      </c>
      <c r="S20" s="26">
        <v>22</v>
      </c>
      <c r="U20" s="8"/>
    </row>
    <row r="21" spans="2:21" ht="15" customHeight="1">
      <c r="B21" s="33" t="s">
        <v>82</v>
      </c>
      <c r="C21" s="36" t="s">
        <v>60</v>
      </c>
      <c r="D21" s="18">
        <f t="shared" si="2"/>
        <v>95848</v>
      </c>
      <c r="E21" s="6">
        <v>88565</v>
      </c>
      <c r="F21" s="6">
        <v>5047</v>
      </c>
      <c r="G21" s="6">
        <v>105</v>
      </c>
      <c r="H21" s="6">
        <v>81</v>
      </c>
      <c r="I21" s="6">
        <v>982</v>
      </c>
      <c r="J21" s="26">
        <v>78</v>
      </c>
      <c r="K21" s="33" t="s">
        <v>82</v>
      </c>
      <c r="L21" s="36" t="s">
        <v>60</v>
      </c>
      <c r="M21" s="18">
        <v>6</v>
      </c>
      <c r="N21" s="6">
        <v>39</v>
      </c>
      <c r="O21" s="6">
        <v>20</v>
      </c>
      <c r="P21" s="6">
        <v>3</v>
      </c>
      <c r="Q21" s="6">
        <v>312</v>
      </c>
      <c r="R21" s="6">
        <v>320</v>
      </c>
      <c r="S21" s="26">
        <v>290</v>
      </c>
      <c r="U21" s="8"/>
    </row>
    <row r="22" spans="2:21" ht="15" customHeight="1">
      <c r="B22" s="33" t="s">
        <v>83</v>
      </c>
      <c r="C22" s="36" t="s">
        <v>61</v>
      </c>
      <c r="D22" s="18">
        <f t="shared" si="2"/>
        <v>5317</v>
      </c>
      <c r="E22" s="6">
        <v>4860</v>
      </c>
      <c r="F22" s="6">
        <v>106</v>
      </c>
      <c r="G22" s="6">
        <v>0</v>
      </c>
      <c r="H22" s="6">
        <v>1</v>
      </c>
      <c r="I22" s="6">
        <v>65</v>
      </c>
      <c r="J22" s="26">
        <v>2</v>
      </c>
      <c r="K22" s="33" t="s">
        <v>83</v>
      </c>
      <c r="L22" s="36" t="s">
        <v>61</v>
      </c>
      <c r="M22" s="18">
        <v>0</v>
      </c>
      <c r="N22" s="6">
        <v>2</v>
      </c>
      <c r="O22" s="6">
        <v>0</v>
      </c>
      <c r="P22" s="6">
        <v>0</v>
      </c>
      <c r="Q22" s="6">
        <v>206</v>
      </c>
      <c r="R22" s="6">
        <v>9</v>
      </c>
      <c r="S22" s="26">
        <v>66</v>
      </c>
      <c r="U22" s="8"/>
    </row>
    <row r="23" spans="2:21" ht="15" customHeight="1">
      <c r="B23" s="33" t="s">
        <v>84</v>
      </c>
      <c r="C23" s="36" t="s">
        <v>62</v>
      </c>
      <c r="D23" s="18">
        <f t="shared" si="2"/>
        <v>29933</v>
      </c>
      <c r="E23" s="6">
        <v>28358</v>
      </c>
      <c r="F23" s="6">
        <v>137</v>
      </c>
      <c r="G23" s="6">
        <v>3</v>
      </c>
      <c r="H23" s="6">
        <v>1</v>
      </c>
      <c r="I23" s="6">
        <v>154</v>
      </c>
      <c r="J23" s="26">
        <v>11</v>
      </c>
      <c r="K23" s="33" t="s">
        <v>84</v>
      </c>
      <c r="L23" s="36" t="s">
        <v>62</v>
      </c>
      <c r="M23" s="18">
        <v>0</v>
      </c>
      <c r="N23" s="6">
        <v>0</v>
      </c>
      <c r="O23" s="6">
        <v>0</v>
      </c>
      <c r="P23" s="6">
        <v>0</v>
      </c>
      <c r="Q23" s="6">
        <v>728</v>
      </c>
      <c r="R23" s="6">
        <v>29</v>
      </c>
      <c r="S23" s="26">
        <v>512</v>
      </c>
      <c r="U23" s="8"/>
    </row>
    <row r="24" spans="2:21" ht="15" customHeight="1">
      <c r="B24" s="33" t="s">
        <v>85</v>
      </c>
      <c r="C24" s="36" t="s">
        <v>63</v>
      </c>
      <c r="D24" s="18">
        <f t="shared" si="2"/>
        <v>12075</v>
      </c>
      <c r="E24" s="6">
        <v>11202</v>
      </c>
      <c r="F24" s="6">
        <v>288</v>
      </c>
      <c r="G24" s="6">
        <v>0</v>
      </c>
      <c r="H24" s="6">
        <v>2</v>
      </c>
      <c r="I24" s="6">
        <v>41</v>
      </c>
      <c r="J24" s="26">
        <v>6</v>
      </c>
      <c r="K24" s="33" t="s">
        <v>85</v>
      </c>
      <c r="L24" s="36" t="s">
        <v>63</v>
      </c>
      <c r="M24" s="18">
        <v>0</v>
      </c>
      <c r="N24" s="6">
        <v>0</v>
      </c>
      <c r="O24" s="6">
        <v>0</v>
      </c>
      <c r="P24" s="6">
        <v>0</v>
      </c>
      <c r="Q24" s="6">
        <v>335</v>
      </c>
      <c r="R24" s="6">
        <v>20</v>
      </c>
      <c r="S24" s="26">
        <v>181</v>
      </c>
      <c r="U24" s="8"/>
    </row>
    <row r="25" spans="2:21" ht="15" customHeight="1">
      <c r="B25" s="33" t="s">
        <v>86</v>
      </c>
      <c r="C25" s="36" t="s">
        <v>64</v>
      </c>
      <c r="D25" s="18">
        <f t="shared" si="2"/>
        <v>5480</v>
      </c>
      <c r="E25" s="6">
        <v>4888</v>
      </c>
      <c r="F25" s="6">
        <v>241</v>
      </c>
      <c r="G25" s="6">
        <v>1</v>
      </c>
      <c r="H25" s="6">
        <v>1</v>
      </c>
      <c r="I25" s="6">
        <v>77</v>
      </c>
      <c r="J25" s="26">
        <v>1</v>
      </c>
      <c r="K25" s="33" t="s">
        <v>86</v>
      </c>
      <c r="L25" s="36" t="s">
        <v>64</v>
      </c>
      <c r="M25" s="18">
        <v>0</v>
      </c>
      <c r="N25" s="6">
        <v>0</v>
      </c>
      <c r="O25" s="6">
        <v>0</v>
      </c>
      <c r="P25" s="6">
        <v>0</v>
      </c>
      <c r="Q25" s="6">
        <v>206</v>
      </c>
      <c r="R25" s="6">
        <v>32</v>
      </c>
      <c r="S25" s="26">
        <v>33</v>
      </c>
      <c r="U25" s="8"/>
    </row>
    <row r="26" spans="2:21" ht="15" customHeight="1">
      <c r="B26" s="33" t="s">
        <v>87</v>
      </c>
      <c r="C26" s="36" t="s">
        <v>88</v>
      </c>
      <c r="D26" s="18">
        <f t="shared" si="2"/>
        <v>32120</v>
      </c>
      <c r="E26" s="6">
        <v>29201</v>
      </c>
      <c r="F26" s="6">
        <v>1614</v>
      </c>
      <c r="G26" s="6">
        <v>19</v>
      </c>
      <c r="H26" s="6">
        <v>14</v>
      </c>
      <c r="I26" s="6">
        <v>287</v>
      </c>
      <c r="J26" s="26">
        <v>29</v>
      </c>
      <c r="K26" s="33" t="s">
        <v>87</v>
      </c>
      <c r="L26" s="36" t="s">
        <v>88</v>
      </c>
      <c r="M26" s="18">
        <v>0</v>
      </c>
      <c r="N26" s="6">
        <v>4</v>
      </c>
      <c r="O26" s="6">
        <v>0</v>
      </c>
      <c r="P26" s="6">
        <v>0</v>
      </c>
      <c r="Q26" s="6">
        <v>633</v>
      </c>
      <c r="R26" s="6">
        <v>99</v>
      </c>
      <c r="S26" s="26">
        <v>220</v>
      </c>
      <c r="U26" s="8"/>
    </row>
    <row r="27" spans="2:21" ht="15" customHeight="1">
      <c r="B27" s="33" t="s">
        <v>89</v>
      </c>
      <c r="C27" s="36" t="s">
        <v>90</v>
      </c>
      <c r="D27" s="18">
        <f t="shared" si="2"/>
        <v>10728</v>
      </c>
      <c r="E27" s="6">
        <v>10007</v>
      </c>
      <c r="F27" s="6">
        <v>367</v>
      </c>
      <c r="G27" s="6">
        <v>5</v>
      </c>
      <c r="H27" s="6">
        <v>9</v>
      </c>
      <c r="I27" s="6">
        <v>110</v>
      </c>
      <c r="J27" s="26">
        <v>10</v>
      </c>
      <c r="K27" s="33" t="s">
        <v>89</v>
      </c>
      <c r="L27" s="36" t="s">
        <v>90</v>
      </c>
      <c r="M27" s="18">
        <v>0</v>
      </c>
      <c r="N27" s="6">
        <v>3</v>
      </c>
      <c r="O27" s="6">
        <v>0</v>
      </c>
      <c r="P27" s="6">
        <v>0</v>
      </c>
      <c r="Q27" s="6">
        <v>116</v>
      </c>
      <c r="R27" s="6">
        <v>32</v>
      </c>
      <c r="S27" s="26">
        <v>69</v>
      </c>
      <c r="U27" s="8"/>
    </row>
    <row r="28" spans="2:21" ht="15" customHeight="1">
      <c r="B28" s="33" t="s">
        <v>91</v>
      </c>
      <c r="C28" s="36" t="s">
        <v>65</v>
      </c>
      <c r="D28" s="18">
        <f t="shared" si="2"/>
        <v>4665</v>
      </c>
      <c r="E28" s="6">
        <v>4238</v>
      </c>
      <c r="F28" s="6">
        <v>68</v>
      </c>
      <c r="G28" s="6">
        <v>1</v>
      </c>
      <c r="H28" s="6">
        <v>0</v>
      </c>
      <c r="I28" s="6">
        <v>99</v>
      </c>
      <c r="J28" s="26">
        <v>1</v>
      </c>
      <c r="K28" s="33" t="s">
        <v>91</v>
      </c>
      <c r="L28" s="36" t="s">
        <v>65</v>
      </c>
      <c r="M28" s="18">
        <v>0</v>
      </c>
      <c r="N28" s="6">
        <v>1</v>
      </c>
      <c r="O28" s="6">
        <v>0</v>
      </c>
      <c r="P28" s="6">
        <v>1</v>
      </c>
      <c r="Q28" s="6">
        <v>182</v>
      </c>
      <c r="R28" s="6">
        <v>19</v>
      </c>
      <c r="S28" s="26">
        <v>55</v>
      </c>
      <c r="U28" s="8"/>
    </row>
    <row r="29" spans="2:21" ht="15" customHeight="1">
      <c r="B29" s="33" t="s">
        <v>92</v>
      </c>
      <c r="C29" s="36" t="s">
        <v>93</v>
      </c>
      <c r="D29" s="18">
        <f t="shared" si="2"/>
        <v>15245</v>
      </c>
      <c r="E29" s="6">
        <v>14117</v>
      </c>
      <c r="F29" s="6">
        <v>334</v>
      </c>
      <c r="G29" s="6">
        <v>7</v>
      </c>
      <c r="H29" s="6">
        <v>2</v>
      </c>
      <c r="I29" s="6">
        <v>135</v>
      </c>
      <c r="J29" s="26">
        <v>9</v>
      </c>
      <c r="K29" s="33" t="s">
        <v>92</v>
      </c>
      <c r="L29" s="36" t="s">
        <v>93</v>
      </c>
      <c r="M29" s="18">
        <v>0</v>
      </c>
      <c r="N29" s="6">
        <v>0</v>
      </c>
      <c r="O29" s="6">
        <v>0</v>
      </c>
      <c r="P29" s="6">
        <v>1</v>
      </c>
      <c r="Q29" s="6">
        <v>367</v>
      </c>
      <c r="R29" s="6">
        <v>21</v>
      </c>
      <c r="S29" s="26">
        <v>252</v>
      </c>
      <c r="U29" s="8"/>
    </row>
    <row r="30" spans="2:21" ht="15" customHeight="1">
      <c r="B30" s="33" t="s">
        <v>94</v>
      </c>
      <c r="C30" s="36" t="s">
        <v>66</v>
      </c>
      <c r="D30" s="18">
        <f t="shared" si="2"/>
        <v>31997</v>
      </c>
      <c r="E30" s="6">
        <v>30398</v>
      </c>
      <c r="F30" s="6">
        <v>592</v>
      </c>
      <c r="G30" s="6">
        <v>18</v>
      </c>
      <c r="H30" s="6">
        <v>1</v>
      </c>
      <c r="I30" s="6">
        <v>86</v>
      </c>
      <c r="J30" s="26">
        <v>13</v>
      </c>
      <c r="K30" s="33" t="s">
        <v>94</v>
      </c>
      <c r="L30" s="36" t="s">
        <v>66</v>
      </c>
      <c r="M30" s="18">
        <v>0</v>
      </c>
      <c r="N30" s="6">
        <v>0</v>
      </c>
      <c r="O30" s="6">
        <v>0</v>
      </c>
      <c r="P30" s="6">
        <v>2</v>
      </c>
      <c r="Q30" s="6">
        <v>534</v>
      </c>
      <c r="R30" s="6">
        <v>10</v>
      </c>
      <c r="S30" s="26">
        <v>343</v>
      </c>
      <c r="U30" s="8"/>
    </row>
    <row r="31" spans="2:21" ht="15" customHeight="1">
      <c r="B31" s="33" t="s">
        <v>95</v>
      </c>
      <c r="C31" s="36" t="s">
        <v>96</v>
      </c>
      <c r="D31" s="18">
        <f t="shared" si="2"/>
        <v>4912</v>
      </c>
      <c r="E31" s="6">
        <v>4363</v>
      </c>
      <c r="F31" s="6">
        <v>254</v>
      </c>
      <c r="G31" s="6">
        <v>7</v>
      </c>
      <c r="H31" s="6">
        <v>4</v>
      </c>
      <c r="I31" s="6">
        <v>23</v>
      </c>
      <c r="J31" s="26">
        <v>5</v>
      </c>
      <c r="K31" s="33" t="s">
        <v>95</v>
      </c>
      <c r="L31" s="36" t="s">
        <v>96</v>
      </c>
      <c r="M31" s="18">
        <v>0</v>
      </c>
      <c r="N31" s="6">
        <v>1</v>
      </c>
      <c r="O31" s="6">
        <v>0</v>
      </c>
      <c r="P31" s="6">
        <v>0</v>
      </c>
      <c r="Q31" s="6">
        <v>194</v>
      </c>
      <c r="R31" s="6">
        <v>5</v>
      </c>
      <c r="S31" s="26">
        <v>56</v>
      </c>
      <c r="U31" s="8"/>
    </row>
    <row r="32" spans="2:21" ht="15" customHeight="1">
      <c r="B32" s="33" t="s">
        <v>97</v>
      </c>
      <c r="C32" s="36" t="s">
        <v>67</v>
      </c>
      <c r="D32" s="18">
        <f t="shared" si="2"/>
        <v>1635</v>
      </c>
      <c r="E32" s="6">
        <v>1477</v>
      </c>
      <c r="F32" s="6">
        <v>83</v>
      </c>
      <c r="G32" s="6">
        <v>0</v>
      </c>
      <c r="H32" s="6">
        <v>0</v>
      </c>
      <c r="I32" s="6">
        <v>16</v>
      </c>
      <c r="J32" s="26">
        <v>1</v>
      </c>
      <c r="K32" s="33" t="s">
        <v>164</v>
      </c>
      <c r="L32" s="36" t="s">
        <v>67</v>
      </c>
      <c r="M32" s="18">
        <v>0</v>
      </c>
      <c r="N32" s="6">
        <v>0</v>
      </c>
      <c r="O32" s="6">
        <v>0</v>
      </c>
      <c r="P32" s="6">
        <v>0</v>
      </c>
      <c r="Q32" s="6">
        <v>34</v>
      </c>
      <c r="R32" s="6">
        <v>6</v>
      </c>
      <c r="S32" s="26">
        <v>18</v>
      </c>
      <c r="U32" s="8"/>
    </row>
    <row r="33" spans="2:21" ht="15" customHeight="1">
      <c r="B33" s="37" t="s">
        <v>165</v>
      </c>
      <c r="C33" s="38" t="s">
        <v>68</v>
      </c>
      <c r="D33" s="17">
        <f t="shared" si="2"/>
        <v>2871</v>
      </c>
      <c r="E33" s="7">
        <v>2630</v>
      </c>
      <c r="F33" s="7">
        <v>116</v>
      </c>
      <c r="G33" s="7">
        <v>0</v>
      </c>
      <c r="H33" s="7">
        <v>0</v>
      </c>
      <c r="I33" s="7">
        <v>34</v>
      </c>
      <c r="J33" s="96">
        <v>0</v>
      </c>
      <c r="K33" s="37" t="s">
        <v>165</v>
      </c>
      <c r="L33" s="38" t="s">
        <v>68</v>
      </c>
      <c r="M33" s="17">
        <v>0</v>
      </c>
      <c r="N33" s="7">
        <v>0</v>
      </c>
      <c r="O33" s="7">
        <v>0</v>
      </c>
      <c r="P33" s="7">
        <v>1</v>
      </c>
      <c r="Q33" s="7">
        <v>51</v>
      </c>
      <c r="R33" s="7">
        <v>6</v>
      </c>
      <c r="S33" s="96">
        <v>33</v>
      </c>
      <c r="U33" s="8"/>
    </row>
    <row r="34" ht="6.75" customHeight="1"/>
    <row r="35" spans="3:12" ht="12" customHeight="1">
      <c r="C35" s="29"/>
      <c r="L35" s="87" t="s">
        <v>200</v>
      </c>
    </row>
    <row r="36" spans="3:12" ht="12" customHeight="1">
      <c r="C36" s="29"/>
      <c r="L36" s="87" t="s">
        <v>201</v>
      </c>
    </row>
  </sheetData>
  <sheetProtection/>
  <mergeCells count="6">
    <mergeCell ref="D4:J4"/>
    <mergeCell ref="M4:S4"/>
    <mergeCell ref="D6:J6"/>
    <mergeCell ref="M6:S6"/>
    <mergeCell ref="B4:C6"/>
    <mergeCell ref="K4:L6"/>
  </mergeCells>
  <printOptions/>
  <pageMargins left="0.5905511811023623" right="0.3937007874015748" top="0.7480314960629921" bottom="0.7480314960629921" header="0.31496062992125984" footer="0.31496062992125984"/>
  <pageSetup firstPageNumber="8" useFirstPageNumber="1" horizontalDpi="600" verticalDpi="600" orientation="portrait" paperSize="9" r:id="rId1"/>
  <headerFooter>
    <oddFooter>&amp;CIII-3-&amp;P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AN36"/>
  <sheetViews>
    <sheetView showGridLines="0" workbookViewId="0" topLeftCell="V1">
      <selection activeCell="V1" sqref="V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10" width="9.7109375" style="1" customWidth="1"/>
    <col min="11" max="11" width="3.7109375" style="1" customWidth="1"/>
    <col min="12" max="12" width="18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23" width="3.7109375" style="1" customWidth="1"/>
    <col min="24" max="24" width="18.7109375" style="1" customWidth="1"/>
    <col min="25" max="31" width="9.7109375" style="1" customWidth="1"/>
    <col min="32" max="32" width="3.7109375" style="1" customWidth="1"/>
    <col min="33" max="33" width="18.7109375" style="1" customWidth="1"/>
    <col min="34" max="40" width="9.7109375" style="1" customWidth="1"/>
    <col min="41" max="16384" width="9.140625" style="1" customWidth="1"/>
  </cols>
  <sheetData>
    <row r="1" spans="2:40" ht="15" customHeight="1">
      <c r="B1" s="8"/>
      <c r="C1" s="8"/>
      <c r="D1" s="8"/>
      <c r="E1" s="8"/>
      <c r="F1" s="8"/>
      <c r="G1" s="8"/>
      <c r="J1" s="41" t="s">
        <v>13</v>
      </c>
      <c r="K1" s="8"/>
      <c r="L1" s="8"/>
      <c r="M1" s="8"/>
      <c r="N1" s="8"/>
      <c r="O1" s="8"/>
      <c r="P1" s="8"/>
      <c r="S1" s="42" t="s">
        <v>14</v>
      </c>
      <c r="U1" s="8"/>
      <c r="W1" s="8"/>
      <c r="X1" s="8"/>
      <c r="Y1" s="8"/>
      <c r="Z1" s="8"/>
      <c r="AA1" s="8"/>
      <c r="AB1" s="8"/>
      <c r="AE1" s="41" t="s">
        <v>13</v>
      </c>
      <c r="AF1" s="8"/>
      <c r="AG1" s="8"/>
      <c r="AH1" s="8"/>
      <c r="AI1" s="8"/>
      <c r="AJ1" s="8"/>
      <c r="AK1" s="8"/>
      <c r="AN1" s="42" t="s">
        <v>14</v>
      </c>
    </row>
    <row r="2" spans="2:37" ht="15" customHeight="1">
      <c r="B2" s="43" t="s">
        <v>112</v>
      </c>
      <c r="C2" s="43"/>
      <c r="D2" s="43"/>
      <c r="E2" s="43"/>
      <c r="F2" s="43"/>
      <c r="G2" s="43"/>
      <c r="K2" s="43" t="s">
        <v>147</v>
      </c>
      <c r="L2" s="43"/>
      <c r="M2" s="43"/>
      <c r="N2" s="43"/>
      <c r="O2" s="43"/>
      <c r="P2" s="43"/>
      <c r="U2" s="8"/>
      <c r="W2" s="43" t="s">
        <v>150</v>
      </c>
      <c r="X2" s="43"/>
      <c r="Y2" s="43"/>
      <c r="Z2" s="43"/>
      <c r="AA2" s="43"/>
      <c r="AB2" s="43"/>
      <c r="AF2" s="43" t="s">
        <v>150</v>
      </c>
      <c r="AG2" s="43"/>
      <c r="AH2" s="43"/>
      <c r="AI2" s="43"/>
      <c r="AJ2" s="43"/>
      <c r="AK2" s="43"/>
    </row>
    <row r="3" spans="2:37" ht="15" customHeight="1">
      <c r="B3" s="8"/>
      <c r="C3" s="43"/>
      <c r="D3" s="43"/>
      <c r="E3" s="43"/>
      <c r="F3" s="43"/>
      <c r="G3" s="43"/>
      <c r="K3" s="8"/>
      <c r="L3" s="43"/>
      <c r="M3" s="43"/>
      <c r="N3" s="43"/>
      <c r="O3" s="43"/>
      <c r="P3" s="43"/>
      <c r="U3" s="8"/>
      <c r="W3" s="8"/>
      <c r="X3" s="43"/>
      <c r="Y3" s="43"/>
      <c r="Z3" s="43"/>
      <c r="AA3" s="43"/>
      <c r="AB3" s="43"/>
      <c r="AF3" s="8"/>
      <c r="AG3" s="43"/>
      <c r="AH3" s="43"/>
      <c r="AI3" s="43"/>
      <c r="AJ3" s="43"/>
      <c r="AK3" s="43"/>
    </row>
    <row r="4" spans="2:40" ht="15" customHeight="1">
      <c r="B4" s="111" t="s">
        <v>69</v>
      </c>
      <c r="C4" s="112"/>
      <c r="D4" s="117" t="s">
        <v>43</v>
      </c>
      <c r="E4" s="101"/>
      <c r="F4" s="101"/>
      <c r="G4" s="101"/>
      <c r="H4" s="101"/>
      <c r="I4" s="101"/>
      <c r="J4" s="102"/>
      <c r="K4" s="111" t="s">
        <v>69</v>
      </c>
      <c r="L4" s="112"/>
      <c r="M4" s="117" t="s">
        <v>43</v>
      </c>
      <c r="N4" s="101"/>
      <c r="O4" s="101"/>
      <c r="P4" s="101"/>
      <c r="Q4" s="101"/>
      <c r="R4" s="101"/>
      <c r="S4" s="102"/>
      <c r="U4" s="8"/>
      <c r="W4" s="111" t="s">
        <v>69</v>
      </c>
      <c r="X4" s="112"/>
      <c r="Y4" s="117" t="s">
        <v>43</v>
      </c>
      <c r="Z4" s="101"/>
      <c r="AA4" s="101"/>
      <c r="AB4" s="101"/>
      <c r="AC4" s="101"/>
      <c r="AD4" s="101"/>
      <c r="AE4" s="102"/>
      <c r="AF4" s="111" t="s">
        <v>69</v>
      </c>
      <c r="AG4" s="112"/>
      <c r="AH4" s="117" t="s">
        <v>43</v>
      </c>
      <c r="AI4" s="101"/>
      <c r="AJ4" s="101"/>
      <c r="AK4" s="101"/>
      <c r="AL4" s="101"/>
      <c r="AM4" s="101"/>
      <c r="AN4" s="102"/>
    </row>
    <row r="5" spans="2:40" ht="62.25" customHeight="1">
      <c r="B5" s="113"/>
      <c r="C5" s="114"/>
      <c r="D5" s="44" t="s">
        <v>6</v>
      </c>
      <c r="E5" s="45" t="s">
        <v>23</v>
      </c>
      <c r="F5" s="46" t="s">
        <v>24</v>
      </c>
      <c r="G5" s="28" t="s">
        <v>25</v>
      </c>
      <c r="H5" s="47" t="s">
        <v>26</v>
      </c>
      <c r="I5" s="47" t="s">
        <v>27</v>
      </c>
      <c r="J5" s="48" t="s">
        <v>28</v>
      </c>
      <c r="K5" s="113"/>
      <c r="L5" s="114"/>
      <c r="M5" s="44" t="s">
        <v>45</v>
      </c>
      <c r="N5" s="45" t="s">
        <v>18</v>
      </c>
      <c r="O5" s="46" t="s">
        <v>100</v>
      </c>
      <c r="P5" s="28" t="s">
        <v>16</v>
      </c>
      <c r="Q5" s="47" t="s">
        <v>15</v>
      </c>
      <c r="R5" s="47" t="s">
        <v>17</v>
      </c>
      <c r="S5" s="48" t="s">
        <v>12</v>
      </c>
      <c r="U5" s="8"/>
      <c r="W5" s="113"/>
      <c r="X5" s="114"/>
      <c r="Y5" s="44" t="s">
        <v>6</v>
      </c>
      <c r="Z5" s="45" t="s">
        <v>23</v>
      </c>
      <c r="AA5" s="46" t="s">
        <v>24</v>
      </c>
      <c r="AB5" s="28" t="s">
        <v>25</v>
      </c>
      <c r="AC5" s="47" t="s">
        <v>26</v>
      </c>
      <c r="AD5" s="47" t="s">
        <v>27</v>
      </c>
      <c r="AE5" s="48" t="s">
        <v>28</v>
      </c>
      <c r="AF5" s="113"/>
      <c r="AG5" s="114"/>
      <c r="AH5" s="44" t="s">
        <v>45</v>
      </c>
      <c r="AI5" s="45" t="s">
        <v>18</v>
      </c>
      <c r="AJ5" s="46" t="s">
        <v>148</v>
      </c>
      <c r="AK5" s="28" t="s">
        <v>16</v>
      </c>
      <c r="AL5" s="47" t="s">
        <v>149</v>
      </c>
      <c r="AM5" s="47" t="s">
        <v>17</v>
      </c>
      <c r="AN5" s="48" t="s">
        <v>12</v>
      </c>
    </row>
    <row r="6" spans="2:40" ht="15" customHeight="1">
      <c r="B6" s="115"/>
      <c r="C6" s="116"/>
      <c r="D6" s="118" t="s">
        <v>3</v>
      </c>
      <c r="E6" s="109"/>
      <c r="F6" s="109"/>
      <c r="G6" s="109"/>
      <c r="H6" s="109"/>
      <c r="I6" s="109"/>
      <c r="J6" s="110"/>
      <c r="K6" s="115"/>
      <c r="L6" s="116"/>
      <c r="M6" s="118" t="s">
        <v>3</v>
      </c>
      <c r="N6" s="109"/>
      <c r="O6" s="109"/>
      <c r="P6" s="109"/>
      <c r="Q6" s="109"/>
      <c r="R6" s="109"/>
      <c r="S6" s="110"/>
      <c r="U6" s="8"/>
      <c r="W6" s="115"/>
      <c r="X6" s="116"/>
      <c r="Y6" s="118" t="s">
        <v>104</v>
      </c>
      <c r="Z6" s="109"/>
      <c r="AA6" s="109"/>
      <c r="AB6" s="109"/>
      <c r="AC6" s="109"/>
      <c r="AD6" s="109"/>
      <c r="AE6" s="110"/>
      <c r="AF6" s="115"/>
      <c r="AG6" s="116"/>
      <c r="AH6" s="118" t="s">
        <v>104</v>
      </c>
      <c r="AI6" s="109"/>
      <c r="AJ6" s="109"/>
      <c r="AK6" s="109"/>
      <c r="AL6" s="109"/>
      <c r="AM6" s="109"/>
      <c r="AN6" s="110"/>
    </row>
    <row r="7" spans="2:40" ht="6.75" customHeight="1">
      <c r="B7" s="39"/>
      <c r="C7" s="34"/>
      <c r="D7" s="18"/>
      <c r="E7" s="6"/>
      <c r="F7" s="6"/>
      <c r="G7" s="21"/>
      <c r="H7" s="22"/>
      <c r="I7" s="22"/>
      <c r="J7" s="23"/>
      <c r="K7" s="39"/>
      <c r="L7" s="34"/>
      <c r="M7" s="18"/>
      <c r="N7" s="6"/>
      <c r="O7" s="6"/>
      <c r="P7" s="21"/>
      <c r="Q7" s="22"/>
      <c r="R7" s="22"/>
      <c r="S7" s="23"/>
      <c r="U7" s="8"/>
      <c r="W7" s="39"/>
      <c r="X7" s="34"/>
      <c r="Y7" s="18"/>
      <c r="Z7" s="6"/>
      <c r="AA7" s="6"/>
      <c r="AB7" s="21"/>
      <c r="AC7" s="22"/>
      <c r="AD7" s="22"/>
      <c r="AE7" s="23"/>
      <c r="AF7" s="39"/>
      <c r="AG7" s="34"/>
      <c r="AH7" s="18"/>
      <c r="AI7" s="6"/>
      <c r="AJ7" s="6"/>
      <c r="AK7" s="21"/>
      <c r="AL7" s="22"/>
      <c r="AM7" s="22"/>
      <c r="AN7" s="23"/>
    </row>
    <row r="8" spans="2:40" ht="15">
      <c r="B8" s="40"/>
      <c r="C8" s="35" t="s">
        <v>70</v>
      </c>
      <c r="D8" s="18">
        <f>SUM(D10:D33)</f>
        <v>505134</v>
      </c>
      <c r="E8" s="6">
        <f aca="true" t="shared" si="0" ref="E8:J8">SUM(E10:E33)</f>
        <v>473197</v>
      </c>
      <c r="F8" s="6">
        <f t="shared" si="0"/>
        <v>12027</v>
      </c>
      <c r="G8" s="6">
        <f t="shared" si="0"/>
        <v>204</v>
      </c>
      <c r="H8" s="6">
        <f t="shared" si="0"/>
        <v>160</v>
      </c>
      <c r="I8" s="6">
        <f t="shared" si="0"/>
        <v>3518</v>
      </c>
      <c r="J8" s="26">
        <f t="shared" si="0"/>
        <v>390</v>
      </c>
      <c r="K8" s="40"/>
      <c r="L8" s="35" t="s">
        <v>70</v>
      </c>
      <c r="M8" s="18">
        <f>SUM(M10:M33)</f>
        <v>8</v>
      </c>
      <c r="N8" s="6">
        <f aca="true" t="shared" si="1" ref="N8:S8">SUM(N10:N33)</f>
        <v>64</v>
      </c>
      <c r="O8" s="6">
        <f t="shared" si="1"/>
        <v>20</v>
      </c>
      <c r="P8" s="6">
        <f t="shared" si="1"/>
        <v>41</v>
      </c>
      <c r="Q8" s="6">
        <f t="shared" si="1"/>
        <v>9119</v>
      </c>
      <c r="R8" s="6">
        <f t="shared" si="1"/>
        <v>1114</v>
      </c>
      <c r="S8" s="26">
        <f t="shared" si="1"/>
        <v>5272</v>
      </c>
      <c r="U8" s="8"/>
      <c r="W8" s="40"/>
      <c r="X8" s="35" t="s">
        <v>70</v>
      </c>
      <c r="Y8" s="63">
        <f>D8/$D$8*100</f>
        <v>100</v>
      </c>
      <c r="Z8" s="61">
        <f aca="true" t="shared" si="2" ref="Z8:AE8">E8/$D$8*100</f>
        <v>93.67751923252048</v>
      </c>
      <c r="AA8" s="61">
        <f t="shared" si="2"/>
        <v>2.380952380952381</v>
      </c>
      <c r="AB8" s="61">
        <f t="shared" si="2"/>
        <v>0.04038532349831926</v>
      </c>
      <c r="AC8" s="61">
        <f t="shared" si="2"/>
        <v>0.031674763528093536</v>
      </c>
      <c r="AD8" s="61">
        <f t="shared" si="2"/>
        <v>0.6964488630739566</v>
      </c>
      <c r="AE8" s="62">
        <f t="shared" si="2"/>
        <v>0.077207236099728</v>
      </c>
      <c r="AF8" s="40"/>
      <c r="AG8" s="35" t="s">
        <v>70</v>
      </c>
      <c r="AH8" s="63">
        <f aca="true" t="shared" si="3" ref="AH8:AN8">M8/$D$8*100</f>
        <v>0.0015837381764046768</v>
      </c>
      <c r="AI8" s="61">
        <f t="shared" si="3"/>
        <v>0.012669905411237414</v>
      </c>
      <c r="AJ8" s="61">
        <f t="shared" si="3"/>
        <v>0.003959345441011692</v>
      </c>
      <c r="AK8" s="61">
        <f t="shared" si="3"/>
        <v>0.008116658154073968</v>
      </c>
      <c r="AL8" s="61">
        <f t="shared" si="3"/>
        <v>1.8052635538292812</v>
      </c>
      <c r="AM8" s="61">
        <f t="shared" si="3"/>
        <v>0.22053554106435122</v>
      </c>
      <c r="AN8" s="62">
        <f t="shared" si="3"/>
        <v>1.043683458250682</v>
      </c>
    </row>
    <row r="9" spans="2:40" ht="6.75" customHeight="1">
      <c r="B9" s="40"/>
      <c r="C9" s="35"/>
      <c r="D9" s="18"/>
      <c r="E9" s="6"/>
      <c r="F9" s="6"/>
      <c r="G9" s="19"/>
      <c r="H9" s="20"/>
      <c r="I9" s="20"/>
      <c r="J9" s="25"/>
      <c r="K9" s="40"/>
      <c r="L9" s="35"/>
      <c r="M9" s="18"/>
      <c r="N9" s="6"/>
      <c r="O9" s="6"/>
      <c r="P9" s="19"/>
      <c r="Q9" s="20"/>
      <c r="R9" s="20"/>
      <c r="S9" s="25"/>
      <c r="U9" s="8"/>
      <c r="W9" s="40"/>
      <c r="X9" s="35"/>
      <c r="Y9" s="18"/>
      <c r="Z9" s="6"/>
      <c r="AA9" s="6"/>
      <c r="AB9" s="19"/>
      <c r="AC9" s="20"/>
      <c r="AD9" s="20"/>
      <c r="AE9" s="25"/>
      <c r="AF9" s="40"/>
      <c r="AG9" s="35"/>
      <c r="AH9" s="18"/>
      <c r="AI9" s="6"/>
      <c r="AJ9" s="6"/>
      <c r="AK9" s="19"/>
      <c r="AL9" s="20"/>
      <c r="AM9" s="20"/>
      <c r="AN9" s="25"/>
    </row>
    <row r="10" spans="2:40" ht="15" customHeight="1">
      <c r="B10" s="33" t="s">
        <v>71</v>
      </c>
      <c r="C10" s="36" t="s">
        <v>49</v>
      </c>
      <c r="D10" s="18">
        <f>SUM(E10:J10)+SUM(M10:S10)</f>
        <v>21541</v>
      </c>
      <c r="E10" s="6">
        <v>20252</v>
      </c>
      <c r="F10" s="6">
        <v>256</v>
      </c>
      <c r="G10" s="6">
        <v>4</v>
      </c>
      <c r="H10" s="6">
        <v>2</v>
      </c>
      <c r="I10" s="6">
        <v>173</v>
      </c>
      <c r="J10" s="26">
        <v>6</v>
      </c>
      <c r="K10" s="33" t="s">
        <v>71</v>
      </c>
      <c r="L10" s="36" t="s">
        <v>49</v>
      </c>
      <c r="M10" s="18">
        <v>0</v>
      </c>
      <c r="N10" s="6">
        <v>1</v>
      </c>
      <c r="O10" s="6">
        <v>0</v>
      </c>
      <c r="P10" s="6">
        <v>7</v>
      </c>
      <c r="Q10" s="6">
        <v>520</v>
      </c>
      <c r="R10" s="6">
        <v>68</v>
      </c>
      <c r="S10" s="26">
        <v>252</v>
      </c>
      <c r="U10" s="8"/>
      <c r="W10" s="33" t="s">
        <v>71</v>
      </c>
      <c r="X10" s="36" t="s">
        <v>49</v>
      </c>
      <c r="Y10" s="63">
        <f aca="true" t="shared" si="4" ref="Y10:Y33">D10/$D$8*100</f>
        <v>4.264413007241643</v>
      </c>
      <c r="Z10" s="61">
        <f aca="true" t="shared" si="5" ref="Z10:Z33">E10/$D$8*100</f>
        <v>4.0092331935684395</v>
      </c>
      <c r="AA10" s="61">
        <f aca="true" t="shared" si="6" ref="AA10:AA33">F10/$D$8*100</f>
        <v>0.05067962164494966</v>
      </c>
      <c r="AB10" s="61">
        <f aca="true" t="shared" si="7" ref="AB10:AB33">G10/$D$8*100</f>
        <v>0.0007918690882023384</v>
      </c>
      <c r="AC10" s="61">
        <f aca="true" t="shared" si="8" ref="AC10:AC33">H10/$D$8*100</f>
        <v>0.0003959345441011692</v>
      </c>
      <c r="AD10" s="61">
        <f aca="true" t="shared" si="9" ref="AD10:AD33">I10/$D$8*100</f>
        <v>0.03424833806475114</v>
      </c>
      <c r="AE10" s="62">
        <f aca="true" t="shared" si="10" ref="AE10:AE33">J10/$D$8*100</f>
        <v>0.0011878036323035076</v>
      </c>
      <c r="AF10" s="33" t="s">
        <v>71</v>
      </c>
      <c r="AG10" s="36" t="s">
        <v>49</v>
      </c>
      <c r="AH10" s="63">
        <f aca="true" t="shared" si="11" ref="AH10:AH33">M10/$D$8*100</f>
        <v>0</v>
      </c>
      <c r="AI10" s="61">
        <f aca="true" t="shared" si="12" ref="AI10:AI33">N10/$D$8*100</f>
        <v>0.0001979672720505846</v>
      </c>
      <c r="AJ10" s="61">
        <f aca="true" t="shared" si="13" ref="AJ10:AJ33">O10/$D$8*100</f>
        <v>0</v>
      </c>
      <c r="AK10" s="61">
        <f aca="true" t="shared" si="14" ref="AK10:AK33">P10/$D$8*100</f>
        <v>0.0013857709043540922</v>
      </c>
      <c r="AL10" s="61">
        <f aca="true" t="shared" si="15" ref="AL10:AL33">Q10/$D$8*100</f>
        <v>0.10294298146630398</v>
      </c>
      <c r="AM10" s="61">
        <f aca="true" t="shared" si="16" ref="AM10:AM33">R10/$D$8*100</f>
        <v>0.013461774499439751</v>
      </c>
      <c r="AN10" s="62">
        <f aca="true" t="shared" si="17" ref="AN10:AN33">S10/$D$8*100</f>
        <v>0.04988775255674732</v>
      </c>
    </row>
    <row r="11" spans="2:40" ht="15" customHeight="1">
      <c r="B11" s="33" t="s">
        <v>72</v>
      </c>
      <c r="C11" s="36" t="s">
        <v>50</v>
      </c>
      <c r="D11" s="18">
        <f aca="true" t="shared" si="18" ref="D11:D33">SUM(E11:J11)+SUM(M11:S11)</f>
        <v>34097</v>
      </c>
      <c r="E11" s="6">
        <v>31931</v>
      </c>
      <c r="F11" s="6">
        <v>723</v>
      </c>
      <c r="G11" s="6">
        <v>5</v>
      </c>
      <c r="H11" s="6">
        <v>8</v>
      </c>
      <c r="I11" s="6">
        <v>170</v>
      </c>
      <c r="J11" s="26">
        <v>8</v>
      </c>
      <c r="K11" s="33" t="s">
        <v>72</v>
      </c>
      <c r="L11" s="36" t="s">
        <v>50</v>
      </c>
      <c r="M11" s="18">
        <v>0</v>
      </c>
      <c r="N11" s="6">
        <v>4</v>
      </c>
      <c r="O11" s="6">
        <v>0</v>
      </c>
      <c r="P11" s="6">
        <v>4</v>
      </c>
      <c r="Q11" s="6">
        <v>728</v>
      </c>
      <c r="R11" s="6">
        <v>132</v>
      </c>
      <c r="S11" s="26">
        <v>384</v>
      </c>
      <c r="U11" s="8"/>
      <c r="W11" s="33" t="s">
        <v>72</v>
      </c>
      <c r="X11" s="36" t="s">
        <v>50</v>
      </c>
      <c r="Y11" s="63">
        <f t="shared" si="4"/>
        <v>6.750090075108783</v>
      </c>
      <c r="Z11" s="61">
        <f t="shared" si="5"/>
        <v>6.321292963847217</v>
      </c>
      <c r="AA11" s="61">
        <f t="shared" si="6"/>
        <v>0.14313033769257266</v>
      </c>
      <c r="AB11" s="61">
        <f t="shared" si="7"/>
        <v>0.000989836360252923</v>
      </c>
      <c r="AC11" s="61">
        <f t="shared" si="8"/>
        <v>0.0015837381764046768</v>
      </c>
      <c r="AD11" s="61">
        <f t="shared" si="9"/>
        <v>0.03365443624859939</v>
      </c>
      <c r="AE11" s="62">
        <f t="shared" si="10"/>
        <v>0.0015837381764046768</v>
      </c>
      <c r="AF11" s="33" t="s">
        <v>72</v>
      </c>
      <c r="AG11" s="36" t="s">
        <v>50</v>
      </c>
      <c r="AH11" s="63">
        <f t="shared" si="11"/>
        <v>0</v>
      </c>
      <c r="AI11" s="61">
        <f t="shared" si="12"/>
        <v>0.0007918690882023384</v>
      </c>
      <c r="AJ11" s="61">
        <f t="shared" si="13"/>
        <v>0</v>
      </c>
      <c r="AK11" s="61">
        <f t="shared" si="14"/>
        <v>0.0007918690882023384</v>
      </c>
      <c r="AL11" s="61">
        <f t="shared" si="15"/>
        <v>0.1441201740528256</v>
      </c>
      <c r="AM11" s="61">
        <f t="shared" si="16"/>
        <v>0.026131679910677167</v>
      </c>
      <c r="AN11" s="62">
        <f t="shared" si="17"/>
        <v>0.07601943246742449</v>
      </c>
    </row>
    <row r="12" spans="2:40" ht="15" customHeight="1">
      <c r="B12" s="33" t="s">
        <v>73</v>
      </c>
      <c r="C12" s="36" t="s">
        <v>51</v>
      </c>
      <c r="D12" s="18">
        <f t="shared" si="18"/>
        <v>56263</v>
      </c>
      <c r="E12" s="6">
        <v>53589</v>
      </c>
      <c r="F12" s="6">
        <v>428</v>
      </c>
      <c r="G12" s="6">
        <v>6</v>
      </c>
      <c r="H12" s="6">
        <v>18</v>
      </c>
      <c r="I12" s="6">
        <v>344</v>
      </c>
      <c r="J12" s="26">
        <v>42</v>
      </c>
      <c r="K12" s="33" t="s">
        <v>73</v>
      </c>
      <c r="L12" s="36" t="s">
        <v>51</v>
      </c>
      <c r="M12" s="18">
        <v>0</v>
      </c>
      <c r="N12" s="6">
        <v>2</v>
      </c>
      <c r="O12" s="6">
        <v>0</v>
      </c>
      <c r="P12" s="6">
        <v>1</v>
      </c>
      <c r="Q12" s="6">
        <v>1059</v>
      </c>
      <c r="R12" s="6">
        <v>62</v>
      </c>
      <c r="S12" s="26">
        <v>712</v>
      </c>
      <c r="U12" s="8"/>
      <c r="W12" s="33" t="s">
        <v>73</v>
      </c>
      <c r="X12" s="36" t="s">
        <v>51</v>
      </c>
      <c r="Y12" s="63">
        <f t="shared" si="4"/>
        <v>11.138232627382042</v>
      </c>
      <c r="Z12" s="61">
        <f t="shared" si="5"/>
        <v>10.608868141918778</v>
      </c>
      <c r="AA12" s="61">
        <f t="shared" si="6"/>
        <v>0.0847299924376502</v>
      </c>
      <c r="AB12" s="61">
        <f t="shared" si="7"/>
        <v>0.0011878036323035076</v>
      </c>
      <c r="AC12" s="61">
        <f t="shared" si="8"/>
        <v>0.0035634108969105228</v>
      </c>
      <c r="AD12" s="61">
        <f t="shared" si="9"/>
        <v>0.06810074158540111</v>
      </c>
      <c r="AE12" s="62">
        <f t="shared" si="10"/>
        <v>0.008314625426124553</v>
      </c>
      <c r="AF12" s="33" t="s">
        <v>73</v>
      </c>
      <c r="AG12" s="36" t="s">
        <v>51</v>
      </c>
      <c r="AH12" s="63">
        <f t="shared" si="11"/>
        <v>0</v>
      </c>
      <c r="AI12" s="61">
        <f t="shared" si="12"/>
        <v>0.0003959345441011692</v>
      </c>
      <c r="AJ12" s="61">
        <f t="shared" si="13"/>
        <v>0</v>
      </c>
      <c r="AK12" s="61">
        <f t="shared" si="14"/>
        <v>0.0001979672720505846</v>
      </c>
      <c r="AL12" s="61">
        <f t="shared" si="15"/>
        <v>0.20964734110156907</v>
      </c>
      <c r="AM12" s="61">
        <f t="shared" si="16"/>
        <v>0.012273970867136243</v>
      </c>
      <c r="AN12" s="62">
        <f t="shared" si="17"/>
        <v>0.14095269770001623</v>
      </c>
    </row>
    <row r="13" spans="2:40" ht="15" customHeight="1">
      <c r="B13" s="33" t="s">
        <v>74</v>
      </c>
      <c r="C13" s="36" t="s">
        <v>52</v>
      </c>
      <c r="D13" s="18">
        <f t="shared" si="18"/>
        <v>19690</v>
      </c>
      <c r="E13" s="6">
        <v>18796</v>
      </c>
      <c r="F13" s="6">
        <v>124</v>
      </c>
      <c r="G13" s="6">
        <v>1</v>
      </c>
      <c r="H13" s="6">
        <v>2</v>
      </c>
      <c r="I13" s="6">
        <v>47</v>
      </c>
      <c r="J13" s="26">
        <v>10</v>
      </c>
      <c r="K13" s="33" t="s">
        <v>74</v>
      </c>
      <c r="L13" s="36" t="s">
        <v>52</v>
      </c>
      <c r="M13" s="18">
        <v>0</v>
      </c>
      <c r="N13" s="6">
        <v>0</v>
      </c>
      <c r="O13" s="6">
        <v>0</v>
      </c>
      <c r="P13" s="6">
        <v>1</v>
      </c>
      <c r="Q13" s="6">
        <v>378</v>
      </c>
      <c r="R13" s="6">
        <v>30</v>
      </c>
      <c r="S13" s="26">
        <v>301</v>
      </c>
      <c r="U13" s="8"/>
      <c r="W13" s="33" t="s">
        <v>74</v>
      </c>
      <c r="X13" s="36" t="s">
        <v>52</v>
      </c>
      <c r="Y13" s="63">
        <f t="shared" si="4"/>
        <v>3.8979755866760106</v>
      </c>
      <c r="Z13" s="61">
        <f t="shared" si="5"/>
        <v>3.720992845462788</v>
      </c>
      <c r="AA13" s="61">
        <f t="shared" si="6"/>
        <v>0.024547941734272487</v>
      </c>
      <c r="AB13" s="61">
        <f t="shared" si="7"/>
        <v>0.0001979672720505846</v>
      </c>
      <c r="AC13" s="61">
        <f t="shared" si="8"/>
        <v>0.0003959345441011692</v>
      </c>
      <c r="AD13" s="61">
        <f t="shared" si="9"/>
        <v>0.009304461786377477</v>
      </c>
      <c r="AE13" s="62">
        <f t="shared" si="10"/>
        <v>0.001979672720505846</v>
      </c>
      <c r="AF13" s="33" t="s">
        <v>74</v>
      </c>
      <c r="AG13" s="36" t="s">
        <v>52</v>
      </c>
      <c r="AH13" s="63">
        <f t="shared" si="11"/>
        <v>0</v>
      </c>
      <c r="AI13" s="61">
        <f t="shared" si="12"/>
        <v>0</v>
      </c>
      <c r="AJ13" s="61">
        <f t="shared" si="13"/>
        <v>0</v>
      </c>
      <c r="AK13" s="61">
        <f t="shared" si="14"/>
        <v>0.0001979672720505846</v>
      </c>
      <c r="AL13" s="61">
        <f t="shared" si="15"/>
        <v>0.07483162883512097</v>
      </c>
      <c r="AM13" s="61">
        <f t="shared" si="16"/>
        <v>0.005939018161517538</v>
      </c>
      <c r="AN13" s="62">
        <f t="shared" si="17"/>
        <v>0.05958814888722597</v>
      </c>
    </row>
    <row r="14" spans="2:40" ht="15" customHeight="1">
      <c r="B14" s="33" t="s">
        <v>75</v>
      </c>
      <c r="C14" s="36" t="s">
        <v>53</v>
      </c>
      <c r="D14" s="18">
        <f t="shared" si="18"/>
        <v>22541</v>
      </c>
      <c r="E14" s="6">
        <v>21644</v>
      </c>
      <c r="F14" s="6">
        <v>139</v>
      </c>
      <c r="G14" s="6">
        <v>1</v>
      </c>
      <c r="H14" s="6">
        <v>0</v>
      </c>
      <c r="I14" s="6">
        <v>57</v>
      </c>
      <c r="J14" s="26">
        <v>25</v>
      </c>
      <c r="K14" s="33" t="s">
        <v>75</v>
      </c>
      <c r="L14" s="36" t="s">
        <v>53</v>
      </c>
      <c r="M14" s="18">
        <v>0</v>
      </c>
      <c r="N14" s="6">
        <v>0</v>
      </c>
      <c r="O14" s="6">
        <v>0</v>
      </c>
      <c r="P14" s="6">
        <v>5</v>
      </c>
      <c r="Q14" s="6">
        <v>379</v>
      </c>
      <c r="R14" s="6">
        <v>24</v>
      </c>
      <c r="S14" s="26">
        <v>267</v>
      </c>
      <c r="U14" s="8"/>
      <c r="W14" s="33" t="s">
        <v>75</v>
      </c>
      <c r="X14" s="36" t="s">
        <v>53</v>
      </c>
      <c r="Y14" s="63">
        <f t="shared" si="4"/>
        <v>4.462380279292227</v>
      </c>
      <c r="Z14" s="61">
        <f t="shared" si="5"/>
        <v>4.284803636262853</v>
      </c>
      <c r="AA14" s="61">
        <f t="shared" si="6"/>
        <v>0.027517450815031257</v>
      </c>
      <c r="AB14" s="61">
        <f t="shared" si="7"/>
        <v>0.0001979672720505846</v>
      </c>
      <c r="AC14" s="61">
        <f t="shared" si="8"/>
        <v>0</v>
      </c>
      <c r="AD14" s="61">
        <f t="shared" si="9"/>
        <v>0.011284134506883321</v>
      </c>
      <c r="AE14" s="62">
        <f t="shared" si="10"/>
        <v>0.004949181801264615</v>
      </c>
      <c r="AF14" s="33" t="s">
        <v>75</v>
      </c>
      <c r="AG14" s="36" t="s">
        <v>53</v>
      </c>
      <c r="AH14" s="63">
        <f t="shared" si="11"/>
        <v>0</v>
      </c>
      <c r="AI14" s="61">
        <f t="shared" si="12"/>
        <v>0</v>
      </c>
      <c r="AJ14" s="61">
        <f t="shared" si="13"/>
        <v>0</v>
      </c>
      <c r="AK14" s="61">
        <f t="shared" si="14"/>
        <v>0.000989836360252923</v>
      </c>
      <c r="AL14" s="61">
        <f t="shared" si="15"/>
        <v>0.07502959610717155</v>
      </c>
      <c r="AM14" s="61">
        <f t="shared" si="16"/>
        <v>0.00475121452921403</v>
      </c>
      <c r="AN14" s="62">
        <f t="shared" si="17"/>
        <v>0.052857261637506085</v>
      </c>
    </row>
    <row r="15" spans="2:40" ht="15" customHeight="1">
      <c r="B15" s="33" t="s">
        <v>76</v>
      </c>
      <c r="C15" s="36" t="s">
        <v>54</v>
      </c>
      <c r="D15" s="18">
        <f t="shared" si="18"/>
        <v>22284</v>
      </c>
      <c r="E15" s="6">
        <v>21068</v>
      </c>
      <c r="F15" s="6">
        <v>79</v>
      </c>
      <c r="G15" s="6">
        <v>2</v>
      </c>
      <c r="H15" s="6">
        <v>0</v>
      </c>
      <c r="I15" s="6">
        <v>171</v>
      </c>
      <c r="J15" s="26">
        <v>33</v>
      </c>
      <c r="K15" s="33" t="s">
        <v>76</v>
      </c>
      <c r="L15" s="36" t="s">
        <v>54</v>
      </c>
      <c r="M15" s="18">
        <v>0</v>
      </c>
      <c r="N15" s="6">
        <v>1</v>
      </c>
      <c r="O15" s="6">
        <v>0</v>
      </c>
      <c r="P15" s="6">
        <v>0</v>
      </c>
      <c r="Q15" s="6">
        <v>595</v>
      </c>
      <c r="R15" s="6">
        <v>39</v>
      </c>
      <c r="S15" s="26">
        <v>296</v>
      </c>
      <c r="U15" s="8"/>
      <c r="W15" s="33" t="s">
        <v>76</v>
      </c>
      <c r="X15" s="36" t="s">
        <v>54</v>
      </c>
      <c r="Y15" s="63">
        <f t="shared" si="4"/>
        <v>4.411502690375227</v>
      </c>
      <c r="Z15" s="61">
        <f t="shared" si="5"/>
        <v>4.170774487561716</v>
      </c>
      <c r="AA15" s="61">
        <f t="shared" si="6"/>
        <v>0.01563941449199618</v>
      </c>
      <c r="AB15" s="61">
        <f t="shared" si="7"/>
        <v>0.0003959345441011692</v>
      </c>
      <c r="AC15" s="61">
        <f t="shared" si="8"/>
        <v>0</v>
      </c>
      <c r="AD15" s="61">
        <f t="shared" si="9"/>
        <v>0.033852403520649964</v>
      </c>
      <c r="AE15" s="62">
        <f t="shared" si="10"/>
        <v>0.006532919977669292</v>
      </c>
      <c r="AF15" s="33" t="s">
        <v>76</v>
      </c>
      <c r="AG15" s="36" t="s">
        <v>54</v>
      </c>
      <c r="AH15" s="63">
        <f t="shared" si="11"/>
        <v>0</v>
      </c>
      <c r="AI15" s="61">
        <f t="shared" si="12"/>
        <v>0.0001979672720505846</v>
      </c>
      <c r="AJ15" s="61">
        <f t="shared" si="13"/>
        <v>0</v>
      </c>
      <c r="AK15" s="61">
        <f t="shared" si="14"/>
        <v>0</v>
      </c>
      <c r="AL15" s="61">
        <f t="shared" si="15"/>
        <v>0.11779052687009783</v>
      </c>
      <c r="AM15" s="61">
        <f t="shared" si="16"/>
        <v>0.007720723609972799</v>
      </c>
      <c r="AN15" s="62">
        <f t="shared" si="17"/>
        <v>0.05859831252697305</v>
      </c>
    </row>
    <row r="16" spans="2:40" ht="15" customHeight="1">
      <c r="B16" s="33" t="s">
        <v>77</v>
      </c>
      <c r="C16" s="36" t="s">
        <v>55</v>
      </c>
      <c r="D16" s="18">
        <f t="shared" si="18"/>
        <v>17042</v>
      </c>
      <c r="E16" s="6">
        <v>15873</v>
      </c>
      <c r="F16" s="6">
        <v>237</v>
      </c>
      <c r="G16" s="6">
        <v>8</v>
      </c>
      <c r="H16" s="6">
        <v>4</v>
      </c>
      <c r="I16" s="6">
        <v>93</v>
      </c>
      <c r="J16" s="26">
        <v>37</v>
      </c>
      <c r="K16" s="33" t="s">
        <v>77</v>
      </c>
      <c r="L16" s="36" t="s">
        <v>55</v>
      </c>
      <c r="M16" s="18">
        <v>1</v>
      </c>
      <c r="N16" s="6">
        <v>1</v>
      </c>
      <c r="O16" s="6">
        <v>0</v>
      </c>
      <c r="P16" s="6">
        <v>10</v>
      </c>
      <c r="Q16" s="6">
        <v>451</v>
      </c>
      <c r="R16" s="6">
        <v>30</v>
      </c>
      <c r="S16" s="26">
        <v>297</v>
      </c>
      <c r="U16" s="8"/>
      <c r="W16" s="33" t="s">
        <v>77</v>
      </c>
      <c r="X16" s="36" t="s">
        <v>55</v>
      </c>
      <c r="Y16" s="63">
        <f t="shared" si="4"/>
        <v>3.373758250286063</v>
      </c>
      <c r="Z16" s="61">
        <f t="shared" si="5"/>
        <v>3.1423345092589297</v>
      </c>
      <c r="AA16" s="61">
        <f t="shared" si="6"/>
        <v>0.04691824347598855</v>
      </c>
      <c r="AB16" s="61">
        <f t="shared" si="7"/>
        <v>0.0015837381764046768</v>
      </c>
      <c r="AC16" s="61">
        <f t="shared" si="8"/>
        <v>0.0007918690882023384</v>
      </c>
      <c r="AD16" s="61">
        <f t="shared" si="9"/>
        <v>0.018410956300704367</v>
      </c>
      <c r="AE16" s="62">
        <f t="shared" si="10"/>
        <v>0.007324789065871631</v>
      </c>
      <c r="AF16" s="33" t="s">
        <v>77</v>
      </c>
      <c r="AG16" s="36" t="s">
        <v>55</v>
      </c>
      <c r="AH16" s="63">
        <f t="shared" si="11"/>
        <v>0.0001979672720505846</v>
      </c>
      <c r="AI16" s="61">
        <f t="shared" si="12"/>
        <v>0.0001979672720505846</v>
      </c>
      <c r="AJ16" s="61">
        <f t="shared" si="13"/>
        <v>0</v>
      </c>
      <c r="AK16" s="61">
        <f t="shared" si="14"/>
        <v>0.001979672720505846</v>
      </c>
      <c r="AL16" s="61">
        <f t="shared" si="15"/>
        <v>0.08928323969481365</v>
      </c>
      <c r="AM16" s="61">
        <f t="shared" si="16"/>
        <v>0.005939018161517538</v>
      </c>
      <c r="AN16" s="62">
        <f t="shared" si="17"/>
        <v>0.05879627979902362</v>
      </c>
    </row>
    <row r="17" spans="2:40" ht="15" customHeight="1">
      <c r="B17" s="33" t="s">
        <v>78</v>
      </c>
      <c r="C17" s="36" t="s">
        <v>56</v>
      </c>
      <c r="D17" s="18">
        <v>40531</v>
      </c>
      <c r="E17" s="6">
        <v>38730</v>
      </c>
      <c r="F17" s="6">
        <v>524</v>
      </c>
      <c r="G17" s="6">
        <v>6</v>
      </c>
      <c r="H17" s="6">
        <v>8</v>
      </c>
      <c r="I17" s="6">
        <v>165</v>
      </c>
      <c r="J17" s="26">
        <v>46</v>
      </c>
      <c r="K17" s="33" t="s">
        <v>78</v>
      </c>
      <c r="L17" s="36" t="s">
        <v>56</v>
      </c>
      <c r="M17" s="18">
        <v>1</v>
      </c>
      <c r="N17" s="6">
        <v>5</v>
      </c>
      <c r="O17" s="6">
        <v>0</v>
      </c>
      <c r="P17" s="6">
        <v>1</v>
      </c>
      <c r="Q17" s="6">
        <v>573</v>
      </c>
      <c r="R17" s="6">
        <v>63</v>
      </c>
      <c r="S17" s="26">
        <v>409</v>
      </c>
      <c r="U17" s="8"/>
      <c r="W17" s="33" t="s">
        <v>78</v>
      </c>
      <c r="X17" s="36" t="s">
        <v>56</v>
      </c>
      <c r="Y17" s="63">
        <f t="shared" si="4"/>
        <v>8.023811503482245</v>
      </c>
      <c r="Z17" s="61">
        <f t="shared" si="5"/>
        <v>7.667272446519141</v>
      </c>
      <c r="AA17" s="61">
        <f t="shared" si="6"/>
        <v>0.10373485055450633</v>
      </c>
      <c r="AB17" s="61">
        <f t="shared" si="7"/>
        <v>0.0011878036323035076</v>
      </c>
      <c r="AC17" s="61">
        <f t="shared" si="8"/>
        <v>0.0015837381764046768</v>
      </c>
      <c r="AD17" s="61">
        <f t="shared" si="9"/>
        <v>0.032664599888346454</v>
      </c>
      <c r="AE17" s="62">
        <f t="shared" si="10"/>
        <v>0.009106494514326892</v>
      </c>
      <c r="AF17" s="33" t="s">
        <v>78</v>
      </c>
      <c r="AG17" s="36" t="s">
        <v>56</v>
      </c>
      <c r="AH17" s="63">
        <f t="shared" si="11"/>
        <v>0.0001979672720505846</v>
      </c>
      <c r="AI17" s="61">
        <f t="shared" si="12"/>
        <v>0.000989836360252923</v>
      </c>
      <c r="AJ17" s="61">
        <f t="shared" si="13"/>
        <v>0</v>
      </c>
      <c r="AK17" s="61">
        <f t="shared" si="14"/>
        <v>0.0001979672720505846</v>
      </c>
      <c r="AL17" s="61">
        <f t="shared" si="15"/>
        <v>0.11343524688498498</v>
      </c>
      <c r="AM17" s="61">
        <f t="shared" si="16"/>
        <v>0.01247193813918683</v>
      </c>
      <c r="AN17" s="62">
        <f t="shared" si="17"/>
        <v>0.0809686142686891</v>
      </c>
    </row>
    <row r="18" spans="2:40" ht="15" customHeight="1">
      <c r="B18" s="33" t="s">
        <v>79</v>
      </c>
      <c r="C18" s="36" t="s">
        <v>57</v>
      </c>
      <c r="D18" s="18">
        <f t="shared" si="18"/>
        <v>5051</v>
      </c>
      <c r="E18" s="6">
        <v>4777</v>
      </c>
      <c r="F18" s="6">
        <v>63</v>
      </c>
      <c r="G18" s="6">
        <v>0</v>
      </c>
      <c r="H18" s="6">
        <v>0</v>
      </c>
      <c r="I18" s="6">
        <v>28</v>
      </c>
      <c r="J18" s="26">
        <v>1</v>
      </c>
      <c r="K18" s="33" t="s">
        <v>79</v>
      </c>
      <c r="L18" s="36" t="s">
        <v>57</v>
      </c>
      <c r="M18" s="18">
        <v>0</v>
      </c>
      <c r="N18" s="6">
        <v>0</v>
      </c>
      <c r="O18" s="6">
        <v>0</v>
      </c>
      <c r="P18" s="6">
        <v>0</v>
      </c>
      <c r="Q18" s="6">
        <v>114</v>
      </c>
      <c r="R18" s="6">
        <v>18</v>
      </c>
      <c r="S18" s="26">
        <v>50</v>
      </c>
      <c r="U18" s="8"/>
      <c r="W18" s="33" t="s">
        <v>79</v>
      </c>
      <c r="X18" s="36" t="s">
        <v>57</v>
      </c>
      <c r="Y18" s="63">
        <f t="shared" si="4"/>
        <v>0.9999326911275028</v>
      </c>
      <c r="Z18" s="61">
        <f t="shared" si="5"/>
        <v>0.9456896585856427</v>
      </c>
      <c r="AA18" s="61">
        <f t="shared" si="6"/>
        <v>0.01247193813918683</v>
      </c>
      <c r="AB18" s="61">
        <f t="shared" si="7"/>
        <v>0</v>
      </c>
      <c r="AC18" s="61">
        <f t="shared" si="8"/>
        <v>0</v>
      </c>
      <c r="AD18" s="61">
        <f t="shared" si="9"/>
        <v>0.005543083617416369</v>
      </c>
      <c r="AE18" s="62">
        <f t="shared" si="10"/>
        <v>0.0001979672720505846</v>
      </c>
      <c r="AF18" s="33" t="s">
        <v>79</v>
      </c>
      <c r="AG18" s="36" t="s">
        <v>57</v>
      </c>
      <c r="AH18" s="63">
        <f t="shared" si="11"/>
        <v>0</v>
      </c>
      <c r="AI18" s="61">
        <f t="shared" si="12"/>
        <v>0</v>
      </c>
      <c r="AJ18" s="61">
        <f t="shared" si="13"/>
        <v>0</v>
      </c>
      <c r="AK18" s="61">
        <f t="shared" si="14"/>
        <v>0</v>
      </c>
      <c r="AL18" s="61">
        <f t="shared" si="15"/>
        <v>0.022568269013766643</v>
      </c>
      <c r="AM18" s="61">
        <f t="shared" si="16"/>
        <v>0.0035634108969105228</v>
      </c>
      <c r="AN18" s="62">
        <f t="shared" si="17"/>
        <v>0.00989836360252923</v>
      </c>
    </row>
    <row r="19" spans="2:40" ht="15" customHeight="1">
      <c r="B19" s="33" t="s">
        <v>80</v>
      </c>
      <c r="C19" s="36" t="s">
        <v>58</v>
      </c>
      <c r="D19" s="18">
        <f t="shared" si="18"/>
        <v>11046</v>
      </c>
      <c r="E19" s="6">
        <v>10251</v>
      </c>
      <c r="F19" s="6">
        <v>182</v>
      </c>
      <c r="G19" s="6">
        <v>5</v>
      </c>
      <c r="H19" s="6">
        <v>2</v>
      </c>
      <c r="I19" s="6">
        <v>104</v>
      </c>
      <c r="J19" s="26">
        <v>9</v>
      </c>
      <c r="K19" s="33" t="s">
        <v>80</v>
      </c>
      <c r="L19" s="36" t="s">
        <v>58</v>
      </c>
      <c r="M19" s="18">
        <v>0</v>
      </c>
      <c r="N19" s="6">
        <v>0</v>
      </c>
      <c r="O19" s="6">
        <v>0</v>
      </c>
      <c r="P19" s="6">
        <v>4</v>
      </c>
      <c r="Q19" s="6">
        <v>315</v>
      </c>
      <c r="R19" s="6">
        <v>20</v>
      </c>
      <c r="S19" s="26">
        <v>154</v>
      </c>
      <c r="U19" s="8"/>
      <c r="W19" s="33" t="s">
        <v>80</v>
      </c>
      <c r="X19" s="36" t="s">
        <v>58</v>
      </c>
      <c r="Y19" s="63">
        <f t="shared" si="4"/>
        <v>2.1867464870707574</v>
      </c>
      <c r="Z19" s="61">
        <f t="shared" si="5"/>
        <v>2.0293625057905427</v>
      </c>
      <c r="AA19" s="61">
        <f t="shared" si="6"/>
        <v>0.0360300435132064</v>
      </c>
      <c r="AB19" s="61">
        <f t="shared" si="7"/>
        <v>0.000989836360252923</v>
      </c>
      <c r="AC19" s="61">
        <f t="shared" si="8"/>
        <v>0.0003959345441011692</v>
      </c>
      <c r="AD19" s="61">
        <f t="shared" si="9"/>
        <v>0.020588596293260798</v>
      </c>
      <c r="AE19" s="62">
        <f t="shared" si="10"/>
        <v>0.0017817054484552614</v>
      </c>
      <c r="AF19" s="33" t="s">
        <v>80</v>
      </c>
      <c r="AG19" s="36" t="s">
        <v>58</v>
      </c>
      <c r="AH19" s="63">
        <f t="shared" si="11"/>
        <v>0</v>
      </c>
      <c r="AI19" s="61">
        <f t="shared" si="12"/>
        <v>0</v>
      </c>
      <c r="AJ19" s="61">
        <f t="shared" si="13"/>
        <v>0</v>
      </c>
      <c r="AK19" s="61">
        <f t="shared" si="14"/>
        <v>0.0007918690882023384</v>
      </c>
      <c r="AL19" s="61">
        <f t="shared" si="15"/>
        <v>0.06235969069593415</v>
      </c>
      <c r="AM19" s="61">
        <f t="shared" si="16"/>
        <v>0.003959345441011692</v>
      </c>
      <c r="AN19" s="62">
        <f t="shared" si="17"/>
        <v>0.03048695989579003</v>
      </c>
    </row>
    <row r="20" spans="2:40" ht="15" customHeight="1">
      <c r="B20" s="33" t="s">
        <v>81</v>
      </c>
      <c r="C20" s="36" t="s">
        <v>59</v>
      </c>
      <c r="D20" s="18">
        <f t="shared" si="18"/>
        <v>2222</v>
      </c>
      <c r="E20" s="6">
        <v>1982</v>
      </c>
      <c r="F20" s="6">
        <v>25</v>
      </c>
      <c r="G20" s="6">
        <v>0</v>
      </c>
      <c r="H20" s="6">
        <v>0</v>
      </c>
      <c r="I20" s="6">
        <v>57</v>
      </c>
      <c r="J20" s="26">
        <v>7</v>
      </c>
      <c r="K20" s="33" t="s">
        <v>81</v>
      </c>
      <c r="L20" s="36" t="s">
        <v>59</v>
      </c>
      <c r="M20" s="18">
        <v>0</v>
      </c>
      <c r="N20" s="6">
        <v>0</v>
      </c>
      <c r="O20" s="6">
        <v>0</v>
      </c>
      <c r="P20" s="6">
        <v>0</v>
      </c>
      <c r="Q20" s="6">
        <v>109</v>
      </c>
      <c r="R20" s="6">
        <v>20</v>
      </c>
      <c r="S20" s="26">
        <v>22</v>
      </c>
      <c r="U20" s="8"/>
      <c r="W20" s="33" t="s">
        <v>81</v>
      </c>
      <c r="X20" s="36" t="s">
        <v>59</v>
      </c>
      <c r="Y20" s="63">
        <f t="shared" si="4"/>
        <v>0.43988327849639897</v>
      </c>
      <c r="Z20" s="61">
        <f t="shared" si="5"/>
        <v>0.3923711332042587</v>
      </c>
      <c r="AA20" s="61">
        <f t="shared" si="6"/>
        <v>0.004949181801264615</v>
      </c>
      <c r="AB20" s="61">
        <f t="shared" si="7"/>
        <v>0</v>
      </c>
      <c r="AC20" s="61">
        <f t="shared" si="8"/>
        <v>0</v>
      </c>
      <c r="AD20" s="61">
        <f t="shared" si="9"/>
        <v>0.011284134506883321</v>
      </c>
      <c r="AE20" s="62">
        <f t="shared" si="10"/>
        <v>0.0013857709043540922</v>
      </c>
      <c r="AF20" s="33" t="s">
        <v>81</v>
      </c>
      <c r="AG20" s="36" t="s">
        <v>59</v>
      </c>
      <c r="AH20" s="63">
        <f t="shared" si="11"/>
        <v>0</v>
      </c>
      <c r="AI20" s="61">
        <f t="shared" si="12"/>
        <v>0</v>
      </c>
      <c r="AJ20" s="61">
        <f t="shared" si="13"/>
        <v>0</v>
      </c>
      <c r="AK20" s="61">
        <f t="shared" si="14"/>
        <v>0</v>
      </c>
      <c r="AL20" s="61">
        <f t="shared" si="15"/>
        <v>0.02157843265351372</v>
      </c>
      <c r="AM20" s="61">
        <f t="shared" si="16"/>
        <v>0.003959345441011692</v>
      </c>
      <c r="AN20" s="62">
        <f t="shared" si="17"/>
        <v>0.004355279985112861</v>
      </c>
    </row>
    <row r="21" spans="2:40" ht="15" customHeight="1">
      <c r="B21" s="33" t="s">
        <v>82</v>
      </c>
      <c r="C21" s="36" t="s">
        <v>60</v>
      </c>
      <c r="D21" s="18">
        <f t="shared" si="18"/>
        <v>95848</v>
      </c>
      <c r="E21" s="6">
        <v>88565</v>
      </c>
      <c r="F21" s="6">
        <v>5047</v>
      </c>
      <c r="G21" s="6">
        <v>105</v>
      </c>
      <c r="H21" s="6">
        <v>81</v>
      </c>
      <c r="I21" s="6">
        <v>982</v>
      </c>
      <c r="J21" s="26">
        <v>78</v>
      </c>
      <c r="K21" s="33" t="s">
        <v>82</v>
      </c>
      <c r="L21" s="36" t="s">
        <v>60</v>
      </c>
      <c r="M21" s="18">
        <v>6</v>
      </c>
      <c r="N21" s="6">
        <v>39</v>
      </c>
      <c r="O21" s="6">
        <v>20</v>
      </c>
      <c r="P21" s="6">
        <v>3</v>
      </c>
      <c r="Q21" s="6">
        <v>312</v>
      </c>
      <c r="R21" s="6">
        <v>320</v>
      </c>
      <c r="S21" s="26">
        <v>290</v>
      </c>
      <c r="U21" s="8"/>
      <c r="W21" s="33" t="s">
        <v>82</v>
      </c>
      <c r="X21" s="36" t="s">
        <v>60</v>
      </c>
      <c r="Y21" s="63">
        <f t="shared" si="4"/>
        <v>18.974767091504432</v>
      </c>
      <c r="Z21" s="61">
        <f t="shared" si="5"/>
        <v>17.532971449160026</v>
      </c>
      <c r="AA21" s="61">
        <f t="shared" si="6"/>
        <v>0.9991408220393004</v>
      </c>
      <c r="AB21" s="61">
        <f t="shared" si="7"/>
        <v>0.020786563565311382</v>
      </c>
      <c r="AC21" s="61">
        <f t="shared" si="8"/>
        <v>0.01603534903609735</v>
      </c>
      <c r="AD21" s="61">
        <f t="shared" si="9"/>
        <v>0.19440386115367406</v>
      </c>
      <c r="AE21" s="62">
        <f t="shared" si="10"/>
        <v>0.015441447219945599</v>
      </c>
      <c r="AF21" s="33" t="s">
        <v>82</v>
      </c>
      <c r="AG21" s="36" t="s">
        <v>60</v>
      </c>
      <c r="AH21" s="63">
        <f t="shared" si="11"/>
        <v>0.0011878036323035076</v>
      </c>
      <c r="AI21" s="61">
        <f t="shared" si="12"/>
        <v>0.007720723609972799</v>
      </c>
      <c r="AJ21" s="61">
        <f t="shared" si="13"/>
        <v>0.003959345441011692</v>
      </c>
      <c r="AK21" s="61">
        <f t="shared" si="14"/>
        <v>0.0005939018161517538</v>
      </c>
      <c r="AL21" s="61">
        <f t="shared" si="15"/>
        <v>0.061765788879782395</v>
      </c>
      <c r="AM21" s="61">
        <f t="shared" si="16"/>
        <v>0.06334952705618707</v>
      </c>
      <c r="AN21" s="62">
        <f t="shared" si="17"/>
        <v>0.05741050889466954</v>
      </c>
    </row>
    <row r="22" spans="2:40" ht="15" customHeight="1">
      <c r="B22" s="33" t="s">
        <v>83</v>
      </c>
      <c r="C22" s="36" t="s">
        <v>61</v>
      </c>
      <c r="D22" s="18">
        <f t="shared" si="18"/>
        <v>5317</v>
      </c>
      <c r="E22" s="6">
        <v>4860</v>
      </c>
      <c r="F22" s="6">
        <v>106</v>
      </c>
      <c r="G22" s="6">
        <v>0</v>
      </c>
      <c r="H22" s="6">
        <v>1</v>
      </c>
      <c r="I22" s="6">
        <v>65</v>
      </c>
      <c r="J22" s="26">
        <v>2</v>
      </c>
      <c r="K22" s="33" t="s">
        <v>83</v>
      </c>
      <c r="L22" s="36" t="s">
        <v>61</v>
      </c>
      <c r="M22" s="18">
        <v>0</v>
      </c>
      <c r="N22" s="6">
        <v>2</v>
      </c>
      <c r="O22" s="6">
        <v>0</v>
      </c>
      <c r="P22" s="6">
        <v>0</v>
      </c>
      <c r="Q22" s="6">
        <v>206</v>
      </c>
      <c r="R22" s="6">
        <v>9</v>
      </c>
      <c r="S22" s="26">
        <v>66</v>
      </c>
      <c r="U22" s="8"/>
      <c r="W22" s="33" t="s">
        <v>83</v>
      </c>
      <c r="X22" s="36" t="s">
        <v>61</v>
      </c>
      <c r="Y22" s="63">
        <f t="shared" si="4"/>
        <v>1.0525919854929584</v>
      </c>
      <c r="Z22" s="61">
        <f t="shared" si="5"/>
        <v>0.9621209421658412</v>
      </c>
      <c r="AA22" s="61">
        <f t="shared" si="6"/>
        <v>0.020984530837361966</v>
      </c>
      <c r="AB22" s="61">
        <f t="shared" si="7"/>
        <v>0</v>
      </c>
      <c r="AC22" s="61">
        <f t="shared" si="8"/>
        <v>0.0001979672720505846</v>
      </c>
      <c r="AD22" s="61">
        <f t="shared" si="9"/>
        <v>0.012867872683287998</v>
      </c>
      <c r="AE22" s="62">
        <f t="shared" si="10"/>
        <v>0.0003959345441011692</v>
      </c>
      <c r="AF22" s="33" t="s">
        <v>83</v>
      </c>
      <c r="AG22" s="36" t="s">
        <v>61</v>
      </c>
      <c r="AH22" s="63">
        <f t="shared" si="11"/>
        <v>0</v>
      </c>
      <c r="AI22" s="61">
        <f t="shared" si="12"/>
        <v>0.0003959345441011692</v>
      </c>
      <c r="AJ22" s="61">
        <f t="shared" si="13"/>
        <v>0</v>
      </c>
      <c r="AK22" s="61">
        <f t="shared" si="14"/>
        <v>0</v>
      </c>
      <c r="AL22" s="61">
        <f t="shared" si="15"/>
        <v>0.04078125804242043</v>
      </c>
      <c r="AM22" s="61">
        <f t="shared" si="16"/>
        <v>0.0017817054484552614</v>
      </c>
      <c r="AN22" s="62">
        <f t="shared" si="17"/>
        <v>0.013065839955338584</v>
      </c>
    </row>
    <row r="23" spans="2:40" ht="15" customHeight="1">
      <c r="B23" s="33" t="s">
        <v>84</v>
      </c>
      <c r="C23" s="36" t="s">
        <v>62</v>
      </c>
      <c r="D23" s="18">
        <f t="shared" si="18"/>
        <v>29933</v>
      </c>
      <c r="E23" s="6">
        <v>28358</v>
      </c>
      <c r="F23" s="6">
        <v>137</v>
      </c>
      <c r="G23" s="6">
        <v>3</v>
      </c>
      <c r="H23" s="6">
        <v>1</v>
      </c>
      <c r="I23" s="6">
        <v>154</v>
      </c>
      <c r="J23" s="26">
        <v>11</v>
      </c>
      <c r="K23" s="33" t="s">
        <v>84</v>
      </c>
      <c r="L23" s="36" t="s">
        <v>62</v>
      </c>
      <c r="M23" s="18">
        <v>0</v>
      </c>
      <c r="N23" s="6">
        <v>0</v>
      </c>
      <c r="O23" s="6">
        <v>0</v>
      </c>
      <c r="P23" s="6">
        <v>0</v>
      </c>
      <c r="Q23" s="6">
        <v>728</v>
      </c>
      <c r="R23" s="6">
        <v>29</v>
      </c>
      <c r="S23" s="26">
        <v>512</v>
      </c>
      <c r="U23" s="8"/>
      <c r="W23" s="33" t="s">
        <v>84</v>
      </c>
      <c r="X23" s="36" t="s">
        <v>62</v>
      </c>
      <c r="Y23" s="63">
        <f t="shared" si="4"/>
        <v>5.925754354290149</v>
      </c>
      <c r="Z23" s="61">
        <f t="shared" si="5"/>
        <v>5.613955900810478</v>
      </c>
      <c r="AA23" s="61">
        <f t="shared" si="6"/>
        <v>0.02712151627093009</v>
      </c>
      <c r="AB23" s="61">
        <f t="shared" si="7"/>
        <v>0.0005939018161517538</v>
      </c>
      <c r="AC23" s="61">
        <f t="shared" si="8"/>
        <v>0.0001979672720505846</v>
      </c>
      <c r="AD23" s="61">
        <f t="shared" si="9"/>
        <v>0.03048695989579003</v>
      </c>
      <c r="AE23" s="62">
        <f t="shared" si="10"/>
        <v>0.0021776399925564306</v>
      </c>
      <c r="AF23" s="33" t="s">
        <v>84</v>
      </c>
      <c r="AG23" s="36" t="s">
        <v>62</v>
      </c>
      <c r="AH23" s="63">
        <f t="shared" si="11"/>
        <v>0</v>
      </c>
      <c r="AI23" s="61">
        <f t="shared" si="12"/>
        <v>0</v>
      </c>
      <c r="AJ23" s="61">
        <f t="shared" si="13"/>
        <v>0</v>
      </c>
      <c r="AK23" s="61">
        <f t="shared" si="14"/>
        <v>0</v>
      </c>
      <c r="AL23" s="61">
        <f t="shared" si="15"/>
        <v>0.1441201740528256</v>
      </c>
      <c r="AM23" s="61">
        <f t="shared" si="16"/>
        <v>0.005741050889466953</v>
      </c>
      <c r="AN23" s="62">
        <f t="shared" si="17"/>
        <v>0.10135924328989931</v>
      </c>
    </row>
    <row r="24" spans="2:40" ht="15" customHeight="1">
      <c r="B24" s="33" t="s">
        <v>85</v>
      </c>
      <c r="C24" s="36" t="s">
        <v>63</v>
      </c>
      <c r="D24" s="18">
        <f t="shared" si="18"/>
        <v>12075</v>
      </c>
      <c r="E24" s="6">
        <v>11202</v>
      </c>
      <c r="F24" s="6">
        <v>288</v>
      </c>
      <c r="G24" s="6">
        <v>0</v>
      </c>
      <c r="H24" s="6">
        <v>2</v>
      </c>
      <c r="I24" s="6">
        <v>41</v>
      </c>
      <c r="J24" s="26">
        <v>6</v>
      </c>
      <c r="K24" s="33" t="s">
        <v>85</v>
      </c>
      <c r="L24" s="36" t="s">
        <v>63</v>
      </c>
      <c r="M24" s="18">
        <v>0</v>
      </c>
      <c r="N24" s="6">
        <v>0</v>
      </c>
      <c r="O24" s="6">
        <v>0</v>
      </c>
      <c r="P24" s="6">
        <v>0</v>
      </c>
      <c r="Q24" s="6">
        <v>335</v>
      </c>
      <c r="R24" s="6">
        <v>20</v>
      </c>
      <c r="S24" s="26">
        <v>181</v>
      </c>
      <c r="U24" s="8"/>
      <c r="W24" s="33" t="s">
        <v>85</v>
      </c>
      <c r="X24" s="36" t="s">
        <v>63</v>
      </c>
      <c r="Y24" s="63">
        <f t="shared" si="4"/>
        <v>2.390454810010809</v>
      </c>
      <c r="Z24" s="61">
        <f t="shared" si="5"/>
        <v>2.2176293815106485</v>
      </c>
      <c r="AA24" s="61">
        <f t="shared" si="6"/>
        <v>0.057014574350568364</v>
      </c>
      <c r="AB24" s="61">
        <f t="shared" si="7"/>
        <v>0</v>
      </c>
      <c r="AC24" s="61">
        <f t="shared" si="8"/>
        <v>0.0003959345441011692</v>
      </c>
      <c r="AD24" s="61">
        <f t="shared" si="9"/>
        <v>0.008116658154073968</v>
      </c>
      <c r="AE24" s="62">
        <f t="shared" si="10"/>
        <v>0.0011878036323035076</v>
      </c>
      <c r="AF24" s="33" t="s">
        <v>85</v>
      </c>
      <c r="AG24" s="36" t="s">
        <v>63</v>
      </c>
      <c r="AH24" s="63">
        <f t="shared" si="11"/>
        <v>0</v>
      </c>
      <c r="AI24" s="61">
        <f t="shared" si="12"/>
        <v>0</v>
      </c>
      <c r="AJ24" s="61">
        <f t="shared" si="13"/>
        <v>0</v>
      </c>
      <c r="AK24" s="61">
        <f t="shared" si="14"/>
        <v>0</v>
      </c>
      <c r="AL24" s="61">
        <f t="shared" si="15"/>
        <v>0.06631903613694584</v>
      </c>
      <c r="AM24" s="61">
        <f t="shared" si="16"/>
        <v>0.003959345441011692</v>
      </c>
      <c r="AN24" s="62">
        <f t="shared" si="17"/>
        <v>0.035832076241155815</v>
      </c>
    </row>
    <row r="25" spans="2:40" ht="15" customHeight="1">
      <c r="B25" s="33" t="s">
        <v>86</v>
      </c>
      <c r="C25" s="36" t="s">
        <v>64</v>
      </c>
      <c r="D25" s="18">
        <f t="shared" si="18"/>
        <v>5480</v>
      </c>
      <c r="E25" s="6">
        <v>4888</v>
      </c>
      <c r="F25" s="6">
        <v>241</v>
      </c>
      <c r="G25" s="6">
        <v>1</v>
      </c>
      <c r="H25" s="6">
        <v>1</v>
      </c>
      <c r="I25" s="6">
        <v>77</v>
      </c>
      <c r="J25" s="26">
        <v>1</v>
      </c>
      <c r="K25" s="33" t="s">
        <v>86</v>
      </c>
      <c r="L25" s="36" t="s">
        <v>64</v>
      </c>
      <c r="M25" s="18">
        <v>0</v>
      </c>
      <c r="N25" s="6">
        <v>0</v>
      </c>
      <c r="O25" s="6">
        <v>0</v>
      </c>
      <c r="P25" s="6">
        <v>0</v>
      </c>
      <c r="Q25" s="6">
        <v>206</v>
      </c>
      <c r="R25" s="6">
        <v>32</v>
      </c>
      <c r="S25" s="26">
        <v>33</v>
      </c>
      <c r="U25" s="8"/>
      <c r="W25" s="33" t="s">
        <v>86</v>
      </c>
      <c r="X25" s="36" t="s">
        <v>64</v>
      </c>
      <c r="Y25" s="63">
        <f t="shared" si="4"/>
        <v>1.0848606508372036</v>
      </c>
      <c r="Z25" s="61">
        <f t="shared" si="5"/>
        <v>0.9676640257832575</v>
      </c>
      <c r="AA25" s="61">
        <f t="shared" si="6"/>
        <v>0.04771011256419089</v>
      </c>
      <c r="AB25" s="61">
        <f t="shared" si="7"/>
        <v>0.0001979672720505846</v>
      </c>
      <c r="AC25" s="61">
        <f t="shared" si="8"/>
        <v>0.0001979672720505846</v>
      </c>
      <c r="AD25" s="61">
        <f t="shared" si="9"/>
        <v>0.015243479947895015</v>
      </c>
      <c r="AE25" s="62">
        <f t="shared" si="10"/>
        <v>0.0001979672720505846</v>
      </c>
      <c r="AF25" s="33" t="s">
        <v>86</v>
      </c>
      <c r="AG25" s="36" t="s">
        <v>64</v>
      </c>
      <c r="AH25" s="63">
        <f t="shared" si="11"/>
        <v>0</v>
      </c>
      <c r="AI25" s="61">
        <f t="shared" si="12"/>
        <v>0</v>
      </c>
      <c r="AJ25" s="61">
        <f t="shared" si="13"/>
        <v>0</v>
      </c>
      <c r="AK25" s="61">
        <f t="shared" si="14"/>
        <v>0</v>
      </c>
      <c r="AL25" s="61">
        <f t="shared" si="15"/>
        <v>0.04078125804242043</v>
      </c>
      <c r="AM25" s="61">
        <f t="shared" si="16"/>
        <v>0.006334952705618707</v>
      </c>
      <c r="AN25" s="62">
        <f t="shared" si="17"/>
        <v>0.006532919977669292</v>
      </c>
    </row>
    <row r="26" spans="2:40" ht="15" customHeight="1">
      <c r="B26" s="33" t="s">
        <v>87</v>
      </c>
      <c r="C26" s="36" t="s">
        <v>88</v>
      </c>
      <c r="D26" s="18">
        <f t="shared" si="18"/>
        <v>32120</v>
      </c>
      <c r="E26" s="6">
        <v>29201</v>
      </c>
      <c r="F26" s="6">
        <v>1614</v>
      </c>
      <c r="G26" s="6">
        <v>19</v>
      </c>
      <c r="H26" s="6">
        <v>14</v>
      </c>
      <c r="I26" s="6">
        <v>287</v>
      </c>
      <c r="J26" s="26">
        <v>29</v>
      </c>
      <c r="K26" s="33" t="s">
        <v>87</v>
      </c>
      <c r="L26" s="36" t="s">
        <v>88</v>
      </c>
      <c r="M26" s="18">
        <v>0</v>
      </c>
      <c r="N26" s="6">
        <v>4</v>
      </c>
      <c r="O26" s="6">
        <v>0</v>
      </c>
      <c r="P26" s="6">
        <v>0</v>
      </c>
      <c r="Q26" s="6">
        <v>633</v>
      </c>
      <c r="R26" s="6">
        <v>99</v>
      </c>
      <c r="S26" s="26">
        <v>220</v>
      </c>
      <c r="U26" s="8"/>
      <c r="W26" s="33" t="s">
        <v>87</v>
      </c>
      <c r="X26" s="36" t="s">
        <v>88</v>
      </c>
      <c r="Y26" s="63">
        <f t="shared" si="4"/>
        <v>6.358708778264777</v>
      </c>
      <c r="Z26" s="61">
        <f t="shared" si="5"/>
        <v>5.780842311149121</v>
      </c>
      <c r="AA26" s="61">
        <f t="shared" si="6"/>
        <v>0.3195191770896435</v>
      </c>
      <c r="AB26" s="61">
        <f t="shared" si="7"/>
        <v>0.003761378168961107</v>
      </c>
      <c r="AC26" s="61">
        <f t="shared" si="8"/>
        <v>0.0027715418087081844</v>
      </c>
      <c r="AD26" s="61">
        <f t="shared" si="9"/>
        <v>0.05681660707851778</v>
      </c>
      <c r="AE26" s="62">
        <f t="shared" si="10"/>
        <v>0.005741050889466953</v>
      </c>
      <c r="AF26" s="33" t="s">
        <v>87</v>
      </c>
      <c r="AG26" s="36" t="s">
        <v>88</v>
      </c>
      <c r="AH26" s="63">
        <f t="shared" si="11"/>
        <v>0</v>
      </c>
      <c r="AI26" s="61">
        <f t="shared" si="12"/>
        <v>0.0007918690882023384</v>
      </c>
      <c r="AJ26" s="61">
        <f t="shared" si="13"/>
        <v>0</v>
      </c>
      <c r="AK26" s="61">
        <f t="shared" si="14"/>
        <v>0</v>
      </c>
      <c r="AL26" s="61">
        <f t="shared" si="15"/>
        <v>0.12531328320802004</v>
      </c>
      <c r="AM26" s="61">
        <f t="shared" si="16"/>
        <v>0.019598759933007876</v>
      </c>
      <c r="AN26" s="62">
        <f t="shared" si="17"/>
        <v>0.043552799851128615</v>
      </c>
    </row>
    <row r="27" spans="2:40" ht="15" customHeight="1">
      <c r="B27" s="33" t="s">
        <v>89</v>
      </c>
      <c r="C27" s="36" t="s">
        <v>90</v>
      </c>
      <c r="D27" s="18">
        <f t="shared" si="18"/>
        <v>10728</v>
      </c>
      <c r="E27" s="6">
        <v>10007</v>
      </c>
      <c r="F27" s="6">
        <v>367</v>
      </c>
      <c r="G27" s="6">
        <v>5</v>
      </c>
      <c r="H27" s="6">
        <v>9</v>
      </c>
      <c r="I27" s="6">
        <v>110</v>
      </c>
      <c r="J27" s="26">
        <v>10</v>
      </c>
      <c r="K27" s="33" t="s">
        <v>89</v>
      </c>
      <c r="L27" s="36" t="s">
        <v>90</v>
      </c>
      <c r="M27" s="18">
        <v>0</v>
      </c>
      <c r="N27" s="6">
        <v>3</v>
      </c>
      <c r="O27" s="6">
        <v>0</v>
      </c>
      <c r="P27" s="6">
        <v>0</v>
      </c>
      <c r="Q27" s="6">
        <v>116</v>
      </c>
      <c r="R27" s="6">
        <v>32</v>
      </c>
      <c r="S27" s="26">
        <v>69</v>
      </c>
      <c r="U27" s="8"/>
      <c r="W27" s="33" t="s">
        <v>89</v>
      </c>
      <c r="X27" s="36" t="s">
        <v>90</v>
      </c>
      <c r="Y27" s="63">
        <f t="shared" si="4"/>
        <v>2.1237928945586715</v>
      </c>
      <c r="Z27" s="61">
        <f t="shared" si="5"/>
        <v>1.9810584914102</v>
      </c>
      <c r="AA27" s="61">
        <f t="shared" si="6"/>
        <v>0.07265398884256455</v>
      </c>
      <c r="AB27" s="61">
        <f t="shared" si="7"/>
        <v>0.000989836360252923</v>
      </c>
      <c r="AC27" s="61">
        <f t="shared" si="8"/>
        <v>0.0017817054484552614</v>
      </c>
      <c r="AD27" s="61">
        <f t="shared" si="9"/>
        <v>0.021776399925564308</v>
      </c>
      <c r="AE27" s="62">
        <f t="shared" si="10"/>
        <v>0.001979672720505846</v>
      </c>
      <c r="AF27" s="33" t="s">
        <v>89</v>
      </c>
      <c r="AG27" s="36" t="s">
        <v>90</v>
      </c>
      <c r="AH27" s="63">
        <f t="shared" si="11"/>
        <v>0</v>
      </c>
      <c r="AI27" s="61">
        <f t="shared" si="12"/>
        <v>0.0005939018161517538</v>
      </c>
      <c r="AJ27" s="61">
        <f t="shared" si="13"/>
        <v>0</v>
      </c>
      <c r="AK27" s="61">
        <f t="shared" si="14"/>
        <v>0</v>
      </c>
      <c r="AL27" s="61">
        <f t="shared" si="15"/>
        <v>0.022964203557867813</v>
      </c>
      <c r="AM27" s="61">
        <f t="shared" si="16"/>
        <v>0.006334952705618707</v>
      </c>
      <c r="AN27" s="62">
        <f t="shared" si="17"/>
        <v>0.013659741771490338</v>
      </c>
    </row>
    <row r="28" spans="2:40" ht="15" customHeight="1">
      <c r="B28" s="33" t="s">
        <v>91</v>
      </c>
      <c r="C28" s="36" t="s">
        <v>65</v>
      </c>
      <c r="D28" s="18">
        <f t="shared" si="18"/>
        <v>4665</v>
      </c>
      <c r="E28" s="6">
        <v>4238</v>
      </c>
      <c r="F28" s="6">
        <v>68</v>
      </c>
      <c r="G28" s="6">
        <v>1</v>
      </c>
      <c r="H28" s="6">
        <v>0</v>
      </c>
      <c r="I28" s="6">
        <v>99</v>
      </c>
      <c r="J28" s="26">
        <v>1</v>
      </c>
      <c r="K28" s="33" t="s">
        <v>91</v>
      </c>
      <c r="L28" s="36" t="s">
        <v>65</v>
      </c>
      <c r="M28" s="18">
        <v>0</v>
      </c>
      <c r="N28" s="6">
        <v>1</v>
      </c>
      <c r="O28" s="6">
        <v>0</v>
      </c>
      <c r="P28" s="6">
        <v>1</v>
      </c>
      <c r="Q28" s="6">
        <v>182</v>
      </c>
      <c r="R28" s="6">
        <v>19</v>
      </c>
      <c r="S28" s="26">
        <v>55</v>
      </c>
      <c r="U28" s="8"/>
      <c r="W28" s="33" t="s">
        <v>91</v>
      </c>
      <c r="X28" s="36" t="s">
        <v>65</v>
      </c>
      <c r="Y28" s="63">
        <f t="shared" si="4"/>
        <v>0.9235173241159772</v>
      </c>
      <c r="Z28" s="61">
        <f t="shared" si="5"/>
        <v>0.8389852989503775</v>
      </c>
      <c r="AA28" s="61">
        <f t="shared" si="6"/>
        <v>0.013461774499439751</v>
      </c>
      <c r="AB28" s="61">
        <f t="shared" si="7"/>
        <v>0.0001979672720505846</v>
      </c>
      <c r="AC28" s="61">
        <f t="shared" si="8"/>
        <v>0</v>
      </c>
      <c r="AD28" s="61">
        <f t="shared" si="9"/>
        <v>0.019598759933007876</v>
      </c>
      <c r="AE28" s="62">
        <f t="shared" si="10"/>
        <v>0.0001979672720505846</v>
      </c>
      <c r="AF28" s="33" t="s">
        <v>91</v>
      </c>
      <c r="AG28" s="36" t="s">
        <v>65</v>
      </c>
      <c r="AH28" s="63">
        <f t="shared" si="11"/>
        <v>0</v>
      </c>
      <c r="AI28" s="61">
        <f t="shared" si="12"/>
        <v>0.0001979672720505846</v>
      </c>
      <c r="AJ28" s="61">
        <f t="shared" si="13"/>
        <v>0</v>
      </c>
      <c r="AK28" s="61">
        <f t="shared" si="14"/>
        <v>0.0001979672720505846</v>
      </c>
      <c r="AL28" s="61">
        <f t="shared" si="15"/>
        <v>0.0360300435132064</v>
      </c>
      <c r="AM28" s="61">
        <f t="shared" si="16"/>
        <v>0.003761378168961107</v>
      </c>
      <c r="AN28" s="62">
        <f t="shared" si="17"/>
        <v>0.010888199962782154</v>
      </c>
    </row>
    <row r="29" spans="2:40" ht="15" customHeight="1">
      <c r="B29" s="33" t="s">
        <v>92</v>
      </c>
      <c r="C29" s="36" t="s">
        <v>93</v>
      </c>
      <c r="D29" s="18">
        <f t="shared" si="18"/>
        <v>15245</v>
      </c>
      <c r="E29" s="6">
        <v>14117</v>
      </c>
      <c r="F29" s="6">
        <v>334</v>
      </c>
      <c r="G29" s="6">
        <v>7</v>
      </c>
      <c r="H29" s="6">
        <v>2</v>
      </c>
      <c r="I29" s="6">
        <v>135</v>
      </c>
      <c r="J29" s="26">
        <v>9</v>
      </c>
      <c r="K29" s="33" t="s">
        <v>92</v>
      </c>
      <c r="L29" s="36" t="s">
        <v>93</v>
      </c>
      <c r="M29" s="18">
        <v>0</v>
      </c>
      <c r="N29" s="6">
        <v>0</v>
      </c>
      <c r="O29" s="6">
        <v>0</v>
      </c>
      <c r="P29" s="6">
        <v>1</v>
      </c>
      <c r="Q29" s="6">
        <v>367</v>
      </c>
      <c r="R29" s="6">
        <v>21</v>
      </c>
      <c r="S29" s="26">
        <v>252</v>
      </c>
      <c r="U29" s="8"/>
      <c r="W29" s="33" t="s">
        <v>92</v>
      </c>
      <c r="X29" s="36" t="s">
        <v>93</v>
      </c>
      <c r="Y29" s="63">
        <f t="shared" si="4"/>
        <v>3.0180110624111625</v>
      </c>
      <c r="Z29" s="61">
        <f t="shared" si="5"/>
        <v>2.794703979538103</v>
      </c>
      <c r="AA29" s="61">
        <f t="shared" si="6"/>
        <v>0.06612106886489526</v>
      </c>
      <c r="AB29" s="61">
        <f t="shared" si="7"/>
        <v>0.0013857709043540922</v>
      </c>
      <c r="AC29" s="61">
        <f t="shared" si="8"/>
        <v>0.0003959345441011692</v>
      </c>
      <c r="AD29" s="61">
        <f t="shared" si="9"/>
        <v>0.02672558172682892</v>
      </c>
      <c r="AE29" s="62">
        <f t="shared" si="10"/>
        <v>0.0017817054484552614</v>
      </c>
      <c r="AF29" s="33" t="s">
        <v>92</v>
      </c>
      <c r="AG29" s="36" t="s">
        <v>93</v>
      </c>
      <c r="AH29" s="63">
        <f t="shared" si="11"/>
        <v>0</v>
      </c>
      <c r="AI29" s="61">
        <f t="shared" si="12"/>
        <v>0</v>
      </c>
      <c r="AJ29" s="61">
        <f t="shared" si="13"/>
        <v>0</v>
      </c>
      <c r="AK29" s="61">
        <f t="shared" si="14"/>
        <v>0.0001979672720505846</v>
      </c>
      <c r="AL29" s="61">
        <f t="shared" si="15"/>
        <v>0.07265398884256455</v>
      </c>
      <c r="AM29" s="61">
        <f t="shared" si="16"/>
        <v>0.004157312713062277</v>
      </c>
      <c r="AN29" s="62">
        <f t="shared" si="17"/>
        <v>0.04988775255674732</v>
      </c>
    </row>
    <row r="30" spans="2:40" ht="15" customHeight="1">
      <c r="B30" s="33" t="s">
        <v>94</v>
      </c>
      <c r="C30" s="36" t="s">
        <v>66</v>
      </c>
      <c r="D30" s="18">
        <f t="shared" si="18"/>
        <v>31997</v>
      </c>
      <c r="E30" s="6">
        <v>30398</v>
      </c>
      <c r="F30" s="6">
        <v>592</v>
      </c>
      <c r="G30" s="6">
        <v>18</v>
      </c>
      <c r="H30" s="6">
        <v>1</v>
      </c>
      <c r="I30" s="6">
        <v>86</v>
      </c>
      <c r="J30" s="26">
        <v>13</v>
      </c>
      <c r="K30" s="33" t="s">
        <v>94</v>
      </c>
      <c r="L30" s="36" t="s">
        <v>66</v>
      </c>
      <c r="M30" s="18">
        <v>0</v>
      </c>
      <c r="N30" s="6">
        <v>0</v>
      </c>
      <c r="O30" s="6">
        <v>0</v>
      </c>
      <c r="P30" s="6">
        <v>2</v>
      </c>
      <c r="Q30" s="6">
        <v>534</v>
      </c>
      <c r="R30" s="6">
        <v>10</v>
      </c>
      <c r="S30" s="26">
        <v>343</v>
      </c>
      <c r="U30" s="8"/>
      <c r="W30" s="33" t="s">
        <v>94</v>
      </c>
      <c r="X30" s="36" t="s">
        <v>66</v>
      </c>
      <c r="Y30" s="63">
        <f t="shared" si="4"/>
        <v>6.334358803802555</v>
      </c>
      <c r="Z30" s="61">
        <f t="shared" si="5"/>
        <v>6.01780913579367</v>
      </c>
      <c r="AA30" s="61">
        <f t="shared" si="6"/>
        <v>0.1171966250539461</v>
      </c>
      <c r="AB30" s="61">
        <f t="shared" si="7"/>
        <v>0.0035634108969105228</v>
      </c>
      <c r="AC30" s="61">
        <f t="shared" si="8"/>
        <v>0.0001979672720505846</v>
      </c>
      <c r="AD30" s="61">
        <f t="shared" si="9"/>
        <v>0.017025185396350277</v>
      </c>
      <c r="AE30" s="62">
        <f t="shared" si="10"/>
        <v>0.0025735745366575998</v>
      </c>
      <c r="AF30" s="33" t="s">
        <v>94</v>
      </c>
      <c r="AG30" s="36" t="s">
        <v>66</v>
      </c>
      <c r="AH30" s="63">
        <f t="shared" si="11"/>
        <v>0</v>
      </c>
      <c r="AI30" s="61">
        <f t="shared" si="12"/>
        <v>0</v>
      </c>
      <c r="AJ30" s="61">
        <f t="shared" si="13"/>
        <v>0</v>
      </c>
      <c r="AK30" s="61">
        <f t="shared" si="14"/>
        <v>0.0003959345441011692</v>
      </c>
      <c r="AL30" s="61">
        <f t="shared" si="15"/>
        <v>0.10571452327501217</v>
      </c>
      <c r="AM30" s="61">
        <f t="shared" si="16"/>
        <v>0.001979672720505846</v>
      </c>
      <c r="AN30" s="62">
        <f t="shared" si="17"/>
        <v>0.06790277431335051</v>
      </c>
    </row>
    <row r="31" spans="2:40" ht="15" customHeight="1">
      <c r="B31" s="33" t="s">
        <v>95</v>
      </c>
      <c r="C31" s="36" t="s">
        <v>96</v>
      </c>
      <c r="D31" s="18">
        <f t="shared" si="18"/>
        <v>4912</v>
      </c>
      <c r="E31" s="6">
        <v>4363</v>
      </c>
      <c r="F31" s="6">
        <v>254</v>
      </c>
      <c r="G31" s="6">
        <v>7</v>
      </c>
      <c r="H31" s="6">
        <v>4</v>
      </c>
      <c r="I31" s="6">
        <v>23</v>
      </c>
      <c r="J31" s="26">
        <v>5</v>
      </c>
      <c r="K31" s="33" t="s">
        <v>95</v>
      </c>
      <c r="L31" s="36" t="s">
        <v>96</v>
      </c>
      <c r="M31" s="18">
        <v>0</v>
      </c>
      <c r="N31" s="6">
        <v>1</v>
      </c>
      <c r="O31" s="6">
        <v>0</v>
      </c>
      <c r="P31" s="6">
        <v>0</v>
      </c>
      <c r="Q31" s="6">
        <v>194</v>
      </c>
      <c r="R31" s="6">
        <v>5</v>
      </c>
      <c r="S31" s="26">
        <v>56</v>
      </c>
      <c r="U31" s="8"/>
      <c r="W31" s="33" t="s">
        <v>95</v>
      </c>
      <c r="X31" s="36" t="s">
        <v>96</v>
      </c>
      <c r="Y31" s="63">
        <f t="shared" si="4"/>
        <v>0.9724152403124716</v>
      </c>
      <c r="Z31" s="61">
        <f t="shared" si="5"/>
        <v>0.8637312079567006</v>
      </c>
      <c r="AA31" s="61">
        <f t="shared" si="6"/>
        <v>0.05028368710084848</v>
      </c>
      <c r="AB31" s="61">
        <f t="shared" si="7"/>
        <v>0.0013857709043540922</v>
      </c>
      <c r="AC31" s="61">
        <f t="shared" si="8"/>
        <v>0.0007918690882023384</v>
      </c>
      <c r="AD31" s="61">
        <f t="shared" si="9"/>
        <v>0.004553247257163446</v>
      </c>
      <c r="AE31" s="62">
        <f t="shared" si="10"/>
        <v>0.000989836360252923</v>
      </c>
      <c r="AF31" s="33" t="s">
        <v>95</v>
      </c>
      <c r="AG31" s="36" t="s">
        <v>96</v>
      </c>
      <c r="AH31" s="63">
        <f t="shared" si="11"/>
        <v>0</v>
      </c>
      <c r="AI31" s="61">
        <f t="shared" si="12"/>
        <v>0.0001979672720505846</v>
      </c>
      <c r="AJ31" s="61">
        <f t="shared" si="13"/>
        <v>0</v>
      </c>
      <c r="AK31" s="61">
        <f t="shared" si="14"/>
        <v>0</v>
      </c>
      <c r="AL31" s="61">
        <f t="shared" si="15"/>
        <v>0.03840565077781341</v>
      </c>
      <c r="AM31" s="61">
        <f t="shared" si="16"/>
        <v>0.000989836360252923</v>
      </c>
      <c r="AN31" s="62">
        <f t="shared" si="17"/>
        <v>0.011086167234832738</v>
      </c>
    </row>
    <row r="32" spans="2:40" ht="15" customHeight="1">
      <c r="B32" s="33" t="s">
        <v>97</v>
      </c>
      <c r="C32" s="36" t="s">
        <v>67</v>
      </c>
      <c r="D32" s="18">
        <f t="shared" si="18"/>
        <v>1635</v>
      </c>
      <c r="E32" s="6">
        <v>1477</v>
      </c>
      <c r="F32" s="6">
        <v>83</v>
      </c>
      <c r="G32" s="6">
        <v>0</v>
      </c>
      <c r="H32" s="6">
        <v>0</v>
      </c>
      <c r="I32" s="6">
        <v>16</v>
      </c>
      <c r="J32" s="26">
        <v>1</v>
      </c>
      <c r="K32" s="33" t="s">
        <v>164</v>
      </c>
      <c r="L32" s="36" t="s">
        <v>67</v>
      </c>
      <c r="M32" s="18">
        <v>0</v>
      </c>
      <c r="N32" s="6">
        <v>0</v>
      </c>
      <c r="O32" s="6">
        <v>0</v>
      </c>
      <c r="P32" s="6">
        <v>0</v>
      </c>
      <c r="Q32" s="6">
        <v>34</v>
      </c>
      <c r="R32" s="6">
        <v>6</v>
      </c>
      <c r="S32" s="26">
        <v>18</v>
      </c>
      <c r="U32" s="8"/>
      <c r="W32" s="33" t="s">
        <v>164</v>
      </c>
      <c r="X32" s="36" t="s">
        <v>67</v>
      </c>
      <c r="Y32" s="63">
        <f t="shared" si="4"/>
        <v>0.3236764898027058</v>
      </c>
      <c r="Z32" s="61">
        <f t="shared" si="5"/>
        <v>0.29239766081871343</v>
      </c>
      <c r="AA32" s="61">
        <f t="shared" si="6"/>
        <v>0.016431283580198523</v>
      </c>
      <c r="AB32" s="61">
        <f t="shared" si="7"/>
        <v>0</v>
      </c>
      <c r="AC32" s="61">
        <f t="shared" si="8"/>
        <v>0</v>
      </c>
      <c r="AD32" s="61">
        <f t="shared" si="9"/>
        <v>0.0031674763528093536</v>
      </c>
      <c r="AE32" s="62">
        <f t="shared" si="10"/>
        <v>0.0001979672720505846</v>
      </c>
      <c r="AF32" s="33" t="s">
        <v>164</v>
      </c>
      <c r="AG32" s="36" t="s">
        <v>67</v>
      </c>
      <c r="AH32" s="63">
        <f t="shared" si="11"/>
        <v>0</v>
      </c>
      <c r="AI32" s="61">
        <f t="shared" si="12"/>
        <v>0</v>
      </c>
      <c r="AJ32" s="61">
        <f t="shared" si="13"/>
        <v>0</v>
      </c>
      <c r="AK32" s="61">
        <f t="shared" si="14"/>
        <v>0</v>
      </c>
      <c r="AL32" s="61">
        <f t="shared" si="15"/>
        <v>0.0067308872497198755</v>
      </c>
      <c r="AM32" s="61">
        <f t="shared" si="16"/>
        <v>0.0011878036323035076</v>
      </c>
      <c r="AN32" s="62">
        <f t="shared" si="17"/>
        <v>0.0035634108969105228</v>
      </c>
    </row>
    <row r="33" spans="2:40" ht="15" customHeight="1">
      <c r="B33" s="37" t="s">
        <v>165</v>
      </c>
      <c r="C33" s="38" t="s">
        <v>68</v>
      </c>
      <c r="D33" s="17">
        <f t="shared" si="18"/>
        <v>2871</v>
      </c>
      <c r="E33" s="7">
        <v>2630</v>
      </c>
      <c r="F33" s="7">
        <v>116</v>
      </c>
      <c r="G33" s="7">
        <v>0</v>
      </c>
      <c r="H33" s="7">
        <v>0</v>
      </c>
      <c r="I33" s="7">
        <v>34</v>
      </c>
      <c r="J33" s="96">
        <v>0</v>
      </c>
      <c r="K33" s="37" t="s">
        <v>165</v>
      </c>
      <c r="L33" s="38" t="s">
        <v>68</v>
      </c>
      <c r="M33" s="17">
        <v>0</v>
      </c>
      <c r="N33" s="7">
        <v>0</v>
      </c>
      <c r="O33" s="7">
        <v>0</v>
      </c>
      <c r="P33" s="7">
        <v>1</v>
      </c>
      <c r="Q33" s="7">
        <v>51</v>
      </c>
      <c r="R33" s="7">
        <v>6</v>
      </c>
      <c r="S33" s="96">
        <v>33</v>
      </c>
      <c r="U33" s="8"/>
      <c r="W33" s="37" t="s">
        <v>165</v>
      </c>
      <c r="X33" s="38" t="s">
        <v>68</v>
      </c>
      <c r="Y33" s="64">
        <f t="shared" si="4"/>
        <v>0.5683640380572283</v>
      </c>
      <c r="Z33" s="65">
        <f t="shared" si="5"/>
        <v>0.5206539254930375</v>
      </c>
      <c r="AA33" s="65">
        <f t="shared" si="6"/>
        <v>0.022964203557867813</v>
      </c>
      <c r="AB33" s="65">
        <f t="shared" si="7"/>
        <v>0</v>
      </c>
      <c r="AC33" s="65">
        <f t="shared" si="8"/>
        <v>0</v>
      </c>
      <c r="AD33" s="65">
        <f t="shared" si="9"/>
        <v>0.0067308872497198755</v>
      </c>
      <c r="AE33" s="66">
        <f t="shared" si="10"/>
        <v>0</v>
      </c>
      <c r="AF33" s="37" t="s">
        <v>165</v>
      </c>
      <c r="AG33" s="38" t="s">
        <v>68</v>
      </c>
      <c r="AH33" s="64">
        <f t="shared" si="11"/>
        <v>0</v>
      </c>
      <c r="AI33" s="65">
        <f t="shared" si="12"/>
        <v>0</v>
      </c>
      <c r="AJ33" s="65">
        <f t="shared" si="13"/>
        <v>0</v>
      </c>
      <c r="AK33" s="65">
        <f t="shared" si="14"/>
        <v>0.0001979672720505846</v>
      </c>
      <c r="AL33" s="65">
        <f t="shared" si="15"/>
        <v>0.010096330874579815</v>
      </c>
      <c r="AM33" s="65">
        <f t="shared" si="16"/>
        <v>0.0011878036323035076</v>
      </c>
      <c r="AN33" s="66">
        <f t="shared" si="17"/>
        <v>0.006532919977669292</v>
      </c>
    </row>
    <row r="34" ht="6.75" customHeight="1"/>
    <row r="35" spans="3:33" ht="12" customHeight="1">
      <c r="C35" s="29"/>
      <c r="L35" s="87" t="s">
        <v>200</v>
      </c>
      <c r="X35" s="29"/>
      <c r="AG35" s="87" t="s">
        <v>200</v>
      </c>
    </row>
    <row r="36" spans="3:33" ht="12" customHeight="1">
      <c r="C36" s="29"/>
      <c r="L36" s="29"/>
      <c r="X36" s="29"/>
      <c r="AG36" s="87" t="s">
        <v>201</v>
      </c>
    </row>
    <row r="37" ht="12" customHeight="1"/>
  </sheetData>
  <sheetProtection/>
  <mergeCells count="12">
    <mergeCell ref="W4:X6"/>
    <mergeCell ref="Y4:AE4"/>
    <mergeCell ref="AF4:AG6"/>
    <mergeCell ref="AH4:AN4"/>
    <mergeCell ref="Y6:AE6"/>
    <mergeCell ref="AH6:AN6"/>
    <mergeCell ref="B4:C6"/>
    <mergeCell ref="D4:J4"/>
    <mergeCell ref="K4:L6"/>
    <mergeCell ref="M4:S4"/>
    <mergeCell ref="D6:J6"/>
    <mergeCell ref="M6:S6"/>
  </mergeCells>
  <printOptions/>
  <pageMargins left="0.5905511811023623" right="0.3937007874015748" top="0.7480314960629921" bottom="0.7480314960629921" header="0.31496062992125984" footer="0.31496062992125984"/>
  <pageSetup firstPageNumber="10" useFirstPageNumber="1" horizontalDpi="600" verticalDpi="600" orientation="portrait" paperSize="9" r:id="rId1"/>
  <headerFooter>
    <oddFooter>&amp;CIII-3-&amp;P</oddFooter>
  </headerFooter>
  <colBreaks count="1" manualBreakCount="1"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K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11" width="8.7109375" style="1" customWidth="1"/>
    <col min="12" max="12" width="1.7109375" style="1" customWidth="1"/>
    <col min="13" max="16384" width="9.140625" style="1" customWidth="1"/>
  </cols>
  <sheetData>
    <row r="1" spans="2:11" ht="15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" customHeight="1">
      <c r="B2" s="9" t="s">
        <v>202</v>
      </c>
      <c r="C2" s="9"/>
      <c r="D2" s="9"/>
      <c r="E2" s="9"/>
      <c r="F2" s="9"/>
      <c r="G2" s="9"/>
      <c r="H2" s="9"/>
      <c r="I2" s="9"/>
      <c r="J2" s="9"/>
      <c r="K2" s="9"/>
    </row>
    <row r="3" spans="2:11" ht="15" customHeight="1">
      <c r="B3" s="8"/>
      <c r="C3" s="9"/>
      <c r="D3" s="9"/>
      <c r="E3" s="9"/>
      <c r="F3" s="9"/>
      <c r="G3" s="9"/>
      <c r="H3" s="9"/>
      <c r="I3" s="9"/>
      <c r="J3" s="9"/>
      <c r="K3" s="9"/>
    </row>
    <row r="4" spans="2:11" ht="15" customHeight="1">
      <c r="B4" s="111" t="s">
        <v>69</v>
      </c>
      <c r="C4" s="112"/>
      <c r="D4" s="101" t="s">
        <v>22</v>
      </c>
      <c r="E4" s="101"/>
      <c r="F4" s="101"/>
      <c r="G4" s="101"/>
      <c r="H4" s="101"/>
      <c r="I4" s="101"/>
      <c r="J4" s="101"/>
      <c r="K4" s="102"/>
    </row>
    <row r="5" spans="2:11" ht="29.25" customHeight="1">
      <c r="B5" s="113"/>
      <c r="C5" s="114"/>
      <c r="D5" s="10" t="s">
        <v>6</v>
      </c>
      <c r="E5" s="30" t="s">
        <v>21</v>
      </c>
      <c r="F5" s="31" t="s">
        <v>19</v>
      </c>
      <c r="G5" s="32" t="s">
        <v>20</v>
      </c>
      <c r="H5" s="10" t="s">
        <v>6</v>
      </c>
      <c r="I5" s="30" t="s">
        <v>21</v>
      </c>
      <c r="J5" s="31" t="s">
        <v>19</v>
      </c>
      <c r="K5" s="32" t="s">
        <v>20</v>
      </c>
    </row>
    <row r="6" spans="2:11" ht="15" customHeight="1">
      <c r="B6" s="115"/>
      <c r="C6" s="116"/>
      <c r="D6" s="119" t="s">
        <v>3</v>
      </c>
      <c r="E6" s="119"/>
      <c r="F6" s="119"/>
      <c r="G6" s="120"/>
      <c r="H6" s="121" t="s">
        <v>2</v>
      </c>
      <c r="I6" s="119"/>
      <c r="J6" s="119"/>
      <c r="K6" s="120"/>
    </row>
    <row r="7" spans="2:11" ht="6.75" customHeight="1">
      <c r="B7" s="39"/>
      <c r="C7" s="34"/>
      <c r="D7" s="6"/>
      <c r="E7" s="6"/>
      <c r="F7" s="6"/>
      <c r="G7" s="6"/>
      <c r="H7" s="2"/>
      <c r="I7" s="2"/>
      <c r="J7" s="2"/>
      <c r="K7" s="3"/>
    </row>
    <row r="8" spans="2:11" ht="15">
      <c r="B8" s="40"/>
      <c r="C8" s="35" t="s">
        <v>167</v>
      </c>
      <c r="D8" s="6">
        <f>SUM(D10:D33)</f>
        <v>505134</v>
      </c>
      <c r="E8" s="6">
        <f>SUM(E10:E33)</f>
        <v>495969</v>
      </c>
      <c r="F8" s="6">
        <f>SUM(F10:F33)</f>
        <v>386</v>
      </c>
      <c r="G8" s="6">
        <f>SUM(G10:G33)</f>
        <v>8779</v>
      </c>
      <c r="H8" s="2">
        <f>D8/$D$8*100</f>
        <v>100</v>
      </c>
      <c r="I8" s="2">
        <f>E8/$D$8*100</f>
        <v>98.1856299516564</v>
      </c>
      <c r="J8" s="2">
        <f>F8/$D$8*100</f>
        <v>0.07641536701152565</v>
      </c>
      <c r="K8" s="3">
        <f>G8/$D$8*100</f>
        <v>1.7379546813320823</v>
      </c>
    </row>
    <row r="9" spans="2:11" ht="6.75" customHeight="1">
      <c r="B9" s="40"/>
      <c r="C9" s="35"/>
      <c r="D9" s="6"/>
      <c r="E9" s="6"/>
      <c r="F9" s="6"/>
      <c r="G9" s="6"/>
      <c r="H9" s="2"/>
      <c r="I9" s="2"/>
      <c r="J9" s="2"/>
      <c r="K9" s="3"/>
    </row>
    <row r="10" spans="2:11" ht="15" customHeight="1">
      <c r="B10" s="33" t="s">
        <v>168</v>
      </c>
      <c r="C10" s="36" t="s">
        <v>49</v>
      </c>
      <c r="D10" s="6">
        <f>E10+F10+G10</f>
        <v>21541</v>
      </c>
      <c r="E10" s="6">
        <v>21058</v>
      </c>
      <c r="F10" s="6">
        <v>8</v>
      </c>
      <c r="G10" s="6">
        <v>475</v>
      </c>
      <c r="H10" s="2">
        <f aca="true" t="shared" si="0" ref="H10:H23">D10/$D$8*100</f>
        <v>4.264413007241643</v>
      </c>
      <c r="I10" s="2">
        <f aca="true" t="shared" si="1" ref="I10:I23">E10/$D$8*100</f>
        <v>4.168794814841211</v>
      </c>
      <c r="J10" s="2">
        <f aca="true" t="shared" si="2" ref="J10:J23">F10/$D$8*100</f>
        <v>0.0015837381764046768</v>
      </c>
      <c r="K10" s="3">
        <f aca="true" t="shared" si="3" ref="K10:K23">G10/$D$8*100</f>
        <v>0.09403445422402769</v>
      </c>
    </row>
    <row r="11" spans="2:11" ht="15" customHeight="1">
      <c r="B11" s="33" t="s">
        <v>169</v>
      </c>
      <c r="C11" s="36" t="s">
        <v>50</v>
      </c>
      <c r="D11" s="6">
        <f aca="true" t="shared" si="4" ref="D11:D23">E11+F11+G11</f>
        <v>34097</v>
      </c>
      <c r="E11" s="6">
        <v>33438</v>
      </c>
      <c r="F11" s="6">
        <v>14</v>
      </c>
      <c r="G11" s="6">
        <v>645</v>
      </c>
      <c r="H11" s="2">
        <f t="shared" si="0"/>
        <v>6.750090075108783</v>
      </c>
      <c r="I11" s="2">
        <f t="shared" si="1"/>
        <v>6.619629642827447</v>
      </c>
      <c r="J11" s="2">
        <f t="shared" si="2"/>
        <v>0.0027715418087081844</v>
      </c>
      <c r="K11" s="3">
        <f t="shared" si="3"/>
        <v>0.12768889047262705</v>
      </c>
    </row>
    <row r="12" spans="2:11" ht="15" customHeight="1">
      <c r="B12" s="33" t="s">
        <v>170</v>
      </c>
      <c r="C12" s="36" t="s">
        <v>51</v>
      </c>
      <c r="D12" s="6">
        <f t="shared" si="4"/>
        <v>56263</v>
      </c>
      <c r="E12" s="6">
        <v>55564</v>
      </c>
      <c r="F12" s="6">
        <v>5</v>
      </c>
      <c r="G12" s="6">
        <v>694</v>
      </c>
      <c r="H12" s="2">
        <f t="shared" si="0"/>
        <v>11.138232627382042</v>
      </c>
      <c r="I12" s="2">
        <f t="shared" si="1"/>
        <v>10.999853504218683</v>
      </c>
      <c r="J12" s="2">
        <f t="shared" si="2"/>
        <v>0.000989836360252923</v>
      </c>
      <c r="K12" s="3">
        <f t="shared" si="3"/>
        <v>0.1373892868031057</v>
      </c>
    </row>
    <row r="13" spans="2:11" ht="15" customHeight="1">
      <c r="B13" s="33" t="s">
        <v>171</v>
      </c>
      <c r="C13" s="36" t="s">
        <v>52</v>
      </c>
      <c r="D13" s="6">
        <f t="shared" si="4"/>
        <v>19690</v>
      </c>
      <c r="E13" s="6">
        <v>19509</v>
      </c>
      <c r="F13" s="6">
        <v>2</v>
      </c>
      <c r="G13" s="6">
        <v>179</v>
      </c>
      <c r="H13" s="2">
        <f t="shared" si="0"/>
        <v>3.8979755866760106</v>
      </c>
      <c r="I13" s="2">
        <f t="shared" si="1"/>
        <v>3.8621435104348545</v>
      </c>
      <c r="J13" s="2">
        <f t="shared" si="2"/>
        <v>0.0003959345441011692</v>
      </c>
      <c r="K13" s="3">
        <f t="shared" si="3"/>
        <v>0.03543614169705465</v>
      </c>
    </row>
    <row r="14" spans="2:11" ht="15" customHeight="1">
      <c r="B14" s="33" t="s">
        <v>172</v>
      </c>
      <c r="C14" s="36" t="s">
        <v>53</v>
      </c>
      <c r="D14" s="6">
        <f t="shared" si="4"/>
        <v>22541</v>
      </c>
      <c r="E14" s="6">
        <v>22404</v>
      </c>
      <c r="F14" s="6">
        <v>2</v>
      </c>
      <c r="G14" s="6">
        <v>135</v>
      </c>
      <c r="H14" s="2">
        <f t="shared" si="0"/>
        <v>4.462380279292227</v>
      </c>
      <c r="I14" s="2">
        <f t="shared" si="1"/>
        <v>4.435258763021297</v>
      </c>
      <c r="J14" s="2">
        <f t="shared" si="2"/>
        <v>0.0003959345441011692</v>
      </c>
      <c r="K14" s="3">
        <f t="shared" si="3"/>
        <v>0.02672558172682892</v>
      </c>
    </row>
    <row r="15" spans="2:11" ht="15" customHeight="1">
      <c r="B15" s="33" t="s">
        <v>173</v>
      </c>
      <c r="C15" s="36" t="s">
        <v>54</v>
      </c>
      <c r="D15" s="6">
        <f t="shared" si="4"/>
        <v>22284</v>
      </c>
      <c r="E15" s="6">
        <v>21970</v>
      </c>
      <c r="F15" s="6">
        <v>0</v>
      </c>
      <c r="G15" s="6">
        <v>314</v>
      </c>
      <c r="H15" s="2">
        <f t="shared" si="0"/>
        <v>4.411502690375227</v>
      </c>
      <c r="I15" s="2">
        <f t="shared" si="1"/>
        <v>4.349340966951344</v>
      </c>
      <c r="J15" s="2">
        <f t="shared" si="2"/>
        <v>0</v>
      </c>
      <c r="K15" s="3">
        <f t="shared" si="3"/>
        <v>0.06216172342388357</v>
      </c>
    </row>
    <row r="16" spans="2:11" ht="15" customHeight="1">
      <c r="B16" s="33" t="s">
        <v>174</v>
      </c>
      <c r="C16" s="36" t="s">
        <v>55</v>
      </c>
      <c r="D16" s="6">
        <f t="shared" si="4"/>
        <v>17042</v>
      </c>
      <c r="E16" s="6">
        <v>16791</v>
      </c>
      <c r="F16" s="6">
        <v>1</v>
      </c>
      <c r="G16" s="6">
        <v>250</v>
      </c>
      <c r="H16" s="2">
        <f t="shared" si="0"/>
        <v>3.373758250286063</v>
      </c>
      <c r="I16" s="2">
        <f t="shared" si="1"/>
        <v>3.324068465001366</v>
      </c>
      <c r="J16" s="2">
        <f t="shared" si="2"/>
        <v>0.0001979672720505846</v>
      </c>
      <c r="K16" s="3">
        <f t="shared" si="3"/>
        <v>0.04949181801264615</v>
      </c>
    </row>
    <row r="17" spans="2:11" ht="15" customHeight="1">
      <c r="B17" s="33" t="s">
        <v>175</v>
      </c>
      <c r="C17" s="36" t="s">
        <v>56</v>
      </c>
      <c r="D17" s="6">
        <f t="shared" si="4"/>
        <v>40531</v>
      </c>
      <c r="E17" s="6">
        <v>40078</v>
      </c>
      <c r="F17" s="6">
        <v>4</v>
      </c>
      <c r="G17" s="6">
        <v>449</v>
      </c>
      <c r="H17" s="2">
        <f t="shared" si="0"/>
        <v>8.023811503482245</v>
      </c>
      <c r="I17" s="2">
        <f t="shared" si="1"/>
        <v>7.9341323292433295</v>
      </c>
      <c r="J17" s="2">
        <f t="shared" si="2"/>
        <v>0.0007918690882023384</v>
      </c>
      <c r="K17" s="3">
        <f t="shared" si="3"/>
        <v>0.08888730515071248</v>
      </c>
    </row>
    <row r="18" spans="2:11" ht="15" customHeight="1">
      <c r="B18" s="33" t="s">
        <v>176</v>
      </c>
      <c r="C18" s="36" t="s">
        <v>57</v>
      </c>
      <c r="D18" s="6">
        <f t="shared" si="4"/>
        <v>5051</v>
      </c>
      <c r="E18" s="6">
        <v>4965</v>
      </c>
      <c r="F18" s="6">
        <v>2</v>
      </c>
      <c r="G18" s="6">
        <v>84</v>
      </c>
      <c r="H18" s="2">
        <f t="shared" si="0"/>
        <v>0.9999326911275028</v>
      </c>
      <c r="I18" s="2">
        <f t="shared" si="1"/>
        <v>0.9829075057311525</v>
      </c>
      <c r="J18" s="2">
        <f t="shared" si="2"/>
        <v>0.0003959345441011692</v>
      </c>
      <c r="K18" s="3">
        <f t="shared" si="3"/>
        <v>0.016629250852249106</v>
      </c>
    </row>
    <row r="19" spans="2:11" ht="15" customHeight="1">
      <c r="B19" s="33" t="s">
        <v>177</v>
      </c>
      <c r="C19" s="36" t="s">
        <v>58</v>
      </c>
      <c r="D19" s="6">
        <f t="shared" si="4"/>
        <v>11046</v>
      </c>
      <c r="E19" s="6">
        <v>10866</v>
      </c>
      <c r="F19" s="6">
        <v>0</v>
      </c>
      <c r="G19" s="6">
        <v>180</v>
      </c>
      <c r="H19" s="2">
        <f t="shared" si="0"/>
        <v>2.1867464870707574</v>
      </c>
      <c r="I19" s="2">
        <f t="shared" si="1"/>
        <v>2.151112378101652</v>
      </c>
      <c r="J19" s="2">
        <f t="shared" si="2"/>
        <v>0</v>
      </c>
      <c r="K19" s="3">
        <f t="shared" si="3"/>
        <v>0.035634108969105224</v>
      </c>
    </row>
    <row r="20" spans="2:11" ht="15" customHeight="1">
      <c r="B20" s="33" t="s">
        <v>178</v>
      </c>
      <c r="C20" s="36" t="s">
        <v>59</v>
      </c>
      <c r="D20" s="6">
        <f t="shared" si="4"/>
        <v>2222</v>
      </c>
      <c r="E20" s="6">
        <v>2124</v>
      </c>
      <c r="F20" s="6">
        <v>0</v>
      </c>
      <c r="G20" s="6">
        <v>98</v>
      </c>
      <c r="H20" s="2">
        <f t="shared" si="0"/>
        <v>0.43988327849639897</v>
      </c>
      <c r="I20" s="2">
        <f t="shared" si="1"/>
        <v>0.4204824858354416</v>
      </c>
      <c r="J20" s="2">
        <f t="shared" si="2"/>
        <v>0</v>
      </c>
      <c r="K20" s="3">
        <f t="shared" si="3"/>
        <v>0.01940079266095729</v>
      </c>
    </row>
    <row r="21" spans="2:11" ht="15" customHeight="1">
      <c r="B21" s="33" t="s">
        <v>179</v>
      </c>
      <c r="C21" s="36" t="s">
        <v>60</v>
      </c>
      <c r="D21" s="6">
        <f t="shared" si="4"/>
        <v>95848</v>
      </c>
      <c r="E21" s="6">
        <v>92798</v>
      </c>
      <c r="F21" s="6">
        <v>321</v>
      </c>
      <c r="G21" s="6">
        <v>2729</v>
      </c>
      <c r="H21" s="2">
        <f t="shared" si="0"/>
        <v>18.974767091504432</v>
      </c>
      <c r="I21" s="2">
        <f t="shared" si="1"/>
        <v>18.37096691175015</v>
      </c>
      <c r="J21" s="2">
        <f t="shared" si="2"/>
        <v>0.06354749432823766</v>
      </c>
      <c r="K21" s="3">
        <f t="shared" si="3"/>
        <v>0.5402526854260453</v>
      </c>
    </row>
    <row r="22" spans="2:11" ht="15" customHeight="1">
      <c r="B22" s="33" t="s">
        <v>180</v>
      </c>
      <c r="C22" s="36" t="s">
        <v>61</v>
      </c>
      <c r="D22" s="6">
        <f t="shared" si="4"/>
        <v>5317</v>
      </c>
      <c r="E22" s="6">
        <v>5213</v>
      </c>
      <c r="F22" s="6">
        <v>0</v>
      </c>
      <c r="G22" s="6">
        <v>104</v>
      </c>
      <c r="H22" s="2">
        <f t="shared" si="0"/>
        <v>1.0525919854929584</v>
      </c>
      <c r="I22" s="2">
        <f t="shared" si="1"/>
        <v>1.0320033891996976</v>
      </c>
      <c r="J22" s="2">
        <f t="shared" si="2"/>
        <v>0</v>
      </c>
      <c r="K22" s="3">
        <f t="shared" si="3"/>
        <v>0.020588596293260798</v>
      </c>
    </row>
    <row r="23" spans="2:11" ht="15" customHeight="1">
      <c r="B23" s="33" t="s">
        <v>181</v>
      </c>
      <c r="C23" s="36" t="s">
        <v>62</v>
      </c>
      <c r="D23" s="6">
        <f t="shared" si="4"/>
        <v>29933</v>
      </c>
      <c r="E23" s="6">
        <v>29656</v>
      </c>
      <c r="F23" s="6">
        <v>0</v>
      </c>
      <c r="G23" s="6">
        <v>277</v>
      </c>
      <c r="H23" s="2">
        <f t="shared" si="0"/>
        <v>5.925754354290149</v>
      </c>
      <c r="I23" s="2">
        <f t="shared" si="1"/>
        <v>5.870917419932137</v>
      </c>
      <c r="J23" s="2">
        <f t="shared" si="2"/>
        <v>0</v>
      </c>
      <c r="K23" s="3">
        <f t="shared" si="3"/>
        <v>0.054836934358011936</v>
      </c>
    </row>
    <row r="24" spans="2:11" ht="15" customHeight="1">
      <c r="B24" s="33" t="s">
        <v>182</v>
      </c>
      <c r="C24" s="36" t="s">
        <v>63</v>
      </c>
      <c r="D24" s="6">
        <f aca="true" t="shared" si="5" ref="D24:D33">E24+F24+G24</f>
        <v>12075</v>
      </c>
      <c r="E24" s="6">
        <v>11942</v>
      </c>
      <c r="F24" s="6">
        <v>0</v>
      </c>
      <c r="G24" s="6">
        <v>133</v>
      </c>
      <c r="H24" s="2">
        <f aca="true" t="shared" si="6" ref="H24:H33">D24/$D$8*100</f>
        <v>2.390454810010809</v>
      </c>
      <c r="I24" s="2">
        <f aca="true" t="shared" si="7" ref="I24:I33">E24/$D$8*100</f>
        <v>2.3641251628280813</v>
      </c>
      <c r="J24" s="2">
        <f aca="true" t="shared" si="8" ref="J24:J33">F24/$D$8*100</f>
        <v>0</v>
      </c>
      <c r="K24" s="3">
        <f aca="true" t="shared" si="9" ref="K24:K33">G24/$D$8*100</f>
        <v>0.02632964718272775</v>
      </c>
    </row>
    <row r="25" spans="2:11" ht="15" customHeight="1">
      <c r="B25" s="33" t="s">
        <v>183</v>
      </c>
      <c r="C25" s="36" t="s">
        <v>64</v>
      </c>
      <c r="D25" s="6">
        <f t="shared" si="5"/>
        <v>5480</v>
      </c>
      <c r="E25" s="6">
        <v>5339</v>
      </c>
      <c r="F25" s="6">
        <v>2</v>
      </c>
      <c r="G25" s="6">
        <v>139</v>
      </c>
      <c r="H25" s="2">
        <f t="shared" si="6"/>
        <v>1.0848606508372036</v>
      </c>
      <c r="I25" s="2">
        <f t="shared" si="7"/>
        <v>1.0569472654780712</v>
      </c>
      <c r="J25" s="2">
        <f t="shared" si="8"/>
        <v>0.0003959345441011692</v>
      </c>
      <c r="K25" s="3">
        <f t="shared" si="9"/>
        <v>0.027517450815031257</v>
      </c>
    </row>
    <row r="26" spans="2:11" ht="15" customHeight="1">
      <c r="B26" s="33" t="s">
        <v>184</v>
      </c>
      <c r="C26" s="36" t="s">
        <v>185</v>
      </c>
      <c r="D26" s="6">
        <f t="shared" si="5"/>
        <v>32120</v>
      </c>
      <c r="E26" s="6">
        <v>31352</v>
      </c>
      <c r="F26" s="6">
        <v>8</v>
      </c>
      <c r="G26" s="6">
        <v>760</v>
      </c>
      <c r="H26" s="2">
        <f t="shared" si="6"/>
        <v>6.358708778264777</v>
      </c>
      <c r="I26" s="2">
        <f t="shared" si="7"/>
        <v>6.206669913329929</v>
      </c>
      <c r="J26" s="2">
        <f t="shared" si="8"/>
        <v>0.0015837381764046768</v>
      </c>
      <c r="K26" s="3">
        <f t="shared" si="9"/>
        <v>0.1504551267584443</v>
      </c>
    </row>
    <row r="27" spans="2:11" ht="15" customHeight="1">
      <c r="B27" s="33" t="s">
        <v>186</v>
      </c>
      <c r="C27" s="36" t="s">
        <v>187</v>
      </c>
      <c r="D27" s="6">
        <f t="shared" si="5"/>
        <v>10728</v>
      </c>
      <c r="E27" s="6">
        <v>10382</v>
      </c>
      <c r="F27" s="6">
        <v>13</v>
      </c>
      <c r="G27" s="6">
        <v>333</v>
      </c>
      <c r="H27" s="2">
        <f t="shared" si="6"/>
        <v>2.1237928945586715</v>
      </c>
      <c r="I27" s="2">
        <f t="shared" si="7"/>
        <v>2.055296218429169</v>
      </c>
      <c r="J27" s="2">
        <f t="shared" si="8"/>
        <v>0.0025735745366575998</v>
      </c>
      <c r="K27" s="3">
        <f t="shared" si="9"/>
        <v>0.06592310159284467</v>
      </c>
    </row>
    <row r="28" spans="2:11" ht="15" customHeight="1">
      <c r="B28" s="33" t="s">
        <v>188</v>
      </c>
      <c r="C28" s="36" t="s">
        <v>65</v>
      </c>
      <c r="D28" s="6">
        <f t="shared" si="5"/>
        <v>4665</v>
      </c>
      <c r="E28" s="6">
        <v>4515</v>
      </c>
      <c r="F28" s="6">
        <v>0</v>
      </c>
      <c r="G28" s="6">
        <v>150</v>
      </c>
      <c r="H28" s="2">
        <f t="shared" si="6"/>
        <v>0.9235173241159772</v>
      </c>
      <c r="I28" s="2">
        <f t="shared" si="7"/>
        <v>0.8938222333083895</v>
      </c>
      <c r="J28" s="2">
        <f t="shared" si="8"/>
        <v>0</v>
      </c>
      <c r="K28" s="3">
        <f t="shared" si="9"/>
        <v>0.02969509080758769</v>
      </c>
    </row>
    <row r="29" spans="2:11" ht="15" customHeight="1">
      <c r="B29" s="33" t="s">
        <v>189</v>
      </c>
      <c r="C29" s="36" t="s">
        <v>190</v>
      </c>
      <c r="D29" s="6">
        <f t="shared" si="5"/>
        <v>15245</v>
      </c>
      <c r="E29" s="6">
        <v>15001</v>
      </c>
      <c r="F29" s="6">
        <v>3</v>
      </c>
      <c r="G29" s="6">
        <v>241</v>
      </c>
      <c r="H29" s="2">
        <f t="shared" si="6"/>
        <v>3.0180110624111625</v>
      </c>
      <c r="I29" s="2">
        <f t="shared" si="7"/>
        <v>2.9697070480308194</v>
      </c>
      <c r="J29" s="2">
        <f t="shared" si="8"/>
        <v>0.0005939018161517538</v>
      </c>
      <c r="K29" s="3">
        <f t="shared" si="9"/>
        <v>0.04771011256419089</v>
      </c>
    </row>
    <row r="30" spans="2:11" ht="15" customHeight="1">
      <c r="B30" s="33" t="s">
        <v>191</v>
      </c>
      <c r="C30" s="36" t="s">
        <v>66</v>
      </c>
      <c r="D30" s="6">
        <f t="shared" si="5"/>
        <v>31997</v>
      </c>
      <c r="E30" s="6">
        <v>31744</v>
      </c>
      <c r="F30" s="6">
        <v>0</v>
      </c>
      <c r="G30" s="6">
        <v>253</v>
      </c>
      <c r="H30" s="2">
        <f t="shared" si="6"/>
        <v>6.334358803802555</v>
      </c>
      <c r="I30" s="2">
        <f t="shared" si="7"/>
        <v>6.284273083973757</v>
      </c>
      <c r="J30" s="2">
        <f t="shared" si="8"/>
        <v>0</v>
      </c>
      <c r="K30" s="3">
        <f t="shared" si="9"/>
        <v>0.0500857198287979</v>
      </c>
    </row>
    <row r="31" spans="2:11" ht="15" customHeight="1">
      <c r="B31" s="33" t="s">
        <v>192</v>
      </c>
      <c r="C31" s="36" t="s">
        <v>193</v>
      </c>
      <c r="D31" s="6">
        <f t="shared" si="5"/>
        <v>4912</v>
      </c>
      <c r="E31" s="6">
        <v>4859</v>
      </c>
      <c r="F31" s="6">
        <v>1</v>
      </c>
      <c r="G31" s="6">
        <v>52</v>
      </c>
      <c r="H31" s="2">
        <f t="shared" si="6"/>
        <v>0.9724152403124716</v>
      </c>
      <c r="I31" s="2">
        <f t="shared" si="7"/>
        <v>0.9619229748937905</v>
      </c>
      <c r="J31" s="2">
        <f t="shared" si="8"/>
        <v>0.0001979672720505846</v>
      </c>
      <c r="K31" s="3">
        <f t="shared" si="9"/>
        <v>0.010294298146630399</v>
      </c>
    </row>
    <row r="32" spans="2:11" ht="15" customHeight="1">
      <c r="B32" s="33" t="s">
        <v>194</v>
      </c>
      <c r="C32" s="36" t="s">
        <v>67</v>
      </c>
      <c r="D32" s="6">
        <f t="shared" si="5"/>
        <v>1635</v>
      </c>
      <c r="E32" s="6">
        <v>1604</v>
      </c>
      <c r="F32" s="6">
        <v>0</v>
      </c>
      <c r="G32" s="6">
        <v>31</v>
      </c>
      <c r="H32" s="2">
        <f t="shared" si="6"/>
        <v>0.3236764898027058</v>
      </c>
      <c r="I32" s="2">
        <f t="shared" si="7"/>
        <v>0.3175395043691377</v>
      </c>
      <c r="J32" s="2">
        <f t="shared" si="8"/>
        <v>0</v>
      </c>
      <c r="K32" s="3">
        <f t="shared" si="9"/>
        <v>0.006136985433568122</v>
      </c>
    </row>
    <row r="33" spans="2:11" ht="15" customHeight="1">
      <c r="B33" s="37" t="s">
        <v>165</v>
      </c>
      <c r="C33" s="38" t="s">
        <v>68</v>
      </c>
      <c r="D33" s="17">
        <f t="shared" si="5"/>
        <v>2871</v>
      </c>
      <c r="E33" s="7">
        <v>2797</v>
      </c>
      <c r="F33" s="7">
        <v>0</v>
      </c>
      <c r="G33" s="7">
        <v>74</v>
      </c>
      <c r="H33" s="4">
        <f t="shared" si="6"/>
        <v>0.5683640380572283</v>
      </c>
      <c r="I33" s="4">
        <f t="shared" si="7"/>
        <v>0.5537144599254852</v>
      </c>
      <c r="J33" s="4">
        <f t="shared" si="8"/>
        <v>0</v>
      </c>
      <c r="K33" s="5">
        <f t="shared" si="9"/>
        <v>0.014649578131743262</v>
      </c>
    </row>
  </sheetData>
  <sheetProtection/>
  <mergeCells count="4">
    <mergeCell ref="D6:G6"/>
    <mergeCell ref="H6:K6"/>
    <mergeCell ref="D4:K4"/>
    <mergeCell ref="B4:C6"/>
  </mergeCells>
  <printOptions/>
  <pageMargins left="0.590551181102362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&amp;CIII-3-12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K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11" width="8.7109375" style="1" customWidth="1"/>
    <col min="12" max="12" width="1.7109375" style="1" customWidth="1"/>
    <col min="13" max="16384" width="9.140625" style="1" customWidth="1"/>
  </cols>
  <sheetData>
    <row r="1" spans="2:11" ht="15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" customHeight="1">
      <c r="B2" s="9" t="s">
        <v>102</v>
      </c>
      <c r="C2" s="9"/>
      <c r="D2" s="9"/>
      <c r="E2" s="9"/>
      <c r="F2" s="9"/>
      <c r="G2" s="9"/>
      <c r="H2" s="9"/>
      <c r="I2" s="9"/>
      <c r="J2" s="9"/>
      <c r="K2" s="9"/>
    </row>
    <row r="3" spans="2:11" ht="15" customHeight="1">
      <c r="B3" s="8"/>
      <c r="C3" s="9"/>
      <c r="D3" s="9"/>
      <c r="E3" s="9"/>
      <c r="F3" s="9"/>
      <c r="G3" s="9"/>
      <c r="H3" s="9"/>
      <c r="I3" s="9"/>
      <c r="J3" s="9"/>
      <c r="K3" s="9"/>
    </row>
    <row r="4" spans="2:11" ht="15" customHeight="1">
      <c r="B4" s="111" t="s">
        <v>69</v>
      </c>
      <c r="C4" s="112"/>
      <c r="D4" s="101" t="s">
        <v>29</v>
      </c>
      <c r="E4" s="101"/>
      <c r="F4" s="101"/>
      <c r="G4" s="101"/>
      <c r="H4" s="101"/>
      <c r="I4" s="101"/>
      <c r="J4" s="101"/>
      <c r="K4" s="102"/>
    </row>
    <row r="5" spans="2:11" ht="29.25" customHeight="1">
      <c r="B5" s="113"/>
      <c r="C5" s="114"/>
      <c r="D5" s="10" t="s">
        <v>6</v>
      </c>
      <c r="E5" s="30" t="s">
        <v>30</v>
      </c>
      <c r="F5" s="31" t="s">
        <v>31</v>
      </c>
      <c r="G5" s="32" t="s">
        <v>12</v>
      </c>
      <c r="H5" s="10" t="s">
        <v>6</v>
      </c>
      <c r="I5" s="30" t="s">
        <v>30</v>
      </c>
      <c r="J5" s="31" t="s">
        <v>31</v>
      </c>
      <c r="K5" s="32" t="s">
        <v>12</v>
      </c>
    </row>
    <row r="6" spans="2:11" ht="15" customHeight="1">
      <c r="B6" s="115"/>
      <c r="C6" s="116"/>
      <c r="D6" s="119" t="s">
        <v>3</v>
      </c>
      <c r="E6" s="119"/>
      <c r="F6" s="119"/>
      <c r="G6" s="120"/>
      <c r="H6" s="121" t="s">
        <v>2</v>
      </c>
      <c r="I6" s="119"/>
      <c r="J6" s="119"/>
      <c r="K6" s="120"/>
    </row>
    <row r="7" spans="2:11" ht="6.75" customHeight="1">
      <c r="B7" s="39"/>
      <c r="C7" s="34"/>
      <c r="D7" s="6"/>
      <c r="E7" s="6"/>
      <c r="F7" s="6"/>
      <c r="G7" s="6"/>
      <c r="H7" s="2"/>
      <c r="I7" s="2"/>
      <c r="J7" s="2"/>
      <c r="K7" s="3"/>
    </row>
    <row r="8" spans="2:11" ht="15">
      <c r="B8" s="40"/>
      <c r="C8" s="35" t="s">
        <v>167</v>
      </c>
      <c r="D8" s="6">
        <f>SUM(D10:D33)</f>
        <v>505134</v>
      </c>
      <c r="E8" s="6">
        <f>SUM(E10:E33)</f>
        <v>347170</v>
      </c>
      <c r="F8" s="6">
        <f>SUM(F10:F33)</f>
        <v>121852</v>
      </c>
      <c r="G8" s="6">
        <f>SUM(G10:G33)</f>
        <v>36112</v>
      </c>
      <c r="H8" s="2">
        <f>D8/$D$8*100</f>
        <v>100</v>
      </c>
      <c r="I8" s="2">
        <f>E8/$D$8*100</f>
        <v>68.72829783780145</v>
      </c>
      <c r="J8" s="2">
        <f>F8/$D$8*100</f>
        <v>24.122708033907834</v>
      </c>
      <c r="K8" s="3">
        <f>G8/$D$8*100</f>
        <v>7.1489941282907115</v>
      </c>
    </row>
    <row r="9" spans="2:11" ht="6.75" customHeight="1">
      <c r="B9" s="40"/>
      <c r="C9" s="35"/>
      <c r="D9" s="6"/>
      <c r="E9" s="6"/>
      <c r="F9" s="6"/>
      <c r="G9" s="6"/>
      <c r="H9" s="2"/>
      <c r="I9" s="2"/>
      <c r="J9" s="2"/>
      <c r="K9" s="3"/>
    </row>
    <row r="10" spans="2:11" ht="15" customHeight="1">
      <c r="B10" s="33" t="s">
        <v>168</v>
      </c>
      <c r="C10" s="36" t="s">
        <v>49</v>
      </c>
      <c r="D10" s="6">
        <f>E10+F10+G10</f>
        <v>21541</v>
      </c>
      <c r="E10" s="6">
        <v>13547</v>
      </c>
      <c r="F10" s="6">
        <v>6752</v>
      </c>
      <c r="G10" s="6">
        <v>1242</v>
      </c>
      <c r="H10" s="2">
        <f aca="true" t="shared" si="0" ref="H10:K24">D10/$D$8*100</f>
        <v>4.264413007241643</v>
      </c>
      <c r="I10" s="2">
        <f t="shared" si="0"/>
        <v>2.6818626344692698</v>
      </c>
      <c r="J10" s="2">
        <f t="shared" si="0"/>
        <v>1.3366750208855471</v>
      </c>
      <c r="K10" s="3">
        <f t="shared" si="0"/>
        <v>0.24587535188682605</v>
      </c>
    </row>
    <row r="11" spans="2:11" ht="15" customHeight="1">
      <c r="B11" s="33" t="s">
        <v>169</v>
      </c>
      <c r="C11" s="36" t="s">
        <v>50</v>
      </c>
      <c r="D11" s="6">
        <f aca="true" t="shared" si="1" ref="D11:D33">E11+F11+G11</f>
        <v>34097</v>
      </c>
      <c r="E11" s="6">
        <v>21460</v>
      </c>
      <c r="F11" s="6">
        <v>10430</v>
      </c>
      <c r="G11" s="6">
        <v>2207</v>
      </c>
      <c r="H11" s="2">
        <f t="shared" si="0"/>
        <v>6.750090075108783</v>
      </c>
      <c r="I11" s="2">
        <f t="shared" si="0"/>
        <v>4.248377658205546</v>
      </c>
      <c r="J11" s="2">
        <f t="shared" si="0"/>
        <v>2.064798647487597</v>
      </c>
      <c r="K11" s="3">
        <f t="shared" si="0"/>
        <v>0.4369137694156402</v>
      </c>
    </row>
    <row r="12" spans="2:11" ht="15" customHeight="1">
      <c r="B12" s="33" t="s">
        <v>170</v>
      </c>
      <c r="C12" s="36" t="s">
        <v>51</v>
      </c>
      <c r="D12" s="6">
        <f t="shared" si="1"/>
        <v>56263</v>
      </c>
      <c r="E12" s="6">
        <v>42760</v>
      </c>
      <c r="F12" s="6">
        <v>9566</v>
      </c>
      <c r="G12" s="6">
        <v>3937</v>
      </c>
      <c r="H12" s="2">
        <f t="shared" si="0"/>
        <v>11.138232627382042</v>
      </c>
      <c r="I12" s="2">
        <f t="shared" si="0"/>
        <v>8.465080552882998</v>
      </c>
      <c r="J12" s="2">
        <f t="shared" si="0"/>
        <v>1.8937549244358924</v>
      </c>
      <c r="K12" s="3">
        <f t="shared" si="0"/>
        <v>0.7793971500631516</v>
      </c>
    </row>
    <row r="13" spans="2:11" ht="15" customHeight="1">
      <c r="B13" s="33" t="s">
        <v>171</v>
      </c>
      <c r="C13" s="36" t="s">
        <v>52</v>
      </c>
      <c r="D13" s="6">
        <f t="shared" si="1"/>
        <v>19690</v>
      </c>
      <c r="E13" s="6">
        <v>16641</v>
      </c>
      <c r="F13" s="6">
        <v>2276</v>
      </c>
      <c r="G13" s="6">
        <v>773</v>
      </c>
      <c r="H13" s="2">
        <f t="shared" si="0"/>
        <v>3.8979755866760106</v>
      </c>
      <c r="I13" s="2">
        <f t="shared" si="0"/>
        <v>3.2943733741937784</v>
      </c>
      <c r="J13" s="2">
        <f t="shared" si="0"/>
        <v>0.4505735111871305</v>
      </c>
      <c r="K13" s="3">
        <f t="shared" si="0"/>
        <v>0.1530287012951019</v>
      </c>
    </row>
    <row r="14" spans="2:11" ht="15" customHeight="1">
      <c r="B14" s="33" t="s">
        <v>172</v>
      </c>
      <c r="C14" s="36" t="s">
        <v>53</v>
      </c>
      <c r="D14" s="6">
        <f t="shared" si="1"/>
        <v>22541</v>
      </c>
      <c r="E14" s="6">
        <v>19925</v>
      </c>
      <c r="F14" s="6">
        <v>1947</v>
      </c>
      <c r="G14" s="6">
        <v>669</v>
      </c>
      <c r="H14" s="2">
        <f t="shared" si="0"/>
        <v>4.462380279292227</v>
      </c>
      <c r="I14" s="2">
        <f t="shared" si="0"/>
        <v>3.9444978956078978</v>
      </c>
      <c r="J14" s="2">
        <f t="shared" si="0"/>
        <v>0.3854422786824882</v>
      </c>
      <c r="K14" s="3">
        <f t="shared" si="0"/>
        <v>0.13244010500184109</v>
      </c>
    </row>
    <row r="15" spans="2:11" ht="15" customHeight="1">
      <c r="B15" s="33" t="s">
        <v>173</v>
      </c>
      <c r="C15" s="36" t="s">
        <v>54</v>
      </c>
      <c r="D15" s="6">
        <f t="shared" si="1"/>
        <v>22284</v>
      </c>
      <c r="E15" s="6">
        <v>17017</v>
      </c>
      <c r="F15" s="6">
        <v>3779</v>
      </c>
      <c r="G15" s="6">
        <v>1488</v>
      </c>
      <c r="H15" s="2">
        <f t="shared" si="0"/>
        <v>4.411502690375227</v>
      </c>
      <c r="I15" s="2">
        <f t="shared" si="0"/>
        <v>3.368809068484798</v>
      </c>
      <c r="J15" s="2">
        <f t="shared" si="0"/>
        <v>0.7481183210791592</v>
      </c>
      <c r="K15" s="3">
        <f t="shared" si="0"/>
        <v>0.29457530081126987</v>
      </c>
    </row>
    <row r="16" spans="2:11" ht="15" customHeight="1">
      <c r="B16" s="33" t="s">
        <v>174</v>
      </c>
      <c r="C16" s="36" t="s">
        <v>55</v>
      </c>
      <c r="D16" s="6">
        <f t="shared" si="1"/>
        <v>17042</v>
      </c>
      <c r="E16" s="6">
        <v>12625</v>
      </c>
      <c r="F16" s="6">
        <v>2480</v>
      </c>
      <c r="G16" s="6">
        <v>1937</v>
      </c>
      <c r="H16" s="2">
        <f t="shared" si="0"/>
        <v>3.373758250286063</v>
      </c>
      <c r="I16" s="2">
        <f t="shared" si="0"/>
        <v>2.499336809638631</v>
      </c>
      <c r="J16" s="2">
        <f t="shared" si="0"/>
        <v>0.49095883468544976</v>
      </c>
      <c r="K16" s="3">
        <f t="shared" si="0"/>
        <v>0.38346260596198234</v>
      </c>
    </row>
    <row r="17" spans="2:11" ht="15" customHeight="1">
      <c r="B17" s="33" t="s">
        <v>175</v>
      </c>
      <c r="C17" s="36" t="s">
        <v>56</v>
      </c>
      <c r="D17" s="6">
        <f t="shared" si="1"/>
        <v>40531</v>
      </c>
      <c r="E17" s="6">
        <v>30985</v>
      </c>
      <c r="F17" s="6">
        <v>6758</v>
      </c>
      <c r="G17" s="6">
        <v>2788</v>
      </c>
      <c r="H17" s="2">
        <f t="shared" si="0"/>
        <v>8.023811503482245</v>
      </c>
      <c r="I17" s="2">
        <f t="shared" si="0"/>
        <v>6.134015924487364</v>
      </c>
      <c r="J17" s="2">
        <f t="shared" si="0"/>
        <v>1.3378628245178508</v>
      </c>
      <c r="K17" s="3">
        <f t="shared" si="0"/>
        <v>0.5519327544770298</v>
      </c>
    </row>
    <row r="18" spans="2:11" ht="15" customHeight="1">
      <c r="B18" s="33" t="s">
        <v>176</v>
      </c>
      <c r="C18" s="36" t="s">
        <v>57</v>
      </c>
      <c r="D18" s="6">
        <f t="shared" si="1"/>
        <v>5051</v>
      </c>
      <c r="E18" s="6">
        <v>3487</v>
      </c>
      <c r="F18" s="6">
        <v>1218</v>
      </c>
      <c r="G18" s="6">
        <v>346</v>
      </c>
      <c r="H18" s="2">
        <f t="shared" si="0"/>
        <v>0.9999326911275028</v>
      </c>
      <c r="I18" s="2">
        <f t="shared" si="0"/>
        <v>0.6903118776403885</v>
      </c>
      <c r="J18" s="2">
        <f t="shared" si="0"/>
        <v>0.24112413735761204</v>
      </c>
      <c r="K18" s="3">
        <f t="shared" si="0"/>
        <v>0.06849667612950228</v>
      </c>
    </row>
    <row r="19" spans="2:11" ht="15" customHeight="1">
      <c r="B19" s="33" t="s">
        <v>177</v>
      </c>
      <c r="C19" s="36" t="s">
        <v>58</v>
      </c>
      <c r="D19" s="6">
        <f t="shared" si="1"/>
        <v>11046</v>
      </c>
      <c r="E19" s="6">
        <v>8297</v>
      </c>
      <c r="F19" s="6">
        <v>1670</v>
      </c>
      <c r="G19" s="6">
        <v>1079</v>
      </c>
      <c r="H19" s="2">
        <f t="shared" si="0"/>
        <v>2.1867464870707574</v>
      </c>
      <c r="I19" s="2">
        <f t="shared" si="0"/>
        <v>1.6425344562037005</v>
      </c>
      <c r="J19" s="2">
        <f t="shared" si="0"/>
        <v>0.33060534432447625</v>
      </c>
      <c r="K19" s="3">
        <f t="shared" si="0"/>
        <v>0.21360668654258078</v>
      </c>
    </row>
    <row r="20" spans="2:11" ht="15" customHeight="1">
      <c r="B20" s="33" t="s">
        <v>178</v>
      </c>
      <c r="C20" s="36" t="s">
        <v>59</v>
      </c>
      <c r="D20" s="6">
        <f t="shared" si="1"/>
        <v>2222</v>
      </c>
      <c r="E20" s="6">
        <v>1565</v>
      </c>
      <c r="F20" s="6">
        <v>580</v>
      </c>
      <c r="G20" s="6">
        <v>77</v>
      </c>
      <c r="H20" s="2">
        <f t="shared" si="0"/>
        <v>0.43988327849639897</v>
      </c>
      <c r="I20" s="2">
        <f t="shared" si="0"/>
        <v>0.3098187807591649</v>
      </c>
      <c r="J20" s="2">
        <f t="shared" si="0"/>
        <v>0.11482101778933908</v>
      </c>
      <c r="K20" s="3">
        <f t="shared" si="0"/>
        <v>0.015243479947895015</v>
      </c>
    </row>
    <row r="21" spans="2:11" ht="15" customHeight="1">
      <c r="B21" s="33" t="s">
        <v>179</v>
      </c>
      <c r="C21" s="36" t="s">
        <v>60</v>
      </c>
      <c r="D21" s="6">
        <f t="shared" si="1"/>
        <v>95848</v>
      </c>
      <c r="E21" s="6">
        <v>44049</v>
      </c>
      <c r="F21" s="6">
        <v>46376</v>
      </c>
      <c r="G21" s="6">
        <v>5423</v>
      </c>
      <c r="H21" s="2">
        <f t="shared" si="0"/>
        <v>18.974767091504432</v>
      </c>
      <c r="I21" s="2">
        <f t="shared" si="0"/>
        <v>8.720260366556202</v>
      </c>
      <c r="J21" s="2">
        <f t="shared" si="0"/>
        <v>9.180930208617912</v>
      </c>
      <c r="K21" s="3">
        <f t="shared" si="0"/>
        <v>1.0735765163303201</v>
      </c>
    </row>
    <row r="22" spans="2:11" ht="15" customHeight="1">
      <c r="B22" s="33" t="s">
        <v>180</v>
      </c>
      <c r="C22" s="36" t="s">
        <v>61</v>
      </c>
      <c r="D22" s="6">
        <f t="shared" si="1"/>
        <v>5317</v>
      </c>
      <c r="E22" s="6">
        <v>3775</v>
      </c>
      <c r="F22" s="6">
        <v>1209</v>
      </c>
      <c r="G22" s="6">
        <v>333</v>
      </c>
      <c r="H22" s="2">
        <f t="shared" si="0"/>
        <v>1.0525919854929584</v>
      </c>
      <c r="I22" s="2">
        <f t="shared" si="0"/>
        <v>0.7473264519909569</v>
      </c>
      <c r="J22" s="2">
        <f t="shared" si="0"/>
        <v>0.23934243190915677</v>
      </c>
      <c r="K22" s="3">
        <f t="shared" si="0"/>
        <v>0.06592310159284467</v>
      </c>
    </row>
    <row r="23" spans="2:11" ht="15" customHeight="1">
      <c r="B23" s="33" t="s">
        <v>181</v>
      </c>
      <c r="C23" s="36" t="s">
        <v>62</v>
      </c>
      <c r="D23" s="6">
        <f t="shared" si="1"/>
        <v>29933</v>
      </c>
      <c r="E23" s="6">
        <v>25110</v>
      </c>
      <c r="F23" s="6">
        <v>2360</v>
      </c>
      <c r="G23" s="6">
        <v>2463</v>
      </c>
      <c r="H23" s="2">
        <f t="shared" si="0"/>
        <v>5.925754354290149</v>
      </c>
      <c r="I23" s="2">
        <f t="shared" si="0"/>
        <v>4.97095820119018</v>
      </c>
      <c r="J23" s="2">
        <f t="shared" si="0"/>
        <v>0.46720276203937966</v>
      </c>
      <c r="K23" s="3">
        <f t="shared" si="0"/>
        <v>0.48759339106058985</v>
      </c>
    </row>
    <row r="24" spans="2:11" ht="15" customHeight="1">
      <c r="B24" s="33" t="s">
        <v>182</v>
      </c>
      <c r="C24" s="36" t="s">
        <v>63</v>
      </c>
      <c r="D24" s="6">
        <f t="shared" si="1"/>
        <v>12075</v>
      </c>
      <c r="E24" s="6">
        <v>8717</v>
      </c>
      <c r="F24" s="6">
        <v>2179</v>
      </c>
      <c r="G24" s="6">
        <v>1179</v>
      </c>
      <c r="H24" s="2">
        <f t="shared" si="0"/>
        <v>2.390454810010809</v>
      </c>
      <c r="I24" s="2">
        <f t="shared" si="0"/>
        <v>1.7256807104649459</v>
      </c>
      <c r="J24" s="2">
        <f t="shared" si="0"/>
        <v>0.43137068579822385</v>
      </c>
      <c r="K24" s="3">
        <f t="shared" si="0"/>
        <v>0.23340341374763923</v>
      </c>
    </row>
    <row r="25" spans="2:11" ht="15" customHeight="1">
      <c r="B25" s="33" t="s">
        <v>183</v>
      </c>
      <c r="C25" s="36" t="s">
        <v>64</v>
      </c>
      <c r="D25" s="6">
        <f t="shared" si="1"/>
        <v>5480</v>
      </c>
      <c r="E25" s="6">
        <v>3437</v>
      </c>
      <c r="F25" s="6">
        <v>1526</v>
      </c>
      <c r="G25" s="6">
        <v>517</v>
      </c>
      <c r="H25" s="2">
        <f aca="true" t="shared" si="2" ref="H25:H33">D25/$D$8*100</f>
        <v>1.0848606508372036</v>
      </c>
      <c r="I25" s="2">
        <f aca="true" t="shared" si="3" ref="I25:I33">E25/$D$8*100</f>
        <v>0.6804135140378592</v>
      </c>
      <c r="J25" s="2">
        <f aca="true" t="shared" si="4" ref="J25:J33">F25/$D$8*100</f>
        <v>0.3020980571491921</v>
      </c>
      <c r="K25" s="3">
        <f aca="true" t="shared" si="5" ref="K25:K33">G25/$D$8*100</f>
        <v>0.10234907965015225</v>
      </c>
    </row>
    <row r="26" spans="2:11" ht="15" customHeight="1">
      <c r="B26" s="33" t="s">
        <v>184</v>
      </c>
      <c r="C26" s="36" t="s">
        <v>185</v>
      </c>
      <c r="D26" s="6">
        <f t="shared" si="1"/>
        <v>32120</v>
      </c>
      <c r="E26" s="6">
        <v>18416</v>
      </c>
      <c r="F26" s="6">
        <v>10109</v>
      </c>
      <c r="G26" s="6">
        <v>3595</v>
      </c>
      <c r="H26" s="2">
        <f t="shared" si="2"/>
        <v>6.358708778264777</v>
      </c>
      <c r="I26" s="2">
        <f t="shared" si="3"/>
        <v>3.6457652820835658</v>
      </c>
      <c r="J26" s="2">
        <f t="shared" si="4"/>
        <v>2.0012511531593598</v>
      </c>
      <c r="K26" s="3">
        <f t="shared" si="5"/>
        <v>0.7116923430218516</v>
      </c>
    </row>
    <row r="27" spans="2:11" ht="15" customHeight="1">
      <c r="B27" s="33" t="s">
        <v>186</v>
      </c>
      <c r="C27" s="36" t="s">
        <v>187</v>
      </c>
      <c r="D27" s="6">
        <f t="shared" si="1"/>
        <v>10728</v>
      </c>
      <c r="E27" s="6">
        <v>6118</v>
      </c>
      <c r="F27" s="6">
        <v>3918</v>
      </c>
      <c r="G27" s="6">
        <v>692</v>
      </c>
      <c r="H27" s="2">
        <f t="shared" si="2"/>
        <v>2.1237928945586715</v>
      </c>
      <c r="I27" s="2">
        <f t="shared" si="3"/>
        <v>1.2111637704054765</v>
      </c>
      <c r="J27" s="2">
        <f t="shared" si="4"/>
        <v>0.7756357718941904</v>
      </c>
      <c r="K27" s="3">
        <f t="shared" si="5"/>
        <v>0.13699335225900455</v>
      </c>
    </row>
    <row r="28" spans="2:11" ht="15" customHeight="1">
      <c r="B28" s="33" t="s">
        <v>188</v>
      </c>
      <c r="C28" s="36" t="s">
        <v>65</v>
      </c>
      <c r="D28" s="6">
        <f t="shared" si="1"/>
        <v>4665</v>
      </c>
      <c r="E28" s="6">
        <v>3788</v>
      </c>
      <c r="F28" s="6">
        <v>625</v>
      </c>
      <c r="G28" s="6">
        <v>252</v>
      </c>
      <c r="H28" s="2">
        <f t="shared" si="2"/>
        <v>0.9235173241159772</v>
      </c>
      <c r="I28" s="2">
        <f t="shared" si="3"/>
        <v>0.7499000265276144</v>
      </c>
      <c r="J28" s="2">
        <f t="shared" si="4"/>
        <v>0.12372954503161537</v>
      </c>
      <c r="K28" s="3">
        <f t="shared" si="5"/>
        <v>0.04988775255674732</v>
      </c>
    </row>
    <row r="29" spans="2:11" ht="15" customHeight="1">
      <c r="B29" s="33" t="s">
        <v>189</v>
      </c>
      <c r="C29" s="36" t="s">
        <v>190</v>
      </c>
      <c r="D29" s="6">
        <f t="shared" si="1"/>
        <v>15245</v>
      </c>
      <c r="E29" s="6">
        <v>12348</v>
      </c>
      <c r="F29" s="6">
        <v>1577</v>
      </c>
      <c r="G29" s="6">
        <v>1320</v>
      </c>
      <c r="H29" s="2">
        <f t="shared" si="2"/>
        <v>3.0180110624111625</v>
      </c>
      <c r="I29" s="2">
        <f t="shared" si="3"/>
        <v>2.4444998752806186</v>
      </c>
      <c r="J29" s="2">
        <f t="shared" si="4"/>
        <v>0.3121943880237719</v>
      </c>
      <c r="K29" s="3">
        <f t="shared" si="5"/>
        <v>0.26131679910677164</v>
      </c>
    </row>
    <row r="30" spans="2:11" ht="15" customHeight="1">
      <c r="B30" s="33" t="s">
        <v>191</v>
      </c>
      <c r="C30" s="36" t="s">
        <v>66</v>
      </c>
      <c r="D30" s="6">
        <f t="shared" si="1"/>
        <v>31997</v>
      </c>
      <c r="E30" s="6">
        <v>26991</v>
      </c>
      <c r="F30" s="6">
        <v>2012</v>
      </c>
      <c r="G30" s="6">
        <v>2994</v>
      </c>
      <c r="H30" s="2">
        <f t="shared" si="2"/>
        <v>6.334358803802555</v>
      </c>
      <c r="I30" s="2">
        <f t="shared" si="3"/>
        <v>5.343334639917329</v>
      </c>
      <c r="J30" s="2">
        <f t="shared" si="4"/>
        <v>0.39831015136577624</v>
      </c>
      <c r="K30" s="3">
        <f t="shared" si="5"/>
        <v>0.5927140125194503</v>
      </c>
    </row>
    <row r="31" spans="2:11" ht="15" customHeight="1">
      <c r="B31" s="33" t="s">
        <v>192</v>
      </c>
      <c r="C31" s="36" t="s">
        <v>193</v>
      </c>
      <c r="D31" s="6">
        <f t="shared" si="1"/>
        <v>4912</v>
      </c>
      <c r="E31" s="6">
        <v>3339</v>
      </c>
      <c r="F31" s="6">
        <v>1229</v>
      </c>
      <c r="G31" s="6">
        <v>344</v>
      </c>
      <c r="H31" s="2">
        <f t="shared" si="2"/>
        <v>0.9724152403124716</v>
      </c>
      <c r="I31" s="2">
        <f t="shared" si="3"/>
        <v>0.6610127213769019</v>
      </c>
      <c r="J31" s="2">
        <f t="shared" si="4"/>
        <v>0.24330177735016845</v>
      </c>
      <c r="K31" s="3">
        <f t="shared" si="5"/>
        <v>0.06810074158540111</v>
      </c>
    </row>
    <row r="32" spans="2:11" ht="15" customHeight="1">
      <c r="B32" s="33" t="s">
        <v>194</v>
      </c>
      <c r="C32" s="36" t="s">
        <v>67</v>
      </c>
      <c r="D32" s="6">
        <f t="shared" si="1"/>
        <v>1635</v>
      </c>
      <c r="E32" s="6">
        <v>1009</v>
      </c>
      <c r="F32" s="6">
        <v>364</v>
      </c>
      <c r="G32" s="6">
        <v>262</v>
      </c>
      <c r="H32" s="2">
        <f t="shared" si="2"/>
        <v>0.3236764898027058</v>
      </c>
      <c r="I32" s="2">
        <f t="shared" si="3"/>
        <v>0.19974897749903986</v>
      </c>
      <c r="J32" s="2">
        <f t="shared" si="4"/>
        <v>0.0720600870264128</v>
      </c>
      <c r="K32" s="3">
        <f t="shared" si="5"/>
        <v>0.05186742527725317</v>
      </c>
    </row>
    <row r="33" spans="2:11" ht="15" customHeight="1">
      <c r="B33" s="37" t="s">
        <v>165</v>
      </c>
      <c r="C33" s="38" t="s">
        <v>68</v>
      </c>
      <c r="D33" s="7">
        <f t="shared" si="1"/>
        <v>2871</v>
      </c>
      <c r="E33" s="7">
        <v>1764</v>
      </c>
      <c r="F33" s="7">
        <v>912</v>
      </c>
      <c r="G33" s="7">
        <v>195</v>
      </c>
      <c r="H33" s="4">
        <f t="shared" si="2"/>
        <v>0.5683640380572283</v>
      </c>
      <c r="I33" s="4">
        <f t="shared" si="3"/>
        <v>0.3492142678972312</v>
      </c>
      <c r="J33" s="4">
        <f t="shared" si="4"/>
        <v>0.18054615211013314</v>
      </c>
      <c r="K33" s="5">
        <f t="shared" si="5"/>
        <v>0.038603618049864</v>
      </c>
    </row>
  </sheetData>
  <sheetProtection/>
  <mergeCells count="4">
    <mergeCell ref="D4:K4"/>
    <mergeCell ref="D6:G6"/>
    <mergeCell ref="H6:K6"/>
    <mergeCell ref="B4:C6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&amp;CIII-3-13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2014-07-09T04:36:37Z</cp:lastPrinted>
  <dcterms:created xsi:type="dcterms:W3CDTF">2009-05-05T14:52:36Z</dcterms:created>
  <dcterms:modified xsi:type="dcterms:W3CDTF">2014-09-29T04:16:37Z</dcterms:modified>
  <cp:category/>
  <cp:version/>
  <cp:contentType/>
  <cp:contentStatus/>
</cp:coreProperties>
</file>