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23-1" sheetId="1" r:id="rId1"/>
  </sheets>
  <definedNames>
    <definedName name="_xlnm.Print_Area" localSheetId="0">'Table 23-1'!$K$1:$S$38</definedName>
  </definedNames>
  <calcPr fullCalcOnLoad="1"/>
</workbook>
</file>

<file path=xl/sharedStrings.xml><?xml version="1.0" encoding="utf-8"?>
<sst xmlns="http://schemas.openxmlformats.org/spreadsheetml/2006/main" count="122" uniqueCount="91">
  <si>
    <t>Male</t>
  </si>
  <si>
    <t>Female</t>
  </si>
  <si>
    <t>(%)</t>
  </si>
  <si>
    <t>Provinces</t>
  </si>
  <si>
    <t xml:space="preserve">                 </t>
  </si>
  <si>
    <t>Cambodia</t>
  </si>
  <si>
    <t>Banteay Meanchey</t>
  </si>
  <si>
    <t>Battambang</t>
  </si>
  <si>
    <t>Kampong Cham</t>
  </si>
  <si>
    <t>Kampong Chhnang</t>
  </si>
  <si>
    <t>Kampong Speu</t>
  </si>
  <si>
    <t>Kampong Thom</t>
  </si>
  <si>
    <t>Kampot</t>
  </si>
  <si>
    <t>Kandal</t>
  </si>
  <si>
    <t>Koh Kong</t>
  </si>
  <si>
    <t>Kratie</t>
  </si>
  <si>
    <t>Mondul Kiri</t>
  </si>
  <si>
    <t>Phnom Penh</t>
  </si>
  <si>
    <t>Preah Vihear</t>
  </si>
  <si>
    <t>Prey Veng</t>
  </si>
  <si>
    <t>Pursat</t>
  </si>
  <si>
    <t>Ratanak Kiri</t>
  </si>
  <si>
    <t>Siem Reap</t>
  </si>
  <si>
    <t>Preah Sihanouk</t>
  </si>
  <si>
    <t>Stung Treng</t>
  </si>
  <si>
    <t>Svay Rieng</t>
  </si>
  <si>
    <t>Takeo</t>
  </si>
  <si>
    <t>Otdar Meanchey</t>
  </si>
  <si>
    <t>Kep</t>
  </si>
  <si>
    <t>Pailin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</si>
  <si>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</si>
  <si>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</si>
  <si>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</si>
  <si>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</si>
  <si>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</si>
  <si>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</si>
  <si>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</si>
  <si>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</si>
  <si>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</si>
  <si>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</si>
  <si>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</si>
  <si>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</si>
  <si>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</si>
  <si>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</si>
  <si>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</si>
  <si>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</si>
  <si>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</si>
  <si>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</si>
  <si>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</si>
  <si>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</si>
  <si>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</si>
  <si>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</si>
  <si>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</si>
  <si>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</si>
  <si>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             </t>
  </si>
  <si>
    <t>Sex of Representative</t>
  </si>
  <si>
    <t>Provinces</t>
  </si>
  <si>
    <t>Both Sexes</t>
  </si>
  <si>
    <t>(million USD)</t>
  </si>
  <si>
    <t>Cambodia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</si>
  <si>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</si>
  <si>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</si>
  <si>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</si>
  <si>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</si>
  <si>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</si>
  <si>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</si>
  <si>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</si>
  <si>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</si>
  <si>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</si>
  <si>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</si>
  <si>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</si>
  <si>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</si>
  <si>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</si>
  <si>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</si>
  <si>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</si>
  <si>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</si>
  <si>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</si>
  <si>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Siem Reap</t>
  </si>
  <si>
    <t>18</t>
  </si>
  <si>
    <t>Preah Sihanouk</t>
  </si>
  <si>
    <t>19</t>
  </si>
  <si>
    <t>20</t>
  </si>
  <si>
    <t>Svay Rieng</t>
  </si>
  <si>
    <t>21</t>
  </si>
  <si>
    <t>22</t>
  </si>
  <si>
    <t>Otdar Meanchey</t>
  </si>
  <si>
    <t>23</t>
  </si>
  <si>
    <t>24</t>
  </si>
  <si>
    <t>(USD)</t>
  </si>
  <si>
    <t>Table 23-1a. Annual Sales* except Street Bisiness by Sex of Representative - Provinces (2011)</t>
  </si>
  <si>
    <t>Table 23-1. Annual Sales except Street Bisinesses by Sex of Representative - Provinces (2011)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</si>
</sst>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</numFmts>
  <fonts count="39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8"/>
      <name val="Arial"/>
      <family val="2"/>
    </font>
    <font>
      <i/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86" fontId="2" fillId="0" borderId="1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38"/>
  <sheetViews>
    <sheetView showGridLines="0" tabSelected="1" workbookViewId="0" topLeftCell="K1">
      <selection activeCell="K1" sqref="K1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8.7109375" style="1" customWidth="1"/>
    <col min="4" max="6" width="16.7109375" style="1" customWidth="1"/>
    <col min="7" max="10" width="10.7109375" style="1" customWidth="1"/>
    <col min="11" max="11" width="1.7109375" style="1" customWidth="1"/>
    <col min="12" max="12" width="3.7109375" style="1" customWidth="1"/>
    <col min="13" max="13" width="18.7109375" style="1" customWidth="1"/>
    <col min="14" max="19" width="10.7109375" style="1" customWidth="1"/>
    <col min="20" max="20" width="2.57421875" style="1" customWidth="1"/>
    <col min="21" max="16384" width="9.140625" style="1" customWidth="1"/>
  </cols>
  <sheetData>
    <row r="1" spans="1:19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L1" s="8"/>
      <c r="M1" s="8"/>
      <c r="N1" s="8"/>
      <c r="O1" s="8"/>
      <c r="P1" s="8"/>
      <c r="Q1" s="8"/>
      <c r="R1" s="8"/>
      <c r="S1" s="8"/>
    </row>
    <row r="2" spans="1:19" ht="15" customHeight="1">
      <c r="A2" s="8"/>
      <c r="B2" s="9" t="s">
        <v>89</v>
      </c>
      <c r="C2" s="9"/>
      <c r="D2" s="9"/>
      <c r="E2" s="9"/>
      <c r="F2" s="9"/>
      <c r="G2" s="9"/>
      <c r="H2" s="9"/>
      <c r="I2" s="9"/>
      <c r="J2" s="9"/>
      <c r="L2" s="9" t="s">
        <v>90</v>
      </c>
      <c r="M2" s="9"/>
      <c r="N2" s="9"/>
      <c r="O2" s="9"/>
      <c r="P2" s="9"/>
      <c r="Q2" s="9"/>
      <c r="R2" s="9"/>
      <c r="S2" s="9"/>
    </row>
    <row r="3" spans="1:19" ht="15" customHeight="1">
      <c r="A3" s="8"/>
      <c r="B3" s="8"/>
      <c r="C3" s="9" t="s">
        <v>4</v>
      </c>
      <c r="D3" s="9"/>
      <c r="E3" s="9"/>
      <c r="F3" s="9"/>
      <c r="G3" s="9"/>
      <c r="H3" s="9"/>
      <c r="I3" s="9"/>
      <c r="J3" s="9"/>
      <c r="L3" s="8"/>
      <c r="M3" s="9" t="s">
        <v>54</v>
      </c>
      <c r="N3" s="9"/>
      <c r="O3" s="9"/>
      <c r="P3" s="9"/>
      <c r="Q3" s="9"/>
      <c r="R3" s="9"/>
      <c r="S3" s="9"/>
    </row>
    <row r="4" spans="1:19" ht="15" customHeight="1">
      <c r="A4" s="8"/>
      <c r="B4" s="8"/>
      <c r="C4" s="9"/>
      <c r="D4" s="9"/>
      <c r="E4" s="9"/>
      <c r="F4" s="9"/>
      <c r="G4" s="9"/>
      <c r="H4" s="9"/>
      <c r="I4" s="9"/>
      <c r="J4" s="9"/>
      <c r="L4" s="8"/>
      <c r="M4" s="9"/>
      <c r="N4" s="9"/>
      <c r="O4" s="9"/>
      <c r="P4" s="9"/>
      <c r="Q4" s="9"/>
      <c r="R4" s="9"/>
      <c r="S4" s="9"/>
    </row>
    <row r="5" spans="1:19" ht="15" customHeight="1">
      <c r="A5" s="8"/>
      <c r="B5" s="31" t="s">
        <v>3</v>
      </c>
      <c r="C5" s="32"/>
      <c r="D5" s="28" t="s">
        <v>55</v>
      </c>
      <c r="E5" s="29"/>
      <c r="F5" s="29"/>
      <c r="G5" s="29"/>
      <c r="H5" s="29"/>
      <c r="I5" s="30"/>
      <c r="J5" s="26"/>
      <c r="L5" s="31" t="s">
        <v>56</v>
      </c>
      <c r="M5" s="32"/>
      <c r="N5" s="28" t="s">
        <v>55</v>
      </c>
      <c r="O5" s="29"/>
      <c r="P5" s="29"/>
      <c r="Q5" s="29"/>
      <c r="R5" s="29"/>
      <c r="S5" s="30"/>
    </row>
    <row r="6" spans="1:19" ht="29.25" customHeight="1">
      <c r="A6" s="8"/>
      <c r="B6" s="33"/>
      <c r="C6" s="34"/>
      <c r="D6" s="10" t="s">
        <v>57</v>
      </c>
      <c r="E6" s="11" t="s">
        <v>0</v>
      </c>
      <c r="F6" s="12" t="s">
        <v>1</v>
      </c>
      <c r="G6" s="13" t="s">
        <v>57</v>
      </c>
      <c r="H6" s="11" t="s">
        <v>0</v>
      </c>
      <c r="I6" s="12" t="s">
        <v>1</v>
      </c>
      <c r="J6" s="26"/>
      <c r="L6" s="33"/>
      <c r="M6" s="34"/>
      <c r="N6" s="10" t="s">
        <v>57</v>
      </c>
      <c r="O6" s="11" t="s">
        <v>0</v>
      </c>
      <c r="P6" s="12" t="s">
        <v>1</v>
      </c>
      <c r="Q6" s="13" t="s">
        <v>57</v>
      </c>
      <c r="R6" s="11" t="s">
        <v>0</v>
      </c>
      <c r="S6" s="12" t="s">
        <v>1</v>
      </c>
    </row>
    <row r="7" spans="1:19" ht="15" customHeight="1">
      <c r="A7" s="8"/>
      <c r="B7" s="35"/>
      <c r="C7" s="36"/>
      <c r="D7" s="17"/>
      <c r="E7" s="17" t="s">
        <v>88</v>
      </c>
      <c r="F7" s="18"/>
      <c r="G7" s="14"/>
      <c r="H7" s="17" t="s">
        <v>2</v>
      </c>
      <c r="I7" s="18"/>
      <c r="J7" s="26"/>
      <c r="L7" s="35"/>
      <c r="M7" s="36"/>
      <c r="N7" s="17"/>
      <c r="O7" s="17" t="s">
        <v>58</v>
      </c>
      <c r="P7" s="18"/>
      <c r="Q7" s="14"/>
      <c r="R7" s="17" t="s">
        <v>2</v>
      </c>
      <c r="S7" s="18"/>
    </row>
    <row r="8" spans="1:19" ht="6.75" customHeight="1">
      <c r="A8" s="8"/>
      <c r="B8" s="24"/>
      <c r="C8" s="19"/>
      <c r="D8" s="6"/>
      <c r="E8" s="6"/>
      <c r="F8" s="6"/>
      <c r="G8" s="2"/>
      <c r="H8" s="2"/>
      <c r="I8" s="3"/>
      <c r="J8" s="2"/>
      <c r="L8" s="24"/>
      <c r="M8" s="19"/>
      <c r="N8" s="6"/>
      <c r="O8" s="6"/>
      <c r="P8" s="6"/>
      <c r="Q8" s="2"/>
      <c r="R8" s="2"/>
      <c r="S8" s="3"/>
    </row>
    <row r="9" spans="1:19" ht="15">
      <c r="A9" s="8"/>
      <c r="B9" s="25"/>
      <c r="C9" s="19" t="s">
        <v>5</v>
      </c>
      <c r="D9" s="6">
        <f>SUM(D11:D34)</f>
        <v>12312332089.75473</v>
      </c>
      <c r="E9" s="6">
        <f>SUM(E11:E34)</f>
        <v>7503779924.705722</v>
      </c>
      <c r="F9" s="6">
        <f>SUM(F11:F34)</f>
        <v>4808552165.049008</v>
      </c>
      <c r="G9" s="2">
        <f>D9/$D$9*100</f>
        <v>100</v>
      </c>
      <c r="H9" s="2">
        <f>E9/$D$9*100</f>
        <v>60.945236613214206</v>
      </c>
      <c r="I9" s="3">
        <f>F9/$D$9*100</f>
        <v>39.05476338678579</v>
      </c>
      <c r="J9" s="2"/>
      <c r="L9" s="25"/>
      <c r="M9" s="19" t="s">
        <v>59</v>
      </c>
      <c r="N9" s="6">
        <f>D9/1000000</f>
        <v>12312.332089754731</v>
      </c>
      <c r="O9" s="6">
        <f>E9/1000000</f>
        <v>7503.779924705722</v>
      </c>
      <c r="P9" s="6">
        <f>F9/1000000</f>
        <v>4808.552165049008</v>
      </c>
      <c r="Q9" s="2">
        <f>N9/$N$9*100</f>
        <v>100</v>
      </c>
      <c r="R9" s="2">
        <f>O9/$N$9*100</f>
        <v>60.945236613214206</v>
      </c>
      <c r="S9" s="3">
        <f>P9/$N$9*100</f>
        <v>39.05476338678579</v>
      </c>
    </row>
    <row r="10" spans="1:19" ht="6.75" customHeight="1">
      <c r="A10" s="8"/>
      <c r="B10" s="25"/>
      <c r="C10" s="19"/>
      <c r="D10" s="6"/>
      <c r="E10" s="6"/>
      <c r="F10" s="6"/>
      <c r="G10" s="2"/>
      <c r="H10" s="2"/>
      <c r="I10" s="3"/>
      <c r="J10" s="2"/>
      <c r="L10" s="25"/>
      <c r="M10" s="19"/>
      <c r="N10" s="6"/>
      <c r="O10" s="6"/>
      <c r="P10" s="6"/>
      <c r="Q10" s="2"/>
      <c r="R10" s="2"/>
      <c r="S10" s="3"/>
    </row>
    <row r="11" spans="1:19" ht="15" customHeight="1">
      <c r="A11" s="8"/>
      <c r="B11" s="22" t="s">
        <v>30</v>
      </c>
      <c r="C11" s="20" t="s">
        <v>6</v>
      </c>
      <c r="D11" s="6">
        <f>E11+F11</f>
        <v>419495615.2949996</v>
      </c>
      <c r="E11" s="6">
        <v>228136151.2099993</v>
      </c>
      <c r="F11" s="6">
        <v>191359464.08500034</v>
      </c>
      <c r="G11" s="2">
        <f aca="true" t="shared" si="0" ref="G11:G34">D11/$D$9*100</f>
        <v>3.4071174513240097</v>
      </c>
      <c r="H11" s="2">
        <f aca="true" t="shared" si="1" ref="H11:H34">E11/$D$9*100</f>
        <v>1.8529077151828506</v>
      </c>
      <c r="I11" s="3">
        <f aca="true" t="shared" si="2" ref="I11:I34">F11/$D$9*100</f>
        <v>1.5542097361411598</v>
      </c>
      <c r="J11" s="2"/>
      <c r="L11" s="22" t="s">
        <v>60</v>
      </c>
      <c r="M11" s="20" t="s">
        <v>6</v>
      </c>
      <c r="N11" s="6">
        <f aca="true" t="shared" si="3" ref="N11:N34">D11/1000000</f>
        <v>419.4956152949996</v>
      </c>
      <c r="O11" s="6">
        <f aca="true" t="shared" si="4" ref="O11:O34">E11/1000000</f>
        <v>228.1361512099993</v>
      </c>
      <c r="P11" s="6">
        <f aca="true" t="shared" si="5" ref="P11:P34">F11/1000000</f>
        <v>191.35946408500033</v>
      </c>
      <c r="Q11" s="2">
        <f aca="true" t="shared" si="6" ref="Q11:Q25">N11/$N$9*100</f>
        <v>3.4071174513240097</v>
      </c>
      <c r="R11" s="2">
        <f aca="true" t="shared" si="7" ref="R11:R25">O11/$N$9*100</f>
        <v>1.8529077151828506</v>
      </c>
      <c r="S11" s="3">
        <f aca="true" t="shared" si="8" ref="S11:S25">P11/$N$9*100</f>
        <v>1.5542097361411595</v>
      </c>
    </row>
    <row r="12" spans="1:19" ht="15" customHeight="1">
      <c r="A12" s="8"/>
      <c r="B12" s="22" t="s">
        <v>31</v>
      </c>
      <c r="C12" s="20" t="s">
        <v>7</v>
      </c>
      <c r="D12" s="6">
        <f>E12+F12</f>
        <v>546497747.1169994</v>
      </c>
      <c r="E12" s="6">
        <v>240487309.71899953</v>
      </c>
      <c r="F12" s="6">
        <v>306010437.3979998</v>
      </c>
      <c r="G12" s="2">
        <f t="shared" si="0"/>
        <v>4.4386209138376636</v>
      </c>
      <c r="H12" s="2">
        <f t="shared" si="1"/>
        <v>1.9532230609594465</v>
      </c>
      <c r="I12" s="3">
        <f t="shared" si="2"/>
        <v>2.4853978528782172</v>
      </c>
      <c r="J12" s="2"/>
      <c r="L12" s="22" t="s">
        <v>61</v>
      </c>
      <c r="M12" s="20" t="s">
        <v>7</v>
      </c>
      <c r="N12" s="6">
        <f t="shared" si="3"/>
        <v>546.4977471169993</v>
      </c>
      <c r="O12" s="6">
        <f t="shared" si="4"/>
        <v>240.48730971899954</v>
      </c>
      <c r="P12" s="6">
        <f t="shared" si="5"/>
        <v>306.01043739799985</v>
      </c>
      <c r="Q12" s="2">
        <f t="shared" si="6"/>
        <v>4.4386209138376636</v>
      </c>
      <c r="R12" s="2">
        <f t="shared" si="7"/>
        <v>1.9532230609594465</v>
      </c>
      <c r="S12" s="3">
        <f t="shared" si="8"/>
        <v>2.4853978528782177</v>
      </c>
    </row>
    <row r="13" spans="1:19" ht="15" customHeight="1">
      <c r="A13" s="8"/>
      <c r="B13" s="22" t="s">
        <v>32</v>
      </c>
      <c r="C13" s="20" t="s">
        <v>8</v>
      </c>
      <c r="D13" s="6">
        <f>E13+F13</f>
        <v>686867797.3420006</v>
      </c>
      <c r="E13" s="6">
        <v>347670496.5660007</v>
      </c>
      <c r="F13" s="6">
        <v>339197300.7759999</v>
      </c>
      <c r="G13" s="2">
        <f t="shared" si="0"/>
        <v>5.578697783123907</v>
      </c>
      <c r="H13" s="2">
        <f t="shared" si="1"/>
        <v>2.8237582777295485</v>
      </c>
      <c r="I13" s="3">
        <f t="shared" si="2"/>
        <v>2.754939505394359</v>
      </c>
      <c r="J13" s="2"/>
      <c r="L13" s="22" t="s">
        <v>62</v>
      </c>
      <c r="M13" s="20" t="s">
        <v>8</v>
      </c>
      <c r="N13" s="6">
        <f t="shared" si="3"/>
        <v>686.8677973420006</v>
      </c>
      <c r="O13" s="6">
        <f t="shared" si="4"/>
        <v>347.6704965660007</v>
      </c>
      <c r="P13" s="6">
        <f t="shared" si="5"/>
        <v>339.1973007759999</v>
      </c>
      <c r="Q13" s="2">
        <f t="shared" si="6"/>
        <v>5.578697783123907</v>
      </c>
      <c r="R13" s="2">
        <f t="shared" si="7"/>
        <v>2.823758277729548</v>
      </c>
      <c r="S13" s="3">
        <f t="shared" si="8"/>
        <v>2.7549395053943586</v>
      </c>
    </row>
    <row r="14" spans="1:19" ht="15" customHeight="1">
      <c r="A14" s="8"/>
      <c r="B14" s="22" t="s">
        <v>33</v>
      </c>
      <c r="C14" s="20" t="s">
        <v>9</v>
      </c>
      <c r="D14" s="6">
        <f aca="true" t="shared" si="9" ref="D14:D25">E14+F14</f>
        <v>181729664.49999988</v>
      </c>
      <c r="E14" s="6">
        <v>78173324.54000005</v>
      </c>
      <c r="F14" s="6">
        <v>103556339.95999984</v>
      </c>
      <c r="G14" s="2">
        <f t="shared" si="0"/>
        <v>1.4759970992921785</v>
      </c>
      <c r="H14" s="2">
        <f t="shared" si="1"/>
        <v>0.6349189087017008</v>
      </c>
      <c r="I14" s="3">
        <f t="shared" si="2"/>
        <v>0.8410781905904777</v>
      </c>
      <c r="J14" s="2"/>
      <c r="L14" s="22" t="s">
        <v>63</v>
      </c>
      <c r="M14" s="20" t="s">
        <v>9</v>
      </c>
      <c r="N14" s="6">
        <f t="shared" si="3"/>
        <v>181.72966449999987</v>
      </c>
      <c r="O14" s="6">
        <f t="shared" si="4"/>
        <v>78.17332454000005</v>
      </c>
      <c r="P14" s="6">
        <f t="shared" si="5"/>
        <v>103.55633995999985</v>
      </c>
      <c r="Q14" s="2">
        <f t="shared" si="6"/>
        <v>1.4759970992921785</v>
      </c>
      <c r="R14" s="2">
        <f t="shared" si="7"/>
        <v>0.6349189087017008</v>
      </c>
      <c r="S14" s="3">
        <f t="shared" si="8"/>
        <v>0.8410781905904777</v>
      </c>
    </row>
    <row r="15" spans="1:19" ht="15" customHeight="1">
      <c r="A15" s="8"/>
      <c r="B15" s="22" t="s">
        <v>34</v>
      </c>
      <c r="C15" s="20" t="s">
        <v>10</v>
      </c>
      <c r="D15" s="6">
        <f t="shared" si="9"/>
        <v>305414473.86699957</v>
      </c>
      <c r="E15" s="6">
        <v>123787468.98699963</v>
      </c>
      <c r="F15" s="6">
        <v>181627004.87999994</v>
      </c>
      <c r="G15" s="2">
        <f t="shared" si="0"/>
        <v>2.4805574739259946</v>
      </c>
      <c r="H15" s="2">
        <f t="shared" si="1"/>
        <v>1.0053941697203326</v>
      </c>
      <c r="I15" s="3">
        <f t="shared" si="2"/>
        <v>1.4751633042056622</v>
      </c>
      <c r="J15" s="2"/>
      <c r="L15" s="22" t="s">
        <v>64</v>
      </c>
      <c r="M15" s="20" t="s">
        <v>10</v>
      </c>
      <c r="N15" s="6">
        <f t="shared" si="3"/>
        <v>305.4144738669996</v>
      </c>
      <c r="O15" s="6">
        <f t="shared" si="4"/>
        <v>123.78746898699963</v>
      </c>
      <c r="P15" s="6">
        <f t="shared" si="5"/>
        <v>181.62700487999993</v>
      </c>
      <c r="Q15" s="2">
        <f t="shared" si="6"/>
        <v>2.4805574739259946</v>
      </c>
      <c r="R15" s="2">
        <f t="shared" si="7"/>
        <v>1.0053941697203324</v>
      </c>
      <c r="S15" s="3">
        <f t="shared" si="8"/>
        <v>1.475163304205662</v>
      </c>
    </row>
    <row r="16" spans="1:19" ht="15" customHeight="1">
      <c r="A16" s="8"/>
      <c r="B16" s="22" t="s">
        <v>35</v>
      </c>
      <c r="C16" s="20" t="s">
        <v>11</v>
      </c>
      <c r="D16" s="6">
        <f>E16+F16</f>
        <v>184463504.9479999</v>
      </c>
      <c r="E16" s="6">
        <v>75262215.76300019</v>
      </c>
      <c r="F16" s="6">
        <v>109201289.18499969</v>
      </c>
      <c r="G16" s="2">
        <f t="shared" si="0"/>
        <v>1.4982011823860295</v>
      </c>
      <c r="H16" s="2">
        <f t="shared" si="1"/>
        <v>0.6112750631996596</v>
      </c>
      <c r="I16" s="3">
        <f t="shared" si="2"/>
        <v>0.8869261191863699</v>
      </c>
      <c r="J16" s="2"/>
      <c r="L16" s="22" t="s">
        <v>65</v>
      </c>
      <c r="M16" s="20" t="s">
        <v>11</v>
      </c>
      <c r="N16" s="6">
        <f t="shared" si="3"/>
        <v>184.4635049479999</v>
      </c>
      <c r="O16" s="6">
        <f t="shared" si="4"/>
        <v>75.26221576300019</v>
      </c>
      <c r="P16" s="6">
        <f t="shared" si="5"/>
        <v>109.2012891849997</v>
      </c>
      <c r="Q16" s="2">
        <f t="shared" si="6"/>
        <v>1.4982011823860295</v>
      </c>
      <c r="R16" s="2">
        <f aca="true" t="shared" si="10" ref="R16:S19">O16/$N$9*100</f>
        <v>0.6112750631996595</v>
      </c>
      <c r="S16" s="3">
        <f t="shared" si="10"/>
        <v>0.8869261191863699</v>
      </c>
    </row>
    <row r="17" spans="1:19" ht="15" customHeight="1">
      <c r="A17" s="8"/>
      <c r="B17" s="22" t="s">
        <v>36</v>
      </c>
      <c r="C17" s="20" t="s">
        <v>12</v>
      </c>
      <c r="D17" s="6">
        <f>E17+F17</f>
        <v>138276158.61399984</v>
      </c>
      <c r="E17" s="6">
        <v>56516593.42399984</v>
      </c>
      <c r="F17" s="6">
        <v>81759565.19</v>
      </c>
      <c r="G17" s="2">
        <f t="shared" si="0"/>
        <v>1.1230704110804601</v>
      </c>
      <c r="H17" s="2">
        <f t="shared" si="1"/>
        <v>0.45902427754550346</v>
      </c>
      <c r="I17" s="3">
        <f t="shared" si="2"/>
        <v>0.6640461335349566</v>
      </c>
      <c r="J17" s="2"/>
      <c r="L17" s="22" t="s">
        <v>66</v>
      </c>
      <c r="M17" s="20" t="s">
        <v>12</v>
      </c>
      <c r="N17" s="6">
        <f t="shared" si="3"/>
        <v>138.27615861399985</v>
      </c>
      <c r="O17" s="6">
        <f t="shared" si="4"/>
        <v>56.516593423999836</v>
      </c>
      <c r="P17" s="6">
        <f t="shared" si="5"/>
        <v>81.75956519</v>
      </c>
      <c r="Q17" s="2">
        <f t="shared" si="6"/>
        <v>1.1230704110804601</v>
      </c>
      <c r="R17" s="2">
        <f t="shared" si="10"/>
        <v>0.4590242775455034</v>
      </c>
      <c r="S17" s="3">
        <f t="shared" si="10"/>
        <v>0.6640461335349566</v>
      </c>
    </row>
    <row r="18" spans="1:19" ht="15" customHeight="1">
      <c r="A18" s="8"/>
      <c r="B18" s="22" t="s">
        <v>37</v>
      </c>
      <c r="C18" s="20" t="s">
        <v>13</v>
      </c>
      <c r="D18" s="6">
        <f t="shared" si="9"/>
        <v>756183723.0031999</v>
      </c>
      <c r="E18" s="6">
        <v>404360444.28419834</v>
      </c>
      <c r="F18" s="6">
        <v>351823278.7190016</v>
      </c>
      <c r="G18" s="2">
        <f t="shared" si="0"/>
        <v>6.141677445757261</v>
      </c>
      <c r="H18" s="2">
        <f t="shared" si="1"/>
        <v>3.284190528134573</v>
      </c>
      <c r="I18" s="3">
        <f t="shared" si="2"/>
        <v>2.8574869176226887</v>
      </c>
      <c r="J18" s="2"/>
      <c r="L18" s="22" t="s">
        <v>67</v>
      </c>
      <c r="M18" s="20" t="s">
        <v>13</v>
      </c>
      <c r="N18" s="6">
        <f t="shared" si="3"/>
        <v>756.1837230031999</v>
      </c>
      <c r="O18" s="6">
        <f t="shared" si="4"/>
        <v>404.36044428419837</v>
      </c>
      <c r="P18" s="6">
        <f t="shared" si="5"/>
        <v>351.82327871900156</v>
      </c>
      <c r="Q18" s="2">
        <f t="shared" si="6"/>
        <v>6.141677445757261</v>
      </c>
      <c r="R18" s="2">
        <f t="shared" si="10"/>
        <v>3.284190528134573</v>
      </c>
      <c r="S18" s="3">
        <f t="shared" si="10"/>
        <v>2.857486917622688</v>
      </c>
    </row>
    <row r="19" spans="1:19" ht="15" customHeight="1">
      <c r="A19" s="8"/>
      <c r="B19" s="22" t="s">
        <v>38</v>
      </c>
      <c r="C19" s="20" t="s">
        <v>14</v>
      </c>
      <c r="D19" s="6">
        <f t="shared" si="9"/>
        <v>90058621.48</v>
      </c>
      <c r="E19" s="6">
        <v>35676175.859999985</v>
      </c>
      <c r="F19" s="6">
        <v>54382445.62000002</v>
      </c>
      <c r="G19" s="2">
        <f t="shared" si="0"/>
        <v>0.7314505556176404</v>
      </c>
      <c r="H19" s="2">
        <f t="shared" si="1"/>
        <v>0.28975969458853895</v>
      </c>
      <c r="I19" s="3">
        <f t="shared" si="2"/>
        <v>0.4416908610291014</v>
      </c>
      <c r="J19" s="2"/>
      <c r="L19" s="22" t="s">
        <v>68</v>
      </c>
      <c r="M19" s="20" t="s">
        <v>14</v>
      </c>
      <c r="N19" s="6">
        <f t="shared" si="3"/>
        <v>90.05862148</v>
      </c>
      <c r="O19" s="6">
        <f t="shared" si="4"/>
        <v>35.67617585999999</v>
      </c>
      <c r="P19" s="6">
        <f t="shared" si="5"/>
        <v>54.38244562000002</v>
      </c>
      <c r="Q19" s="2">
        <f t="shared" si="6"/>
        <v>0.7314505556176403</v>
      </c>
      <c r="R19" s="2">
        <f t="shared" si="10"/>
        <v>0.28975969458853895</v>
      </c>
      <c r="S19" s="3">
        <f t="shared" si="10"/>
        <v>0.4416908610291014</v>
      </c>
    </row>
    <row r="20" spans="1:19" ht="15" customHeight="1">
      <c r="A20" s="8"/>
      <c r="B20" s="22" t="s">
        <v>39</v>
      </c>
      <c r="C20" s="20" t="s">
        <v>15</v>
      </c>
      <c r="D20" s="6">
        <f t="shared" si="9"/>
        <v>152137498.25649974</v>
      </c>
      <c r="E20" s="6">
        <v>51339503.80649999</v>
      </c>
      <c r="F20" s="6">
        <v>100797994.44999975</v>
      </c>
      <c r="G20" s="2">
        <f t="shared" si="0"/>
        <v>1.2356513546535637</v>
      </c>
      <c r="H20" s="2">
        <f t="shared" si="1"/>
        <v>0.41697627575543</v>
      </c>
      <c r="I20" s="3">
        <f t="shared" si="2"/>
        <v>0.8186750788981335</v>
      </c>
      <c r="J20" s="2"/>
      <c r="L20" s="22" t="s">
        <v>69</v>
      </c>
      <c r="M20" s="20" t="s">
        <v>15</v>
      </c>
      <c r="N20" s="6">
        <f t="shared" si="3"/>
        <v>152.13749825649973</v>
      </c>
      <c r="O20" s="6">
        <f t="shared" si="4"/>
        <v>51.33950380649999</v>
      </c>
      <c r="P20" s="6">
        <f t="shared" si="5"/>
        <v>100.79799444999975</v>
      </c>
      <c r="Q20" s="2">
        <f t="shared" si="6"/>
        <v>1.2356513546535635</v>
      </c>
      <c r="R20" s="2">
        <f t="shared" si="7"/>
        <v>0.41697627575543</v>
      </c>
      <c r="S20" s="3">
        <f t="shared" si="8"/>
        <v>0.8186750788981335</v>
      </c>
    </row>
    <row r="21" spans="1:19" ht="15" customHeight="1">
      <c r="A21" s="8"/>
      <c r="B21" s="22" t="s">
        <v>40</v>
      </c>
      <c r="C21" s="20" t="s">
        <v>16</v>
      </c>
      <c r="D21" s="6">
        <f t="shared" si="9"/>
        <v>26592446.560000025</v>
      </c>
      <c r="E21" s="6">
        <v>9306302.050000014</v>
      </c>
      <c r="F21" s="6">
        <v>17286144.510000013</v>
      </c>
      <c r="G21" s="2">
        <f t="shared" si="0"/>
        <v>0.21598220683251376</v>
      </c>
      <c r="H21" s="2">
        <f t="shared" si="1"/>
        <v>0.07558520987054859</v>
      </c>
      <c r="I21" s="3">
        <f t="shared" si="2"/>
        <v>0.1403969969619652</v>
      </c>
      <c r="J21" s="2"/>
      <c r="L21" s="22" t="s">
        <v>70</v>
      </c>
      <c r="M21" s="20" t="s">
        <v>16</v>
      </c>
      <c r="N21" s="6">
        <f t="shared" si="3"/>
        <v>26.592446560000024</v>
      </c>
      <c r="O21" s="6">
        <f t="shared" si="4"/>
        <v>9.306302050000014</v>
      </c>
      <c r="P21" s="6">
        <f t="shared" si="5"/>
        <v>17.286144510000014</v>
      </c>
      <c r="Q21" s="2">
        <f t="shared" si="6"/>
        <v>0.21598220683251373</v>
      </c>
      <c r="R21" s="2">
        <f t="shared" si="7"/>
        <v>0.07558520987054858</v>
      </c>
      <c r="S21" s="3">
        <f t="shared" si="8"/>
        <v>0.1403969969619652</v>
      </c>
    </row>
    <row r="22" spans="1:19" ht="15" customHeight="1">
      <c r="A22" s="8"/>
      <c r="B22" s="22" t="s">
        <v>41</v>
      </c>
      <c r="C22" s="20" t="s">
        <v>17</v>
      </c>
      <c r="D22" s="6">
        <f t="shared" si="9"/>
        <v>6894247621.615029</v>
      </c>
      <c r="E22" s="6">
        <v>4947337438.067023</v>
      </c>
      <c r="F22" s="6">
        <v>1946910183.5480058</v>
      </c>
      <c r="G22" s="2">
        <f t="shared" si="0"/>
        <v>55.99465293298768</v>
      </c>
      <c r="H22" s="2">
        <f t="shared" si="1"/>
        <v>40.18196879357871</v>
      </c>
      <c r="I22" s="3">
        <f t="shared" si="2"/>
        <v>15.812684139408958</v>
      </c>
      <c r="J22" s="2"/>
      <c r="L22" s="22" t="s">
        <v>71</v>
      </c>
      <c r="M22" s="20" t="s">
        <v>17</v>
      </c>
      <c r="N22" s="6">
        <f t="shared" si="3"/>
        <v>6894.247621615029</v>
      </c>
      <c r="O22" s="6">
        <f t="shared" si="4"/>
        <v>4947.337438067023</v>
      </c>
      <c r="P22" s="6">
        <f t="shared" si="5"/>
        <v>1946.9101835480058</v>
      </c>
      <c r="Q22" s="2">
        <f t="shared" si="6"/>
        <v>55.99465293298766</v>
      </c>
      <c r="R22" s="2">
        <f t="shared" si="7"/>
        <v>40.181968793578704</v>
      </c>
      <c r="S22" s="3">
        <f t="shared" si="8"/>
        <v>15.812684139408958</v>
      </c>
    </row>
    <row r="23" spans="1:19" ht="15" customHeight="1">
      <c r="A23" s="8"/>
      <c r="B23" s="22" t="s">
        <v>42</v>
      </c>
      <c r="C23" s="20" t="s">
        <v>18</v>
      </c>
      <c r="D23" s="6">
        <f t="shared" si="9"/>
        <v>41590700.500000015</v>
      </c>
      <c r="E23" s="6">
        <v>17130323.999999966</v>
      </c>
      <c r="F23" s="6">
        <v>24460376.50000005</v>
      </c>
      <c r="G23" s="2">
        <f t="shared" si="0"/>
        <v>0.33779709803805763</v>
      </c>
      <c r="H23" s="2">
        <f t="shared" si="1"/>
        <v>0.13913143241363965</v>
      </c>
      <c r="I23" s="3">
        <f t="shared" si="2"/>
        <v>0.19866566562441798</v>
      </c>
      <c r="J23" s="2"/>
      <c r="L23" s="22" t="s">
        <v>72</v>
      </c>
      <c r="M23" s="20" t="s">
        <v>18</v>
      </c>
      <c r="N23" s="6">
        <f t="shared" si="3"/>
        <v>41.59070050000002</v>
      </c>
      <c r="O23" s="6">
        <f t="shared" si="4"/>
        <v>17.130323999999966</v>
      </c>
      <c r="P23" s="6">
        <f t="shared" si="5"/>
        <v>24.46037650000005</v>
      </c>
      <c r="Q23" s="2">
        <f t="shared" si="6"/>
        <v>0.33779709803805763</v>
      </c>
      <c r="R23" s="2">
        <f t="shared" si="7"/>
        <v>0.13913143241363962</v>
      </c>
      <c r="S23" s="3">
        <f t="shared" si="8"/>
        <v>0.19866566562441798</v>
      </c>
    </row>
    <row r="24" spans="1:19" ht="15" customHeight="1">
      <c r="A24" s="8"/>
      <c r="B24" s="22" t="s">
        <v>43</v>
      </c>
      <c r="C24" s="20" t="s">
        <v>19</v>
      </c>
      <c r="D24" s="6">
        <f t="shared" si="9"/>
        <v>305895659.6370006</v>
      </c>
      <c r="E24" s="6">
        <v>153869037.26300025</v>
      </c>
      <c r="F24" s="6">
        <v>152026622.37400037</v>
      </c>
      <c r="G24" s="2">
        <f t="shared" si="0"/>
        <v>2.484465634999732</v>
      </c>
      <c r="H24" s="2">
        <f t="shared" si="1"/>
        <v>1.249714807408719</v>
      </c>
      <c r="I24" s="3">
        <f t="shared" si="2"/>
        <v>1.2347508275910128</v>
      </c>
      <c r="J24" s="2"/>
      <c r="L24" s="22" t="s">
        <v>73</v>
      </c>
      <c r="M24" s="20" t="s">
        <v>19</v>
      </c>
      <c r="N24" s="6">
        <f t="shared" si="3"/>
        <v>305.8956596370006</v>
      </c>
      <c r="O24" s="6">
        <f t="shared" si="4"/>
        <v>153.86903726300025</v>
      </c>
      <c r="P24" s="6">
        <f t="shared" si="5"/>
        <v>152.02662237400037</v>
      </c>
      <c r="Q24" s="2">
        <f t="shared" si="6"/>
        <v>2.484465634999732</v>
      </c>
      <c r="R24" s="2">
        <f t="shared" si="7"/>
        <v>1.249714807408719</v>
      </c>
      <c r="S24" s="3">
        <f t="shared" si="8"/>
        <v>1.2347508275910126</v>
      </c>
    </row>
    <row r="25" spans="1:19" ht="15" customHeight="1">
      <c r="A25" s="8"/>
      <c r="B25" s="22" t="s">
        <v>44</v>
      </c>
      <c r="C25" s="20" t="s">
        <v>20</v>
      </c>
      <c r="D25" s="6">
        <f t="shared" si="9"/>
        <v>116833631.40899992</v>
      </c>
      <c r="E25" s="6">
        <v>44814294.090000115</v>
      </c>
      <c r="F25" s="6">
        <v>72019337.31899981</v>
      </c>
      <c r="G25" s="2">
        <f t="shared" si="0"/>
        <v>0.948915530845849</v>
      </c>
      <c r="H25" s="2">
        <f t="shared" si="1"/>
        <v>0.36397892587132813</v>
      </c>
      <c r="I25" s="3">
        <f t="shared" si="2"/>
        <v>0.5849366049745209</v>
      </c>
      <c r="J25" s="2"/>
      <c r="L25" s="22" t="s">
        <v>74</v>
      </c>
      <c r="M25" s="20" t="s">
        <v>20</v>
      </c>
      <c r="N25" s="6">
        <f t="shared" si="3"/>
        <v>116.83363140899992</v>
      </c>
      <c r="O25" s="6">
        <f t="shared" si="4"/>
        <v>44.81429409000012</v>
      </c>
      <c r="P25" s="6">
        <f t="shared" si="5"/>
        <v>72.01933731899982</v>
      </c>
      <c r="Q25" s="2">
        <f t="shared" si="6"/>
        <v>0.948915530845849</v>
      </c>
      <c r="R25" s="2">
        <f t="shared" si="7"/>
        <v>0.36397892587132813</v>
      </c>
      <c r="S25" s="3">
        <f t="shared" si="8"/>
        <v>0.5849366049745209</v>
      </c>
    </row>
    <row r="26" spans="1:19" ht="15" customHeight="1">
      <c r="A26" s="8"/>
      <c r="B26" s="22" t="s">
        <v>45</v>
      </c>
      <c r="C26" s="20" t="s">
        <v>21</v>
      </c>
      <c r="D26" s="6">
        <f aca="true" t="shared" si="11" ref="D26:D34">E26+F26</f>
        <v>127138565.16</v>
      </c>
      <c r="E26" s="6">
        <v>72886296.34000002</v>
      </c>
      <c r="F26" s="6">
        <v>54252268.81999997</v>
      </c>
      <c r="G26" s="2">
        <f t="shared" si="0"/>
        <v>1.032611565649645</v>
      </c>
      <c r="H26" s="2">
        <f t="shared" si="1"/>
        <v>0.5919779925417197</v>
      </c>
      <c r="I26" s="3">
        <f t="shared" si="2"/>
        <v>0.44063357310792545</v>
      </c>
      <c r="J26" s="2"/>
      <c r="L26" s="22" t="s">
        <v>75</v>
      </c>
      <c r="M26" s="20" t="s">
        <v>21</v>
      </c>
      <c r="N26" s="6">
        <f t="shared" si="3"/>
        <v>127.13856516</v>
      </c>
      <c r="O26" s="6">
        <f t="shared" si="4"/>
        <v>72.88629634000002</v>
      </c>
      <c r="P26" s="6">
        <f t="shared" si="5"/>
        <v>54.25226881999997</v>
      </c>
      <c r="Q26" s="2">
        <f aca="true" t="shared" si="12" ref="Q26:Q34">N26/$N$9*100</f>
        <v>1.032611565649645</v>
      </c>
      <c r="R26" s="2">
        <f aca="true" t="shared" si="13" ref="R26:R34">O26/$N$9*100</f>
        <v>0.5919779925417196</v>
      </c>
      <c r="S26" s="3">
        <f aca="true" t="shared" si="14" ref="S26:S34">P26/$N$9*100</f>
        <v>0.44063357310792534</v>
      </c>
    </row>
    <row r="27" spans="1:19" ht="15" customHeight="1">
      <c r="A27" s="8"/>
      <c r="B27" s="22" t="s">
        <v>46</v>
      </c>
      <c r="C27" s="20" t="s">
        <v>22</v>
      </c>
      <c r="D27" s="6">
        <f t="shared" si="11"/>
        <v>475708870.3010011</v>
      </c>
      <c r="E27" s="6">
        <v>213291528.01699996</v>
      </c>
      <c r="F27" s="6">
        <v>262417342.2840011</v>
      </c>
      <c r="G27" s="2">
        <f t="shared" si="0"/>
        <v>3.863678032992997</v>
      </c>
      <c r="H27" s="2">
        <f t="shared" si="1"/>
        <v>1.7323406034059372</v>
      </c>
      <c r="I27" s="3">
        <f t="shared" si="2"/>
        <v>2.131337429587059</v>
      </c>
      <c r="J27" s="2"/>
      <c r="L27" s="22" t="s">
        <v>76</v>
      </c>
      <c r="M27" s="20" t="s">
        <v>77</v>
      </c>
      <c r="N27" s="6">
        <f t="shared" si="3"/>
        <v>475.70887030100107</v>
      </c>
      <c r="O27" s="6">
        <f t="shared" si="4"/>
        <v>213.29152801699996</v>
      </c>
      <c r="P27" s="6">
        <f t="shared" si="5"/>
        <v>262.4173422840011</v>
      </c>
      <c r="Q27" s="2">
        <f t="shared" si="12"/>
        <v>3.863678032992996</v>
      </c>
      <c r="R27" s="2">
        <f t="shared" si="13"/>
        <v>1.7323406034059372</v>
      </c>
      <c r="S27" s="3">
        <f t="shared" si="14"/>
        <v>2.131337429587059</v>
      </c>
    </row>
    <row r="28" spans="1:19" ht="15" customHeight="1">
      <c r="A28" s="8"/>
      <c r="B28" s="22" t="s">
        <v>47</v>
      </c>
      <c r="C28" s="20" t="s">
        <v>23</v>
      </c>
      <c r="D28" s="6">
        <f t="shared" si="11"/>
        <v>210419685.63600057</v>
      </c>
      <c r="E28" s="6">
        <v>106433246.46000022</v>
      </c>
      <c r="F28" s="6">
        <v>103986439.17600034</v>
      </c>
      <c r="G28" s="2">
        <f t="shared" si="0"/>
        <v>1.7090156771444935</v>
      </c>
      <c r="H28" s="2">
        <f t="shared" si="1"/>
        <v>0.8644442473133491</v>
      </c>
      <c r="I28" s="3">
        <f t="shared" si="2"/>
        <v>0.8445714298311443</v>
      </c>
      <c r="J28" s="2"/>
      <c r="L28" s="22" t="s">
        <v>78</v>
      </c>
      <c r="M28" s="20" t="s">
        <v>79</v>
      </c>
      <c r="N28" s="6">
        <f t="shared" si="3"/>
        <v>210.41968563600057</v>
      </c>
      <c r="O28" s="6">
        <f t="shared" si="4"/>
        <v>106.43324646000022</v>
      </c>
      <c r="P28" s="6">
        <f t="shared" si="5"/>
        <v>103.98643917600035</v>
      </c>
      <c r="Q28" s="2">
        <f t="shared" si="12"/>
        <v>1.7090156771444935</v>
      </c>
      <c r="R28" s="2">
        <f t="shared" si="13"/>
        <v>0.8644442473133489</v>
      </c>
      <c r="S28" s="3">
        <f t="shared" si="14"/>
        <v>0.8445714298311443</v>
      </c>
    </row>
    <row r="29" spans="1:19" ht="15" customHeight="1">
      <c r="A29" s="8"/>
      <c r="B29" s="22" t="s">
        <v>48</v>
      </c>
      <c r="C29" s="20" t="s">
        <v>24</v>
      </c>
      <c r="D29" s="6">
        <f t="shared" si="11"/>
        <v>53080718.12000007</v>
      </c>
      <c r="E29" s="6">
        <v>14712056.659999989</v>
      </c>
      <c r="F29" s="6">
        <v>38368661.46000008</v>
      </c>
      <c r="G29" s="2">
        <f t="shared" si="0"/>
        <v>0.43111831075584217</v>
      </c>
      <c r="H29" s="2">
        <f t="shared" si="1"/>
        <v>0.11949041459206663</v>
      </c>
      <c r="I29" s="3">
        <f t="shared" si="2"/>
        <v>0.3116278961637755</v>
      </c>
      <c r="J29" s="2"/>
      <c r="L29" s="22" t="s">
        <v>80</v>
      </c>
      <c r="M29" s="20" t="s">
        <v>24</v>
      </c>
      <c r="N29" s="6">
        <f t="shared" si="3"/>
        <v>53.08071812000007</v>
      </c>
      <c r="O29" s="6">
        <f t="shared" si="4"/>
        <v>14.71205665999999</v>
      </c>
      <c r="P29" s="6">
        <f t="shared" si="5"/>
        <v>38.368661460000084</v>
      </c>
      <c r="Q29" s="2">
        <f t="shared" si="12"/>
        <v>0.4311183107558421</v>
      </c>
      <c r="R29" s="2">
        <f t="shared" si="13"/>
        <v>0.11949041459206663</v>
      </c>
      <c r="S29" s="3">
        <f t="shared" si="14"/>
        <v>0.3116278961637755</v>
      </c>
    </row>
    <row r="30" spans="1:19" ht="15" customHeight="1">
      <c r="A30" s="8"/>
      <c r="B30" s="22" t="s">
        <v>49</v>
      </c>
      <c r="C30" s="20" t="s">
        <v>25</v>
      </c>
      <c r="D30" s="6">
        <f t="shared" si="11"/>
        <v>198634504.70400047</v>
      </c>
      <c r="E30" s="6">
        <v>132436474.29900065</v>
      </c>
      <c r="F30" s="6">
        <v>66198030.40499981</v>
      </c>
      <c r="G30" s="2">
        <f t="shared" si="0"/>
        <v>1.6132971662556692</v>
      </c>
      <c r="H30" s="2">
        <f t="shared" si="1"/>
        <v>1.075640856123455</v>
      </c>
      <c r="I30" s="3">
        <f t="shared" si="2"/>
        <v>0.537656310132214</v>
      </c>
      <c r="J30" s="2"/>
      <c r="L30" s="22" t="s">
        <v>81</v>
      </c>
      <c r="M30" s="20" t="s">
        <v>82</v>
      </c>
      <c r="N30" s="6">
        <f t="shared" si="3"/>
        <v>198.63450470400048</v>
      </c>
      <c r="O30" s="6">
        <f t="shared" si="4"/>
        <v>132.43647429900065</v>
      </c>
      <c r="P30" s="6">
        <f t="shared" si="5"/>
        <v>66.19803040499981</v>
      </c>
      <c r="Q30" s="2">
        <f t="shared" si="12"/>
        <v>1.613297166255669</v>
      </c>
      <c r="R30" s="2">
        <f t="shared" si="13"/>
        <v>1.075640856123455</v>
      </c>
      <c r="S30" s="3">
        <f t="shared" si="14"/>
        <v>0.537656310132214</v>
      </c>
    </row>
    <row r="31" spans="1:19" ht="15" customHeight="1">
      <c r="A31" s="8"/>
      <c r="B31" s="22" t="s">
        <v>50</v>
      </c>
      <c r="C31" s="20" t="s">
        <v>26</v>
      </c>
      <c r="D31" s="6">
        <f t="shared" si="11"/>
        <v>273090100.38999957</v>
      </c>
      <c r="E31" s="6">
        <v>91421690.61999999</v>
      </c>
      <c r="F31" s="6">
        <v>181668409.76999956</v>
      </c>
      <c r="G31" s="2">
        <f t="shared" si="0"/>
        <v>2.2180209110607225</v>
      </c>
      <c r="H31" s="2">
        <f t="shared" si="1"/>
        <v>0.7425213188984181</v>
      </c>
      <c r="I31" s="3">
        <f t="shared" si="2"/>
        <v>1.4754995921623044</v>
      </c>
      <c r="J31" s="2"/>
      <c r="L31" s="22" t="s">
        <v>83</v>
      </c>
      <c r="M31" s="20" t="s">
        <v>26</v>
      </c>
      <c r="N31" s="6">
        <f t="shared" si="3"/>
        <v>273.0901003899996</v>
      </c>
      <c r="O31" s="6">
        <f t="shared" si="4"/>
        <v>91.42169061999999</v>
      </c>
      <c r="P31" s="6">
        <f t="shared" si="5"/>
        <v>181.66840976999956</v>
      </c>
      <c r="Q31" s="2">
        <f t="shared" si="12"/>
        <v>2.2180209110607225</v>
      </c>
      <c r="R31" s="2">
        <f t="shared" si="13"/>
        <v>0.7425213188984181</v>
      </c>
      <c r="S31" s="3">
        <f t="shared" si="14"/>
        <v>1.4754995921623042</v>
      </c>
    </row>
    <row r="32" spans="1:19" ht="15" customHeight="1">
      <c r="A32" s="8"/>
      <c r="B32" s="22" t="s">
        <v>51</v>
      </c>
      <c r="C32" s="20" t="s">
        <v>27</v>
      </c>
      <c r="D32" s="6">
        <f t="shared" si="11"/>
        <v>52283922.21999993</v>
      </c>
      <c r="E32" s="6">
        <v>20263655.100000005</v>
      </c>
      <c r="F32" s="6">
        <v>32020267.119999927</v>
      </c>
      <c r="G32" s="2">
        <f t="shared" si="0"/>
        <v>0.42464678371943965</v>
      </c>
      <c r="H32" s="2">
        <f t="shared" si="1"/>
        <v>0.1645801538837771</v>
      </c>
      <c r="I32" s="3">
        <f t="shared" si="2"/>
        <v>0.26006662983566253</v>
      </c>
      <c r="J32" s="2"/>
      <c r="L32" s="22" t="s">
        <v>84</v>
      </c>
      <c r="M32" s="20" t="s">
        <v>85</v>
      </c>
      <c r="N32" s="6">
        <f t="shared" si="3"/>
        <v>52.28392221999993</v>
      </c>
      <c r="O32" s="6">
        <f t="shared" si="4"/>
        <v>20.263655100000005</v>
      </c>
      <c r="P32" s="6">
        <f t="shared" si="5"/>
        <v>32.02026711999993</v>
      </c>
      <c r="Q32" s="2">
        <f t="shared" si="12"/>
        <v>0.4246467837194396</v>
      </c>
      <c r="R32" s="2">
        <f t="shared" si="13"/>
        <v>0.16458015388377709</v>
      </c>
      <c r="S32" s="3">
        <f t="shared" si="14"/>
        <v>0.26006662983566253</v>
      </c>
    </row>
    <row r="33" spans="1:19" ht="15" customHeight="1">
      <c r="A33" s="8"/>
      <c r="B33" s="22" t="s">
        <v>52</v>
      </c>
      <c r="C33" s="20" t="s">
        <v>28</v>
      </c>
      <c r="D33" s="6">
        <f t="shared" si="11"/>
        <v>15120864.15000002</v>
      </c>
      <c r="E33" s="6">
        <v>6339474.650000007</v>
      </c>
      <c r="F33" s="6">
        <v>8781389.500000015</v>
      </c>
      <c r="G33" s="2">
        <f t="shared" si="0"/>
        <v>0.12281072375055826</v>
      </c>
      <c r="H33" s="2">
        <f t="shared" si="1"/>
        <v>0.05148882115740831</v>
      </c>
      <c r="I33" s="3">
        <f t="shared" si="2"/>
        <v>0.07132190259314998</v>
      </c>
      <c r="J33" s="2"/>
      <c r="L33" s="22" t="s">
        <v>86</v>
      </c>
      <c r="M33" s="20" t="s">
        <v>28</v>
      </c>
      <c r="N33" s="6">
        <f t="shared" si="3"/>
        <v>15.12086415000002</v>
      </c>
      <c r="O33" s="6">
        <f t="shared" si="4"/>
        <v>6.339474650000007</v>
      </c>
      <c r="P33" s="6">
        <f t="shared" si="5"/>
        <v>8.781389500000016</v>
      </c>
      <c r="Q33" s="2">
        <f t="shared" si="12"/>
        <v>0.12281072375055826</v>
      </c>
      <c r="R33" s="2">
        <f t="shared" si="13"/>
        <v>0.05148882115740831</v>
      </c>
      <c r="S33" s="3">
        <f t="shared" si="14"/>
        <v>0.07132190259314998</v>
      </c>
    </row>
    <row r="34" spans="1:19" ht="15" customHeight="1">
      <c r="A34" s="8"/>
      <c r="B34" s="23" t="s">
        <v>53</v>
      </c>
      <c r="C34" s="21" t="s">
        <v>29</v>
      </c>
      <c r="D34" s="15">
        <f t="shared" si="11"/>
        <v>60569994.93000007</v>
      </c>
      <c r="E34" s="7">
        <v>32128422.930000007</v>
      </c>
      <c r="F34" s="7">
        <v>28441572.00000006</v>
      </c>
      <c r="G34" s="4">
        <f t="shared" si="0"/>
        <v>0.4919457539680987</v>
      </c>
      <c r="H34" s="4">
        <f t="shared" si="1"/>
        <v>0.2609450646375477</v>
      </c>
      <c r="I34" s="5">
        <f t="shared" si="2"/>
        <v>0.23100068933055098</v>
      </c>
      <c r="J34" s="2"/>
      <c r="L34" s="23" t="s">
        <v>87</v>
      </c>
      <c r="M34" s="21" t="s">
        <v>29</v>
      </c>
      <c r="N34" s="15">
        <f t="shared" si="3"/>
        <v>60.569994930000064</v>
      </c>
      <c r="O34" s="7">
        <f t="shared" si="4"/>
        <v>32.128422930000006</v>
      </c>
      <c r="P34" s="7">
        <f t="shared" si="5"/>
        <v>28.44157200000006</v>
      </c>
      <c r="Q34" s="4">
        <f t="shared" si="12"/>
        <v>0.4919457539680986</v>
      </c>
      <c r="R34" s="4">
        <f t="shared" si="13"/>
        <v>0.2609450646375477</v>
      </c>
      <c r="S34" s="5">
        <f t="shared" si="14"/>
        <v>0.23100068933055098</v>
      </c>
    </row>
    <row r="35" spans="1:19" ht="6.75" customHeight="1">
      <c r="A35" s="8"/>
      <c r="B35" s="8"/>
      <c r="C35" s="16"/>
      <c r="D35" s="6"/>
      <c r="E35" s="6"/>
      <c r="F35" s="6"/>
      <c r="G35" s="2"/>
      <c r="H35" s="2"/>
      <c r="I35" s="2"/>
      <c r="J35" s="2"/>
      <c r="L35" s="8"/>
      <c r="M35" s="16"/>
      <c r="N35" s="6"/>
      <c r="O35" s="6"/>
      <c r="P35" s="6"/>
      <c r="Q35" s="2"/>
      <c r="R35" s="2"/>
      <c r="S35" s="2"/>
    </row>
    <row r="36" spans="1:19" ht="12" customHeight="1">
      <c r="A36" s="8"/>
      <c r="B36" s="16"/>
      <c r="C36" s="16"/>
      <c r="D36" s="8"/>
      <c r="E36" s="8"/>
      <c r="F36" s="8"/>
      <c r="G36" s="8"/>
      <c r="H36" s="8"/>
      <c r="I36" s="8"/>
      <c r="J36" s="8"/>
      <c r="L36" s="27"/>
      <c r="M36" s="16"/>
      <c r="N36" s="8"/>
      <c r="O36" s="8"/>
      <c r="P36" s="8"/>
      <c r="Q36" s="8"/>
      <c r="R36" s="8"/>
      <c r="S36" s="8"/>
    </row>
    <row r="37" spans="1:19" ht="12" customHeight="1">
      <c r="A37" s="8"/>
      <c r="B37" s="16"/>
      <c r="C37" s="16"/>
      <c r="D37" s="8"/>
      <c r="E37" s="8"/>
      <c r="F37" s="8"/>
      <c r="G37" s="8"/>
      <c r="H37" s="8"/>
      <c r="I37" s="8"/>
      <c r="J37" s="8"/>
      <c r="L37" s="16"/>
      <c r="M37" s="16"/>
      <c r="N37" s="8"/>
      <c r="O37" s="8"/>
      <c r="P37" s="8"/>
      <c r="Q37" s="8"/>
      <c r="R37" s="8"/>
      <c r="S37" s="8"/>
    </row>
    <row r="38" spans="2:13" ht="12" customHeight="1">
      <c r="B38" s="16"/>
      <c r="C38" s="16"/>
      <c r="L38" s="16"/>
      <c r="M38" s="16"/>
    </row>
  </sheetData>
  <sheetProtection/>
  <mergeCells count="4">
    <mergeCell ref="N5:S5"/>
    <mergeCell ref="L5:M7"/>
    <mergeCell ref="B5:C7"/>
    <mergeCell ref="D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MS,標準"V-3-1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2014-11-08T03:25:23Z</cp:lastPrinted>
  <dcterms:created xsi:type="dcterms:W3CDTF">2009-05-05T14:52:36Z</dcterms:created>
  <dcterms:modified xsi:type="dcterms:W3CDTF">2015-01-20T06:49:35Z</dcterms:modified>
  <cp:category/>
  <cp:version/>
  <cp:contentType/>
  <cp:contentStatus/>
</cp:coreProperties>
</file>