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75" activeTab="0"/>
  </bookViews>
  <sheets>
    <sheet name="Table 29-1" sheetId="1" r:id="rId1"/>
  </sheets>
  <externalReferences>
    <externalReference r:id="rId4"/>
    <externalReference r:id="rId5"/>
    <externalReference r:id="rId6"/>
  </externalReference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>#REF!</definedName>
    <definedName name="HyousokuEnd">#REF!</definedName>
    <definedName name="Hyoutou">#REF!</definedName>
    <definedName name="personc08_クエリ">#REF!</definedName>
    <definedName name="_xlnm.Print_Area" localSheetId="0">'Table 29-1'!$K$1:$S$39</definedName>
    <definedName name="Rangai0">'[1]定義（総数）'!$B$48:$J$48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バージョンアップ" localSheetId="0">'[2]使い方'!#REF!</definedName>
    <definedName name="バージョンアップ">'[3]使い方'!#REF!</definedName>
    <definedName name="移行手順" localSheetId="0">'[2]使い方'!#REF!</definedName>
    <definedName name="移行手順">'[3]使い方'!#REF!</definedName>
    <definedName name="構成" localSheetId="0">'[2]使い方'!#REF!</definedName>
    <definedName name="構成">'[3]使い方'!#REF!</definedName>
    <definedName name="要望" localSheetId="0">'[2]使い方'!#REF!</definedName>
    <definedName name="要望">'[3]使い方'!#REF!</definedName>
  </definedNames>
  <calcPr fullCalcOnLoad="1"/>
</workbook>
</file>

<file path=xl/sharedStrings.xml><?xml version="1.0" encoding="utf-8"?>
<sst xmlns="http://schemas.openxmlformats.org/spreadsheetml/2006/main" count="121" uniqueCount="96">
  <si>
    <t>Table 29-1a. Annual Profit and Loss except Street Businesses by Sex of Representative</t>
  </si>
  <si>
    <t>Table 29-1. Annual Profit and Loss except Street Businesses by Sex of Representative</t>
  </si>
  <si>
    <t xml:space="preserve">                  - Provinces (2014)</t>
  </si>
  <si>
    <t xml:space="preserve">                 - Provinces (2014)</t>
  </si>
  <si>
    <t>Provinces</t>
  </si>
  <si>
    <t>Provinces</t>
  </si>
  <si>
    <t>Both Sexes</t>
  </si>
  <si>
    <t>Male</t>
  </si>
  <si>
    <t>Female</t>
  </si>
  <si>
    <t>Both Sexes</t>
  </si>
  <si>
    <t>Both Sexes</t>
  </si>
  <si>
    <t>(USD)</t>
  </si>
  <si>
    <t>(million USD)</t>
  </si>
  <si>
    <t>(%)</t>
  </si>
  <si>
    <t>Cambodia</t>
  </si>
  <si>
    <t>Cambodia</t>
  </si>
  <si>
    <t>01</t>
  </si>
  <si>
    <t>Banteay Meanchey</t>
  </si>
  <si>
    <t>01</t>
  </si>
  <si>
    <t>02</t>
  </si>
  <si>
    <t>Battambang</t>
  </si>
  <si>
    <t>02</t>
  </si>
  <si>
    <t>03</t>
  </si>
  <si>
    <t>Kampong Cham</t>
  </si>
  <si>
    <t>03</t>
  </si>
  <si>
    <t>04</t>
  </si>
  <si>
    <t>Kampong Chhnang</t>
  </si>
  <si>
    <t>04</t>
  </si>
  <si>
    <t>05</t>
  </si>
  <si>
    <t>Kampong Speu</t>
  </si>
  <si>
    <t>05</t>
  </si>
  <si>
    <t>06</t>
  </si>
  <si>
    <t>Kampong Thom</t>
  </si>
  <si>
    <t>06</t>
  </si>
  <si>
    <t>07</t>
  </si>
  <si>
    <t>Kampot</t>
  </si>
  <si>
    <t>07</t>
  </si>
  <si>
    <t>08</t>
  </si>
  <si>
    <t>Kandal</t>
  </si>
  <si>
    <t>08</t>
  </si>
  <si>
    <t>09</t>
  </si>
  <si>
    <t>Koh Kong</t>
  </si>
  <si>
    <t>09</t>
  </si>
  <si>
    <t>10</t>
  </si>
  <si>
    <t>Kratie</t>
  </si>
  <si>
    <t>10</t>
  </si>
  <si>
    <t>11</t>
  </si>
  <si>
    <t>Mondul Kiri</t>
  </si>
  <si>
    <t>11</t>
  </si>
  <si>
    <t>12</t>
  </si>
  <si>
    <t>Phnom Penh</t>
  </si>
  <si>
    <t>12</t>
  </si>
  <si>
    <t>13</t>
  </si>
  <si>
    <t>Preah Vihear</t>
  </si>
  <si>
    <t>13</t>
  </si>
  <si>
    <t>14</t>
  </si>
  <si>
    <t>Prey Veng</t>
  </si>
  <si>
    <t>14</t>
  </si>
  <si>
    <t>15</t>
  </si>
  <si>
    <t>Pursat</t>
  </si>
  <si>
    <t>15</t>
  </si>
  <si>
    <t>16</t>
  </si>
  <si>
    <t>Ratanak Kiri</t>
  </si>
  <si>
    <t>16</t>
  </si>
  <si>
    <t>17</t>
  </si>
  <si>
    <t>Siem Reap</t>
  </si>
  <si>
    <t>17</t>
  </si>
  <si>
    <t>Siem Reap</t>
  </si>
  <si>
    <t>18</t>
  </si>
  <si>
    <t>Preah Sihanouk</t>
  </si>
  <si>
    <t>18</t>
  </si>
  <si>
    <t>Preah Sihanouk</t>
  </si>
  <si>
    <t>19</t>
  </si>
  <si>
    <t>Stung Treng</t>
  </si>
  <si>
    <t>19</t>
  </si>
  <si>
    <t>20</t>
  </si>
  <si>
    <t>Svay Rieng</t>
  </si>
  <si>
    <t>20</t>
  </si>
  <si>
    <t>Svay Rieng</t>
  </si>
  <si>
    <t>21</t>
  </si>
  <si>
    <t>Takeo</t>
  </si>
  <si>
    <t>21</t>
  </si>
  <si>
    <t>22</t>
  </si>
  <si>
    <t>Otdar Meanchey</t>
  </si>
  <si>
    <t>22</t>
  </si>
  <si>
    <t>Otdar Meanchey</t>
  </si>
  <si>
    <t>23</t>
  </si>
  <si>
    <t>Kep</t>
  </si>
  <si>
    <t>23</t>
  </si>
  <si>
    <t>24</t>
  </si>
  <si>
    <t>Pailin</t>
  </si>
  <si>
    <t>24</t>
  </si>
  <si>
    <t>1) In case of Multi-unit Entity, "Sex of Representative" is that of Head Office.</t>
  </si>
  <si>
    <t xml:space="preserve">* Annual Profit and Loss = Annual Sales - Annual Expenses </t>
  </si>
  <si>
    <t>Sex of Representative  1)</t>
  </si>
  <si>
    <t>Sex of Representative  1)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</si>
</sst>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0"/>
      <name val="Arial Unicode MS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 Unicode MS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3" fillId="0" borderId="0" xfId="60" applyFont="1" applyFill="1" applyAlignment="1">
      <alignment horizontal="left"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41" fillId="0" borderId="0" xfId="60" applyFont="1" applyFill="1">
      <alignment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60" applyFont="1" applyFill="1" applyBorder="1">
      <alignment/>
      <protection/>
    </xf>
    <xf numFmtId="49" fontId="3" fillId="0" borderId="20" xfId="60" applyNumberFormat="1" applyFont="1" applyFill="1" applyBorder="1" applyAlignment="1">
      <alignment horizontal="left" vertical="center"/>
      <protection/>
    </xf>
    <xf numFmtId="177" fontId="3" fillId="0" borderId="10" xfId="60" applyNumberFormat="1" applyFont="1" applyFill="1" applyBorder="1" applyAlignment="1">
      <alignment vertical="center"/>
      <protection/>
    </xf>
    <xf numFmtId="177" fontId="3" fillId="0" borderId="0" xfId="60" applyNumberFormat="1" applyFont="1" applyFill="1" applyBorder="1" applyAlignment="1">
      <alignment vertical="center"/>
      <protection/>
    </xf>
    <xf numFmtId="49" fontId="3" fillId="0" borderId="0" xfId="60" applyNumberFormat="1" applyFont="1" applyFill="1" applyBorder="1" applyAlignment="1">
      <alignment horizontal="left" vertical="center"/>
      <protection/>
    </xf>
    <xf numFmtId="0" fontId="3" fillId="0" borderId="10" xfId="60" applyFont="1" applyFill="1" applyBorder="1">
      <alignment/>
      <protection/>
    </xf>
    <xf numFmtId="176" fontId="3" fillId="0" borderId="10" xfId="60" applyNumberFormat="1" applyFont="1" applyFill="1" applyBorder="1" applyAlignment="1">
      <alignment horizontal="right" vertical="center"/>
      <protection/>
    </xf>
    <xf numFmtId="176" fontId="3" fillId="0" borderId="0" xfId="60" applyNumberFormat="1" applyFont="1" applyFill="1" applyBorder="1" applyAlignment="1">
      <alignment horizontal="right" vertical="center"/>
      <protection/>
    </xf>
    <xf numFmtId="176" fontId="3" fillId="0" borderId="20" xfId="60" applyNumberFormat="1" applyFont="1" applyFill="1" applyBorder="1" applyAlignment="1">
      <alignment horizontal="right" vertical="center"/>
      <protection/>
    </xf>
    <xf numFmtId="177" fontId="3" fillId="0" borderId="0" xfId="60" applyNumberFormat="1" applyFont="1" applyFill="1" applyBorder="1" applyAlignment="1">
      <alignment horizontal="right" vertical="center"/>
      <protection/>
    </xf>
    <xf numFmtId="177" fontId="3" fillId="0" borderId="20" xfId="60" applyNumberFormat="1" applyFont="1" applyFill="1" applyBorder="1" applyAlignment="1">
      <alignment horizontal="right" vertical="center"/>
      <protection/>
    </xf>
    <xf numFmtId="49" fontId="3" fillId="0" borderId="10" xfId="60" applyNumberFormat="1" applyFont="1" applyFill="1" applyBorder="1" applyAlignment="1">
      <alignment horizontal="center" vertical="center"/>
      <protection/>
    </xf>
    <xf numFmtId="49" fontId="3" fillId="0" borderId="20" xfId="60" applyNumberFormat="1" applyFont="1" applyFill="1" applyBorder="1" applyAlignment="1">
      <alignment horizontal="left" vertical="center" wrapText="1"/>
      <protection/>
    </xf>
    <xf numFmtId="49" fontId="3" fillId="0" borderId="0" xfId="60" applyNumberFormat="1" applyFont="1" applyFill="1" applyBorder="1" applyAlignment="1">
      <alignment horizontal="left" vertical="center" wrapText="1"/>
      <protection/>
    </xf>
    <xf numFmtId="49" fontId="3" fillId="0" borderId="21" xfId="60" applyNumberFormat="1" applyFont="1" applyFill="1" applyBorder="1" applyAlignment="1">
      <alignment horizontal="center" vertical="center"/>
      <protection/>
    </xf>
    <xf numFmtId="49" fontId="3" fillId="0" borderId="22" xfId="60" applyNumberFormat="1" applyFont="1" applyFill="1" applyBorder="1" applyAlignment="1">
      <alignment horizontal="left" vertical="center" wrapText="1"/>
      <protection/>
    </xf>
    <xf numFmtId="176" fontId="3" fillId="0" borderId="21" xfId="60" applyNumberFormat="1" applyFont="1" applyFill="1" applyBorder="1" applyAlignment="1">
      <alignment horizontal="right" vertical="center"/>
      <protection/>
    </xf>
    <xf numFmtId="176" fontId="3" fillId="0" borderId="23" xfId="60" applyNumberFormat="1" applyFont="1" applyFill="1" applyBorder="1" applyAlignment="1">
      <alignment horizontal="right" vertical="center"/>
      <protection/>
    </xf>
    <xf numFmtId="176" fontId="3" fillId="0" borderId="22" xfId="60" applyNumberFormat="1" applyFont="1" applyFill="1" applyBorder="1" applyAlignment="1">
      <alignment horizontal="right" vertical="center"/>
      <protection/>
    </xf>
    <xf numFmtId="49" fontId="3" fillId="0" borderId="23" xfId="60" applyNumberFormat="1" applyFont="1" applyFill="1" applyBorder="1" applyAlignment="1">
      <alignment horizontal="left" vertical="center" wrapText="1"/>
      <protection/>
    </xf>
    <xf numFmtId="177" fontId="3" fillId="0" borderId="23" xfId="60" applyNumberFormat="1" applyFont="1" applyFill="1" applyBorder="1" applyAlignment="1">
      <alignment horizontal="right" vertical="center"/>
      <protection/>
    </xf>
    <xf numFmtId="177" fontId="3" fillId="0" borderId="22" xfId="60" applyNumberFormat="1" applyFont="1" applyFill="1" applyBorder="1" applyAlignment="1">
      <alignment horizontal="right" vertical="center"/>
      <protection/>
    </xf>
    <xf numFmtId="176" fontId="3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left"/>
      <protection/>
    </xf>
    <xf numFmtId="0" fontId="2" fillId="0" borderId="0" xfId="60" applyFill="1">
      <alignment/>
      <protection/>
    </xf>
    <xf numFmtId="176" fontId="3" fillId="0" borderId="19" xfId="60" applyNumberFormat="1" applyFont="1" applyFill="1" applyBorder="1" applyAlignment="1">
      <alignment vertical="center"/>
      <protection/>
    </xf>
    <xf numFmtId="176" fontId="3" fillId="0" borderId="24" xfId="60" applyNumberFormat="1" applyFont="1" applyFill="1" applyBorder="1" applyAlignment="1">
      <alignment vertical="center"/>
      <protection/>
    </xf>
    <xf numFmtId="176" fontId="3" fillId="0" borderId="25" xfId="60" applyNumberFormat="1" applyFont="1" applyFill="1" applyBorder="1" applyAlignment="1">
      <alignment vertical="center"/>
      <protection/>
    </xf>
    <xf numFmtId="177" fontId="3" fillId="0" borderId="24" xfId="60" applyNumberFormat="1" applyFont="1" applyFill="1" applyBorder="1" applyAlignment="1">
      <alignment vertical="center"/>
      <protection/>
    </xf>
    <xf numFmtId="177" fontId="3" fillId="0" borderId="25" xfId="60" applyNumberFormat="1" applyFont="1" applyFill="1" applyBorder="1" applyAlignment="1">
      <alignment vertical="center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25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22" xfId="60" applyFont="1" applyFill="1" applyBorder="1" applyAlignment="1">
      <alignment horizontal="center" vertical="center" wrapText="1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/>
      <protection/>
    </xf>
    <xf numFmtId="0" fontId="3" fillId="0" borderId="28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6465;&#20214;&#38598;&#35336;&#12503;&#12525;&#12464;&#12521;&#12512;&#12497;&#12501;&#12457;&#12540;&#12510;&#12531;&#124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sfilesrv01\USERDATA\NSC5727\Documents\Toko\Work\Cambodia\1)Surveys\5)CIES2014\&#26465;&#20214;&#38598;&#35336;\Table17\Data\Inp\&#36039;&#26009;&#65298;&#12288;&#12487;&#12540;&#12479;&#12524;&#12452;&#12450;&#12454;&#12488;&#65288;&#12458;&#12522;&#12472;&#12490;&#1252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sfilesrv01\USERDATA\NSC5727\Documents\Toko\Work\Cambodia\1)Surveys\5)CIES2014\&#26465;&#20214;&#38598;&#35336;\Data\Inp\&#36039;&#26009;&#65298;&#12288;&#12487;&#12540;&#12479;&#12524;&#12452;&#12450;&#12454;&#12488;&#65288;&#12458;&#12522;&#12472;&#12490;&#125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フォーマンステストの概要"/>
      <sheetName val="定義（総数）"/>
      <sheetName val="定義（日本人)"/>
      <sheetName val="定義（日本人以外) "/>
      <sheetName val="結果（総数）"/>
      <sheetName val="結果（日本人)"/>
      <sheetName val="結果（日本人以外) "/>
    </sheetNames>
    <sheetDataSet>
      <sheetData sheetId="1">
        <row r="48">
          <cell r="B48" t="str">
            <v/>
          </cell>
          <cell r="C48" t="str">
            <v/>
          </cell>
          <cell r="E4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showGridLines="0" tabSelected="1" zoomScalePageLayoutView="0" workbookViewId="0" topLeftCell="K1">
      <selection activeCell="K1" sqref="K1"/>
    </sheetView>
  </sheetViews>
  <sheetFormatPr defaultColWidth="9.140625" defaultRowHeight="15"/>
  <cols>
    <col min="1" max="1" width="1.421875" style="2" customWidth="1"/>
    <col min="2" max="2" width="3.28125" style="2" customWidth="1"/>
    <col min="3" max="3" width="16.421875" style="2" customWidth="1"/>
    <col min="4" max="6" width="14.57421875" style="2" customWidth="1"/>
    <col min="7" max="7" width="3.421875" style="2" customWidth="1"/>
    <col min="8" max="8" width="2.421875" style="2" customWidth="1"/>
    <col min="9" max="9" width="3.7109375" style="2" customWidth="1"/>
    <col min="10" max="10" width="10.00390625" style="2" customWidth="1"/>
    <col min="11" max="11" width="2.421875" style="2" customWidth="1"/>
    <col min="12" max="12" width="3.28125" style="2" customWidth="1"/>
    <col min="13" max="13" width="16.421875" style="2" customWidth="1"/>
    <col min="14" max="19" width="9.421875" style="2" customWidth="1"/>
    <col min="20" max="20" width="5.00390625" style="2" customWidth="1"/>
    <col min="21" max="249" width="9.00390625" style="2" customWidth="1"/>
    <col min="250" max="250" width="1.421875" style="2" customWidth="1"/>
    <col min="251" max="251" width="3.28125" style="2" customWidth="1"/>
    <col min="252" max="252" width="16.421875" style="2" customWidth="1"/>
    <col min="253" max="255" width="14.57421875" style="2" customWidth="1"/>
    <col min="256" max="16384" width="9.421875" style="2" customWidth="1"/>
  </cols>
  <sheetData>
    <row r="1" spans="1:19" ht="15" customHeight="1">
      <c r="A1" s="1"/>
      <c r="B1" s="1"/>
      <c r="C1" s="1"/>
      <c r="D1" s="1"/>
      <c r="E1" s="1"/>
      <c r="F1" s="1"/>
      <c r="G1" s="1"/>
      <c r="H1" s="1"/>
      <c r="I1" s="1"/>
      <c r="L1" s="1"/>
      <c r="M1" s="1"/>
      <c r="N1" s="1"/>
      <c r="O1" s="1"/>
      <c r="P1" s="1"/>
      <c r="Q1" s="1"/>
      <c r="R1" s="1"/>
      <c r="S1" s="1"/>
    </row>
    <row r="2" spans="1:19" ht="15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L2" s="3" t="s">
        <v>1</v>
      </c>
      <c r="M2" s="3"/>
      <c r="N2" s="3"/>
      <c r="O2" s="3"/>
      <c r="P2" s="3"/>
      <c r="Q2" s="3"/>
      <c r="R2" s="3"/>
      <c r="S2" s="3"/>
    </row>
    <row r="3" spans="1:19" ht="15" customHeight="1">
      <c r="A3" s="1"/>
      <c r="B3" s="1" t="s">
        <v>2</v>
      </c>
      <c r="C3" s="3"/>
      <c r="D3" s="3"/>
      <c r="E3" s="3"/>
      <c r="F3" s="3"/>
      <c r="G3" s="3"/>
      <c r="H3" s="3"/>
      <c r="I3" s="3"/>
      <c r="L3" s="1" t="s">
        <v>3</v>
      </c>
      <c r="M3" s="3"/>
      <c r="N3" s="3"/>
      <c r="O3" s="3"/>
      <c r="P3" s="3"/>
      <c r="Q3" s="3"/>
      <c r="R3" s="3"/>
      <c r="S3" s="3"/>
    </row>
    <row r="4" spans="1:19" ht="15" customHeight="1">
      <c r="A4" s="1"/>
      <c r="B4" s="1"/>
      <c r="C4" s="3"/>
      <c r="D4" s="3"/>
      <c r="E4" s="3"/>
      <c r="F4" s="3"/>
      <c r="G4" s="3"/>
      <c r="H4" s="3"/>
      <c r="I4" s="3"/>
      <c r="L4" s="1"/>
      <c r="M4" s="3"/>
      <c r="N4" s="3"/>
      <c r="O4" s="3"/>
      <c r="P4" s="3"/>
      <c r="Q4" s="3"/>
      <c r="R4" s="3"/>
      <c r="S4" s="3"/>
    </row>
    <row r="5" spans="1:19" ht="15" customHeight="1">
      <c r="A5" s="1"/>
      <c r="B5" s="48" t="s">
        <v>4</v>
      </c>
      <c r="C5" s="49"/>
      <c r="D5" s="54" t="s">
        <v>94</v>
      </c>
      <c r="E5" s="55"/>
      <c r="F5" s="56"/>
      <c r="G5" s="4"/>
      <c r="H5" s="5"/>
      <c r="I5" s="5"/>
      <c r="L5" s="48" t="s">
        <v>5</v>
      </c>
      <c r="M5" s="49"/>
      <c r="N5" s="54" t="s">
        <v>95</v>
      </c>
      <c r="O5" s="55"/>
      <c r="P5" s="55"/>
      <c r="Q5" s="55"/>
      <c r="R5" s="55"/>
      <c r="S5" s="56"/>
    </row>
    <row r="6" spans="1:22" ht="29.25" customHeight="1">
      <c r="A6" s="1"/>
      <c r="B6" s="50"/>
      <c r="C6" s="51"/>
      <c r="D6" s="6" t="s">
        <v>6</v>
      </c>
      <c r="E6" s="7" t="s">
        <v>7</v>
      </c>
      <c r="F6" s="8" t="s">
        <v>8</v>
      </c>
      <c r="G6" s="9"/>
      <c r="H6" s="10"/>
      <c r="I6" s="10"/>
      <c r="L6" s="50"/>
      <c r="M6" s="51"/>
      <c r="N6" s="6" t="s">
        <v>9</v>
      </c>
      <c r="O6" s="7" t="s">
        <v>7</v>
      </c>
      <c r="P6" s="11" t="s">
        <v>8</v>
      </c>
      <c r="Q6" s="12" t="s">
        <v>10</v>
      </c>
      <c r="R6" s="7" t="s">
        <v>7</v>
      </c>
      <c r="S6" s="11" t="s">
        <v>8</v>
      </c>
      <c r="V6" s="13"/>
    </row>
    <row r="7" spans="1:19" ht="15" customHeight="1">
      <c r="A7" s="1"/>
      <c r="B7" s="52"/>
      <c r="C7" s="53"/>
      <c r="D7" s="14"/>
      <c r="E7" s="14" t="s">
        <v>11</v>
      </c>
      <c r="F7" s="14"/>
      <c r="G7" s="15"/>
      <c r="H7" s="10"/>
      <c r="I7" s="10"/>
      <c r="L7" s="52"/>
      <c r="M7" s="53"/>
      <c r="N7" s="14"/>
      <c r="O7" s="14" t="s">
        <v>12</v>
      </c>
      <c r="P7" s="16"/>
      <c r="Q7" s="17"/>
      <c r="R7" s="14" t="s">
        <v>13</v>
      </c>
      <c r="S7" s="16"/>
    </row>
    <row r="8" spans="1:19" ht="6.75" customHeight="1">
      <c r="A8" s="1"/>
      <c r="B8" s="18"/>
      <c r="C8" s="19"/>
      <c r="D8" s="43"/>
      <c r="E8" s="44"/>
      <c r="F8" s="45"/>
      <c r="G8" s="20"/>
      <c r="H8" s="21"/>
      <c r="I8" s="21"/>
      <c r="L8" s="18"/>
      <c r="M8" s="22"/>
      <c r="N8" s="43"/>
      <c r="O8" s="44"/>
      <c r="P8" s="44"/>
      <c r="Q8" s="46"/>
      <c r="R8" s="46"/>
      <c r="S8" s="47"/>
    </row>
    <row r="9" spans="2:19" ht="15">
      <c r="B9" s="23"/>
      <c r="C9" s="19" t="s">
        <v>14</v>
      </c>
      <c r="D9" s="24">
        <f>SUM(D11:D34)</f>
        <v>3776071760.338733</v>
      </c>
      <c r="E9" s="25">
        <f>SUM(E11:E34)</f>
        <v>2293357278.7029243</v>
      </c>
      <c r="F9" s="26">
        <f>SUM(F11:F34)</f>
        <v>1482714481.6358092</v>
      </c>
      <c r="G9" s="20"/>
      <c r="H9" s="21"/>
      <c r="I9" s="21"/>
      <c r="L9" s="23"/>
      <c r="M9" s="22" t="s">
        <v>15</v>
      </c>
      <c r="N9" s="24">
        <f>D9/1000000</f>
        <v>3776.0717603387334</v>
      </c>
      <c r="O9" s="25">
        <f>E9/1000000</f>
        <v>2293.3572787029243</v>
      </c>
      <c r="P9" s="25">
        <f>F9/1000000</f>
        <v>1482.714481635809</v>
      </c>
      <c r="Q9" s="27">
        <f>N9/$N$9*100</f>
        <v>100</v>
      </c>
      <c r="R9" s="27">
        <f>O9/$N$9*100</f>
        <v>60.733943215560025</v>
      </c>
      <c r="S9" s="28">
        <f>P9/$N$9*100</f>
        <v>39.266056784439975</v>
      </c>
    </row>
    <row r="10" spans="2:19" ht="6.75" customHeight="1">
      <c r="B10" s="23"/>
      <c r="C10" s="19"/>
      <c r="D10" s="24"/>
      <c r="E10" s="25"/>
      <c r="F10" s="26"/>
      <c r="G10" s="20"/>
      <c r="H10" s="21"/>
      <c r="I10" s="21"/>
      <c r="L10" s="23"/>
      <c r="M10" s="22"/>
      <c r="N10" s="24"/>
      <c r="O10" s="25"/>
      <c r="P10" s="25"/>
      <c r="Q10" s="27"/>
      <c r="R10" s="27"/>
      <c r="S10" s="28"/>
    </row>
    <row r="11" spans="2:19" ht="15" customHeight="1">
      <c r="B11" s="29" t="s">
        <v>16</v>
      </c>
      <c r="C11" s="30" t="s">
        <v>17</v>
      </c>
      <c r="D11" s="24">
        <f>E11+F11</f>
        <v>127242311.4622511</v>
      </c>
      <c r="E11" s="25">
        <v>72995601.9107303</v>
      </c>
      <c r="F11" s="26">
        <v>54246709.5515208</v>
      </c>
      <c r="G11" s="20"/>
      <c r="H11" s="21"/>
      <c r="I11" s="21"/>
      <c r="L11" s="29" t="s">
        <v>18</v>
      </c>
      <c r="M11" s="31" t="s">
        <v>17</v>
      </c>
      <c r="N11" s="24">
        <f>D11/1000000</f>
        <v>127.2423114622511</v>
      </c>
      <c r="O11" s="25">
        <f aca="true" t="shared" si="0" ref="O11:P26">E11/1000000</f>
        <v>72.9956019107303</v>
      </c>
      <c r="P11" s="25">
        <f t="shared" si="0"/>
        <v>54.2467095515208</v>
      </c>
      <c r="Q11" s="27">
        <f aca="true" t="shared" si="1" ref="Q11:S34">N11/$N$9*100</f>
        <v>3.369700565511414</v>
      </c>
      <c r="R11" s="27">
        <f t="shared" si="1"/>
        <v>1.933109499597598</v>
      </c>
      <c r="S11" s="28">
        <f t="shared" si="1"/>
        <v>1.436591065913816</v>
      </c>
    </row>
    <row r="12" spans="2:19" ht="15" customHeight="1">
      <c r="B12" s="29" t="s">
        <v>19</v>
      </c>
      <c r="C12" s="30" t="s">
        <v>20</v>
      </c>
      <c r="D12" s="24">
        <f>E12+F12</f>
        <v>275942535.264983</v>
      </c>
      <c r="E12" s="25">
        <v>163565443.342248</v>
      </c>
      <c r="F12" s="26">
        <v>112377091.922735</v>
      </c>
      <c r="G12" s="20"/>
      <c r="H12" s="21"/>
      <c r="I12" s="21"/>
      <c r="L12" s="29" t="s">
        <v>21</v>
      </c>
      <c r="M12" s="31" t="s">
        <v>20</v>
      </c>
      <c r="N12" s="24">
        <f aca="true" t="shared" si="2" ref="N12:P34">D12/1000000</f>
        <v>275.942535264983</v>
      </c>
      <c r="O12" s="25">
        <f t="shared" si="0"/>
        <v>163.565443342248</v>
      </c>
      <c r="P12" s="25">
        <f t="shared" si="0"/>
        <v>112.377091922735</v>
      </c>
      <c r="Q12" s="27">
        <f>N12/$N$9*100</f>
        <v>7.307661315213711</v>
      </c>
      <c r="R12" s="27">
        <f t="shared" si="1"/>
        <v>4.3316296332137325</v>
      </c>
      <c r="S12" s="28">
        <f t="shared" si="1"/>
        <v>2.9760316819999786</v>
      </c>
    </row>
    <row r="13" spans="2:19" ht="15" customHeight="1">
      <c r="B13" s="29" t="s">
        <v>22</v>
      </c>
      <c r="C13" s="30" t="s">
        <v>23</v>
      </c>
      <c r="D13" s="24">
        <f>E13+F13</f>
        <v>190485024.1115604</v>
      </c>
      <c r="E13" s="25">
        <v>115180059.705076</v>
      </c>
      <c r="F13" s="26">
        <v>75304964.4064844</v>
      </c>
      <c r="G13" s="20"/>
      <c r="H13" s="21"/>
      <c r="I13" s="21"/>
      <c r="L13" s="29" t="s">
        <v>24</v>
      </c>
      <c r="M13" s="31" t="s">
        <v>23</v>
      </c>
      <c r="N13" s="24">
        <f t="shared" si="2"/>
        <v>190.4850241115604</v>
      </c>
      <c r="O13" s="25">
        <f t="shared" si="0"/>
        <v>115.18005970507599</v>
      </c>
      <c r="P13" s="25">
        <f t="shared" si="0"/>
        <v>75.3049644064844</v>
      </c>
      <c r="Q13" s="27">
        <f t="shared" si="1"/>
        <v>5.044528711352479</v>
      </c>
      <c r="R13" s="27">
        <f t="shared" si="1"/>
        <v>3.050261409617484</v>
      </c>
      <c r="S13" s="28">
        <f t="shared" si="1"/>
        <v>1.9942673017349957</v>
      </c>
    </row>
    <row r="14" spans="2:19" ht="15" customHeight="1">
      <c r="B14" s="29" t="s">
        <v>25</v>
      </c>
      <c r="C14" s="30" t="s">
        <v>26</v>
      </c>
      <c r="D14" s="24">
        <f aca="true" t="shared" si="3" ref="D14:D34">E14+F14</f>
        <v>60334315.312814996</v>
      </c>
      <c r="E14" s="25">
        <v>21558678.4944175</v>
      </c>
      <c r="F14" s="26">
        <v>38775636.8183975</v>
      </c>
      <c r="G14" s="20"/>
      <c r="H14" s="21"/>
      <c r="I14" s="21"/>
      <c r="L14" s="29" t="s">
        <v>27</v>
      </c>
      <c r="M14" s="31" t="s">
        <v>26</v>
      </c>
      <c r="N14" s="24">
        <f t="shared" si="2"/>
        <v>60.334315312814994</v>
      </c>
      <c r="O14" s="25">
        <f t="shared" si="0"/>
        <v>21.5586784944175</v>
      </c>
      <c r="P14" s="25">
        <f t="shared" si="0"/>
        <v>38.7756368183975</v>
      </c>
      <c r="Q14" s="27">
        <f t="shared" si="1"/>
        <v>1.5978063750409948</v>
      </c>
      <c r="R14" s="27">
        <f t="shared" si="1"/>
        <v>0.5709287286553997</v>
      </c>
      <c r="S14" s="28">
        <f t="shared" si="1"/>
        <v>1.0268776463855953</v>
      </c>
    </row>
    <row r="15" spans="2:19" ht="15" customHeight="1">
      <c r="B15" s="29" t="s">
        <v>28</v>
      </c>
      <c r="C15" s="30" t="s">
        <v>29</v>
      </c>
      <c r="D15" s="24">
        <f t="shared" si="3"/>
        <v>101045867.38155821</v>
      </c>
      <c r="E15" s="25">
        <v>56836739.8441063</v>
      </c>
      <c r="F15" s="26">
        <v>44209127.5374519</v>
      </c>
      <c r="G15" s="20"/>
      <c r="H15" s="21"/>
      <c r="I15" s="21"/>
      <c r="L15" s="29" t="s">
        <v>30</v>
      </c>
      <c r="M15" s="31" t="s">
        <v>29</v>
      </c>
      <c r="N15" s="24">
        <f t="shared" si="2"/>
        <v>101.04586738155821</v>
      </c>
      <c r="O15" s="25">
        <f t="shared" si="0"/>
        <v>56.836739844106305</v>
      </c>
      <c r="P15" s="25">
        <f t="shared" si="0"/>
        <v>44.2091275374519</v>
      </c>
      <c r="Q15" s="27">
        <f t="shared" si="1"/>
        <v>2.6759519891246417</v>
      </c>
      <c r="R15" s="27">
        <f t="shared" si="1"/>
        <v>1.5051816663306141</v>
      </c>
      <c r="S15" s="28">
        <f t="shared" si="1"/>
        <v>1.1707703227940272</v>
      </c>
    </row>
    <row r="16" spans="2:19" ht="15" customHeight="1">
      <c r="B16" s="29" t="s">
        <v>31</v>
      </c>
      <c r="C16" s="30" t="s">
        <v>32</v>
      </c>
      <c r="D16" s="24">
        <f>E16+F16</f>
        <v>63905509.0976194</v>
      </c>
      <c r="E16" s="25">
        <v>13101467.6769208</v>
      </c>
      <c r="F16" s="26">
        <v>50804041.4206986</v>
      </c>
      <c r="G16" s="20"/>
      <c r="H16" s="21"/>
      <c r="I16" s="21"/>
      <c r="L16" s="29" t="s">
        <v>33</v>
      </c>
      <c r="M16" s="31" t="s">
        <v>32</v>
      </c>
      <c r="N16" s="24">
        <f t="shared" si="2"/>
        <v>63.9055090976194</v>
      </c>
      <c r="O16" s="25">
        <f t="shared" si="0"/>
        <v>13.1014676769208</v>
      </c>
      <c r="P16" s="25">
        <f t="shared" si="0"/>
        <v>50.804041420698596</v>
      </c>
      <c r="Q16" s="27">
        <f t="shared" si="1"/>
        <v>1.692380684308996</v>
      </c>
      <c r="R16" s="27">
        <f t="shared" si="1"/>
        <v>0.34696024091834343</v>
      </c>
      <c r="S16" s="28">
        <f t="shared" si="1"/>
        <v>1.3454204433906523</v>
      </c>
    </row>
    <row r="17" spans="2:19" ht="15" customHeight="1">
      <c r="B17" s="29" t="s">
        <v>34</v>
      </c>
      <c r="C17" s="30" t="s">
        <v>35</v>
      </c>
      <c r="D17" s="24">
        <f>E17+F17</f>
        <v>54402475.1562625</v>
      </c>
      <c r="E17" s="25">
        <v>18828713.5524887</v>
      </c>
      <c r="F17" s="26">
        <v>35573761.6037738</v>
      </c>
      <c r="G17" s="20"/>
      <c r="H17" s="21"/>
      <c r="I17" s="21"/>
      <c r="L17" s="29" t="s">
        <v>36</v>
      </c>
      <c r="M17" s="31" t="s">
        <v>35</v>
      </c>
      <c r="N17" s="24">
        <f t="shared" si="2"/>
        <v>54.402475156262504</v>
      </c>
      <c r="O17" s="25">
        <f t="shared" si="0"/>
        <v>18.8287135524887</v>
      </c>
      <c r="P17" s="25">
        <f t="shared" si="0"/>
        <v>35.573761603773804</v>
      </c>
      <c r="Q17" s="27">
        <f t="shared" si="1"/>
        <v>1.4407161359502956</v>
      </c>
      <c r="R17" s="27">
        <f t="shared" si="1"/>
        <v>0.4986323022314509</v>
      </c>
      <c r="S17" s="28">
        <f t="shared" si="1"/>
        <v>0.9420838337188446</v>
      </c>
    </row>
    <row r="18" spans="2:19" ht="15" customHeight="1">
      <c r="B18" s="29" t="s">
        <v>37</v>
      </c>
      <c r="C18" s="30" t="s">
        <v>38</v>
      </c>
      <c r="D18" s="24">
        <f t="shared" si="3"/>
        <v>141534120.0292595</v>
      </c>
      <c r="E18" s="25">
        <v>63362693.0785941</v>
      </c>
      <c r="F18" s="26">
        <v>78171426.9506654</v>
      </c>
      <c r="G18" s="20"/>
      <c r="H18" s="21"/>
      <c r="I18" s="21"/>
      <c r="L18" s="29" t="s">
        <v>39</v>
      </c>
      <c r="M18" s="31" t="s">
        <v>38</v>
      </c>
      <c r="N18" s="24">
        <f t="shared" si="2"/>
        <v>141.5341200292595</v>
      </c>
      <c r="O18" s="25">
        <f t="shared" si="0"/>
        <v>63.362693078594106</v>
      </c>
      <c r="P18" s="25">
        <f t="shared" si="0"/>
        <v>78.1714269506654</v>
      </c>
      <c r="Q18" s="27">
        <f t="shared" si="1"/>
        <v>3.7481840656694283</v>
      </c>
      <c r="R18" s="27">
        <f t="shared" si="1"/>
        <v>1.6780055332664054</v>
      </c>
      <c r="S18" s="28">
        <f t="shared" si="1"/>
        <v>2.0701785324030233</v>
      </c>
    </row>
    <row r="19" spans="2:19" ht="15" customHeight="1">
      <c r="B19" s="29" t="s">
        <v>40</v>
      </c>
      <c r="C19" s="30" t="s">
        <v>41</v>
      </c>
      <c r="D19" s="24">
        <f t="shared" si="3"/>
        <v>24014517.648092844</v>
      </c>
      <c r="E19" s="25">
        <v>8633921.39703424</v>
      </c>
      <c r="F19" s="26">
        <v>15380596.2510586</v>
      </c>
      <c r="G19" s="20"/>
      <c r="H19" s="21"/>
      <c r="I19" s="21"/>
      <c r="L19" s="29" t="s">
        <v>42</v>
      </c>
      <c r="M19" s="31" t="s">
        <v>41</v>
      </c>
      <c r="N19" s="24">
        <f t="shared" si="2"/>
        <v>24.014517648092845</v>
      </c>
      <c r="O19" s="25">
        <f t="shared" si="0"/>
        <v>8.633921397034241</v>
      </c>
      <c r="P19" s="25">
        <f t="shared" si="0"/>
        <v>15.3805962510586</v>
      </c>
      <c r="Q19" s="27">
        <f t="shared" si="1"/>
        <v>0.6359656058532801</v>
      </c>
      <c r="R19" s="27">
        <f t="shared" si="1"/>
        <v>0.22864823406480317</v>
      </c>
      <c r="S19" s="28">
        <f t="shared" si="1"/>
        <v>0.4073173717884768</v>
      </c>
    </row>
    <row r="20" spans="2:19" ht="15" customHeight="1">
      <c r="B20" s="29" t="s">
        <v>43</v>
      </c>
      <c r="C20" s="30" t="s">
        <v>44</v>
      </c>
      <c r="D20" s="24">
        <f t="shared" si="3"/>
        <v>59137667.307614505</v>
      </c>
      <c r="E20" s="25">
        <v>33857278.7544147</v>
      </c>
      <c r="F20" s="26">
        <v>25280388.5531998</v>
      </c>
      <c r="G20" s="20"/>
      <c r="H20" s="21"/>
      <c r="I20" s="21"/>
      <c r="L20" s="29" t="s">
        <v>45</v>
      </c>
      <c r="M20" s="31" t="s">
        <v>44</v>
      </c>
      <c r="N20" s="24">
        <f t="shared" si="2"/>
        <v>59.13766730761451</v>
      </c>
      <c r="O20" s="25">
        <f t="shared" si="0"/>
        <v>33.8572787544147</v>
      </c>
      <c r="P20" s="25">
        <f t="shared" si="0"/>
        <v>25.280388553199803</v>
      </c>
      <c r="Q20" s="27">
        <f t="shared" si="1"/>
        <v>1.566116087325352</v>
      </c>
      <c r="R20" s="27">
        <f t="shared" si="1"/>
        <v>0.8966269950171054</v>
      </c>
      <c r="S20" s="28">
        <f t="shared" si="1"/>
        <v>0.6694890923082463</v>
      </c>
    </row>
    <row r="21" spans="2:19" ht="15" customHeight="1">
      <c r="B21" s="29" t="s">
        <v>46</v>
      </c>
      <c r="C21" s="30" t="s">
        <v>47</v>
      </c>
      <c r="D21" s="24">
        <f t="shared" si="3"/>
        <v>10165731.83838699</v>
      </c>
      <c r="E21" s="25">
        <v>4573360.99047316</v>
      </c>
      <c r="F21" s="26">
        <v>5592370.84791383</v>
      </c>
      <c r="G21" s="20"/>
      <c r="H21" s="21"/>
      <c r="I21" s="21"/>
      <c r="L21" s="29" t="s">
        <v>48</v>
      </c>
      <c r="M21" s="31" t="s">
        <v>47</v>
      </c>
      <c r="N21" s="24">
        <f t="shared" si="2"/>
        <v>10.165731838386991</v>
      </c>
      <c r="O21" s="25">
        <f t="shared" si="0"/>
        <v>4.57336099047316</v>
      </c>
      <c r="P21" s="25">
        <f t="shared" si="0"/>
        <v>5.59237084791383</v>
      </c>
      <c r="Q21" s="27">
        <f t="shared" si="1"/>
        <v>0.26921447693767003</v>
      </c>
      <c r="R21" s="27">
        <f t="shared" si="1"/>
        <v>0.12111424995966985</v>
      </c>
      <c r="S21" s="28">
        <f t="shared" si="1"/>
        <v>0.14810022697800015</v>
      </c>
    </row>
    <row r="22" spans="2:19" ht="15" customHeight="1">
      <c r="B22" s="29" t="s">
        <v>49</v>
      </c>
      <c r="C22" s="30" t="s">
        <v>50</v>
      </c>
      <c r="D22" s="24">
        <f t="shared" si="3"/>
        <v>1614229377.0869179</v>
      </c>
      <c r="E22" s="25">
        <v>976492910.143964</v>
      </c>
      <c r="F22" s="26">
        <v>637736466.942954</v>
      </c>
      <c r="G22" s="20"/>
      <c r="H22" s="21"/>
      <c r="I22" s="21"/>
      <c r="L22" s="29" t="s">
        <v>51</v>
      </c>
      <c r="M22" s="31" t="s">
        <v>50</v>
      </c>
      <c r="N22" s="24">
        <f t="shared" si="2"/>
        <v>1614.2293770869178</v>
      </c>
      <c r="O22" s="25">
        <f t="shared" si="0"/>
        <v>976.4929101439641</v>
      </c>
      <c r="P22" s="25">
        <f t="shared" si="0"/>
        <v>637.7364669429539</v>
      </c>
      <c r="Q22" s="27">
        <f t="shared" si="1"/>
        <v>42.748906258659474</v>
      </c>
      <c r="R22" s="27">
        <f t="shared" si="1"/>
        <v>25.860019939249447</v>
      </c>
      <c r="S22" s="28">
        <f t="shared" si="1"/>
        <v>16.88888631941003</v>
      </c>
    </row>
    <row r="23" spans="2:19" ht="15" customHeight="1">
      <c r="B23" s="29" t="s">
        <v>52</v>
      </c>
      <c r="C23" s="30" t="s">
        <v>53</v>
      </c>
      <c r="D23" s="24">
        <f t="shared" si="3"/>
        <v>27496760.95650113</v>
      </c>
      <c r="E23" s="25">
        <v>8968643.63011033</v>
      </c>
      <c r="F23" s="26">
        <v>18528117.3263908</v>
      </c>
      <c r="G23" s="20"/>
      <c r="H23" s="21"/>
      <c r="I23" s="21"/>
      <c r="L23" s="29" t="s">
        <v>54</v>
      </c>
      <c r="M23" s="31" t="s">
        <v>53</v>
      </c>
      <c r="N23" s="24">
        <f t="shared" si="2"/>
        <v>27.49676095650113</v>
      </c>
      <c r="O23" s="25">
        <f t="shared" si="0"/>
        <v>8.96864363011033</v>
      </c>
      <c r="P23" s="25">
        <f t="shared" si="0"/>
        <v>18.5281173263908</v>
      </c>
      <c r="Q23" s="27">
        <f t="shared" si="1"/>
        <v>0.7281842798992392</v>
      </c>
      <c r="R23" s="27">
        <f t="shared" si="1"/>
        <v>0.23751253152312435</v>
      </c>
      <c r="S23" s="28">
        <f t="shared" si="1"/>
        <v>0.4906717483761148</v>
      </c>
    </row>
    <row r="24" spans="2:19" ht="15" customHeight="1">
      <c r="B24" s="29" t="s">
        <v>55</v>
      </c>
      <c r="C24" s="30" t="s">
        <v>56</v>
      </c>
      <c r="D24" s="24">
        <f t="shared" si="3"/>
        <v>36008132.6984525</v>
      </c>
      <c r="E24" s="25">
        <v>13271637.6770844</v>
      </c>
      <c r="F24" s="26">
        <v>22736495.0213681</v>
      </c>
      <c r="G24" s="20"/>
      <c r="H24" s="21"/>
      <c r="I24" s="21"/>
      <c r="L24" s="29" t="s">
        <v>57</v>
      </c>
      <c r="M24" s="31" t="s">
        <v>56</v>
      </c>
      <c r="N24" s="24">
        <f t="shared" si="2"/>
        <v>36.0081326984525</v>
      </c>
      <c r="O24" s="25">
        <f t="shared" si="0"/>
        <v>13.2716376770844</v>
      </c>
      <c r="P24" s="25">
        <f t="shared" si="0"/>
        <v>22.7364950213681</v>
      </c>
      <c r="Q24" s="27">
        <f t="shared" si="1"/>
        <v>0.9535870868943015</v>
      </c>
      <c r="R24" s="27">
        <f t="shared" si="1"/>
        <v>0.3514667760417208</v>
      </c>
      <c r="S24" s="28">
        <f t="shared" si="1"/>
        <v>0.6021203108525808</v>
      </c>
    </row>
    <row r="25" spans="2:19" ht="15" customHeight="1">
      <c r="B25" s="29" t="s">
        <v>58</v>
      </c>
      <c r="C25" s="30" t="s">
        <v>59</v>
      </c>
      <c r="D25" s="24">
        <f t="shared" si="3"/>
        <v>66272138.6511198</v>
      </c>
      <c r="E25" s="25">
        <v>29594949.0232863</v>
      </c>
      <c r="F25" s="26">
        <v>36677189.6278335</v>
      </c>
      <c r="G25" s="20"/>
      <c r="H25" s="21"/>
      <c r="I25" s="21"/>
      <c r="L25" s="29" t="s">
        <v>60</v>
      </c>
      <c r="M25" s="31" t="s">
        <v>59</v>
      </c>
      <c r="N25" s="24">
        <f t="shared" si="2"/>
        <v>66.2721386511198</v>
      </c>
      <c r="O25" s="25">
        <f t="shared" si="0"/>
        <v>29.5949490232863</v>
      </c>
      <c r="P25" s="25">
        <f t="shared" si="0"/>
        <v>36.6771896278335</v>
      </c>
      <c r="Q25" s="27">
        <f t="shared" si="1"/>
        <v>1.7550550640270366</v>
      </c>
      <c r="R25" s="27">
        <f t="shared" si="1"/>
        <v>0.7837496451770682</v>
      </c>
      <c r="S25" s="28">
        <f t="shared" si="1"/>
        <v>0.9713054188499681</v>
      </c>
    </row>
    <row r="26" spans="2:19" ht="15" customHeight="1">
      <c r="B26" s="29" t="s">
        <v>61</v>
      </c>
      <c r="C26" s="30" t="s">
        <v>62</v>
      </c>
      <c r="D26" s="24">
        <f t="shared" si="3"/>
        <v>46802739.8302797</v>
      </c>
      <c r="E26" s="25">
        <v>25901428.7608256</v>
      </c>
      <c r="F26" s="26">
        <v>20901311.0694541</v>
      </c>
      <c r="G26" s="20"/>
      <c r="H26" s="21"/>
      <c r="I26" s="21"/>
      <c r="L26" s="29" t="s">
        <v>63</v>
      </c>
      <c r="M26" s="31" t="s">
        <v>62</v>
      </c>
      <c r="N26" s="24">
        <f t="shared" si="2"/>
        <v>46.8027398302797</v>
      </c>
      <c r="O26" s="25">
        <f t="shared" si="0"/>
        <v>25.9014287608256</v>
      </c>
      <c r="P26" s="25">
        <f t="shared" si="0"/>
        <v>20.9013110694541</v>
      </c>
      <c r="Q26" s="27">
        <f t="shared" si="1"/>
        <v>1.239455783702618</v>
      </c>
      <c r="R26" s="27">
        <f t="shared" si="1"/>
        <v>0.685935819146141</v>
      </c>
      <c r="S26" s="28">
        <f t="shared" si="1"/>
        <v>0.5535199645564771</v>
      </c>
    </row>
    <row r="27" spans="2:19" ht="15" customHeight="1">
      <c r="B27" s="29" t="s">
        <v>64</v>
      </c>
      <c r="C27" s="30" t="s">
        <v>65</v>
      </c>
      <c r="D27" s="24">
        <f t="shared" si="3"/>
        <v>641261993.0053165</v>
      </c>
      <c r="E27" s="25">
        <v>583880982.534681</v>
      </c>
      <c r="F27" s="26">
        <v>57381010.4706355</v>
      </c>
      <c r="G27" s="20"/>
      <c r="H27" s="21"/>
      <c r="I27" s="21"/>
      <c r="L27" s="29" t="s">
        <v>66</v>
      </c>
      <c r="M27" s="31" t="s">
        <v>67</v>
      </c>
      <c r="N27" s="24">
        <f t="shared" si="2"/>
        <v>641.2619930053165</v>
      </c>
      <c r="O27" s="25">
        <f t="shared" si="2"/>
        <v>583.8809825346809</v>
      </c>
      <c r="P27" s="25">
        <f t="shared" si="2"/>
        <v>57.3810104706355</v>
      </c>
      <c r="Q27" s="27">
        <f t="shared" si="1"/>
        <v>16.98225123104631</v>
      </c>
      <c r="R27" s="27">
        <f t="shared" si="1"/>
        <v>15.462655891960692</v>
      </c>
      <c r="S27" s="28">
        <f t="shared" si="1"/>
        <v>1.5195953390856145</v>
      </c>
    </row>
    <row r="28" spans="2:19" ht="15" customHeight="1">
      <c r="B28" s="29" t="s">
        <v>68</v>
      </c>
      <c r="C28" s="30" t="s">
        <v>69</v>
      </c>
      <c r="D28" s="24">
        <f t="shared" si="3"/>
        <v>55466530.952072896</v>
      </c>
      <c r="E28" s="25">
        <v>20333852.1599494</v>
      </c>
      <c r="F28" s="26">
        <v>35132678.7921235</v>
      </c>
      <c r="G28" s="20"/>
      <c r="H28" s="21"/>
      <c r="I28" s="21"/>
      <c r="L28" s="29" t="s">
        <v>70</v>
      </c>
      <c r="M28" s="31" t="s">
        <v>71</v>
      </c>
      <c r="N28" s="24">
        <f t="shared" si="2"/>
        <v>55.466530952072894</v>
      </c>
      <c r="O28" s="25">
        <f t="shared" si="2"/>
        <v>20.333852159949398</v>
      </c>
      <c r="P28" s="25">
        <f t="shared" si="2"/>
        <v>35.1326787921235</v>
      </c>
      <c r="Q28" s="27">
        <f t="shared" si="1"/>
        <v>1.468895044174088</v>
      </c>
      <c r="R28" s="27">
        <f t="shared" si="1"/>
        <v>0.53849220699464</v>
      </c>
      <c r="S28" s="28">
        <f t="shared" si="1"/>
        <v>0.9304028371794479</v>
      </c>
    </row>
    <row r="29" spans="2:19" ht="15" customHeight="1">
      <c r="B29" s="29" t="s">
        <v>72</v>
      </c>
      <c r="C29" s="30" t="s">
        <v>73</v>
      </c>
      <c r="D29" s="24">
        <f t="shared" si="3"/>
        <v>23350065.717100397</v>
      </c>
      <c r="E29" s="25">
        <v>4891390.2751137</v>
      </c>
      <c r="F29" s="26">
        <v>18458675.4419867</v>
      </c>
      <c r="G29" s="20"/>
      <c r="H29" s="21"/>
      <c r="I29" s="21"/>
      <c r="L29" s="29" t="s">
        <v>74</v>
      </c>
      <c r="M29" s="31" t="s">
        <v>73</v>
      </c>
      <c r="N29" s="24">
        <f t="shared" si="2"/>
        <v>23.350065717100396</v>
      </c>
      <c r="O29" s="25">
        <f t="shared" si="2"/>
        <v>4.8913902751137</v>
      </c>
      <c r="P29" s="25">
        <f t="shared" si="2"/>
        <v>18.4586754419867</v>
      </c>
      <c r="Q29" s="27">
        <f t="shared" si="1"/>
        <v>0.6183692259864726</v>
      </c>
      <c r="R29" s="27">
        <f t="shared" si="1"/>
        <v>0.12953647561705545</v>
      </c>
      <c r="S29" s="28">
        <f t="shared" si="1"/>
        <v>0.4888327503694172</v>
      </c>
    </row>
    <row r="30" spans="2:19" ht="15" customHeight="1">
      <c r="B30" s="29" t="s">
        <v>75</v>
      </c>
      <c r="C30" s="30" t="s">
        <v>76</v>
      </c>
      <c r="D30" s="24">
        <f t="shared" si="3"/>
        <v>46538024.894219</v>
      </c>
      <c r="E30" s="25">
        <v>14246031.9269816</v>
      </c>
      <c r="F30" s="26">
        <v>32291992.9672374</v>
      </c>
      <c r="G30" s="20"/>
      <c r="H30" s="21"/>
      <c r="I30" s="21"/>
      <c r="L30" s="29" t="s">
        <v>77</v>
      </c>
      <c r="M30" s="31" t="s">
        <v>78</v>
      </c>
      <c r="N30" s="24">
        <f t="shared" si="2"/>
        <v>46.53802489421901</v>
      </c>
      <c r="O30" s="25">
        <f t="shared" si="2"/>
        <v>14.2460319269816</v>
      </c>
      <c r="P30" s="25">
        <f t="shared" si="2"/>
        <v>32.2919929672374</v>
      </c>
      <c r="Q30" s="27">
        <f t="shared" si="1"/>
        <v>1.232445457817367</v>
      </c>
      <c r="R30" s="27">
        <f t="shared" si="1"/>
        <v>0.37727121811116365</v>
      </c>
      <c r="S30" s="28">
        <f t="shared" si="1"/>
        <v>0.855174239706203</v>
      </c>
    </row>
    <row r="31" spans="2:19" ht="15" customHeight="1">
      <c r="B31" s="29" t="s">
        <v>79</v>
      </c>
      <c r="C31" s="30" t="s">
        <v>80</v>
      </c>
      <c r="D31" s="24">
        <f t="shared" si="3"/>
        <v>64713667.8727848</v>
      </c>
      <c r="E31" s="25">
        <v>22929149.5028466</v>
      </c>
      <c r="F31" s="26">
        <v>41784518.3699382</v>
      </c>
      <c r="G31" s="20"/>
      <c r="H31" s="21"/>
      <c r="I31" s="21"/>
      <c r="L31" s="29" t="s">
        <v>81</v>
      </c>
      <c r="M31" s="31" t="s">
        <v>80</v>
      </c>
      <c r="N31" s="24">
        <f t="shared" si="2"/>
        <v>64.7136678727848</v>
      </c>
      <c r="O31" s="25">
        <f t="shared" si="2"/>
        <v>22.9291495028466</v>
      </c>
      <c r="P31" s="25">
        <f t="shared" si="2"/>
        <v>41.784518369938205</v>
      </c>
      <c r="Q31" s="27">
        <f t="shared" si="1"/>
        <v>1.7137827875119522</v>
      </c>
      <c r="R31" s="27">
        <f t="shared" si="1"/>
        <v>0.6072222923218423</v>
      </c>
      <c r="S31" s="28">
        <f t="shared" si="1"/>
        <v>1.1065604951901102</v>
      </c>
    </row>
    <row r="32" spans="2:19" ht="15" customHeight="1">
      <c r="B32" s="29" t="s">
        <v>82</v>
      </c>
      <c r="C32" s="30" t="s">
        <v>83</v>
      </c>
      <c r="D32" s="24">
        <f t="shared" si="3"/>
        <v>24906161.8004573</v>
      </c>
      <c r="E32" s="25">
        <v>11883755.657219</v>
      </c>
      <c r="F32" s="26">
        <v>13022406.1432383</v>
      </c>
      <c r="G32" s="20"/>
      <c r="H32" s="21"/>
      <c r="I32" s="21"/>
      <c r="L32" s="29" t="s">
        <v>84</v>
      </c>
      <c r="M32" s="31" t="s">
        <v>85</v>
      </c>
      <c r="N32" s="24">
        <f t="shared" si="2"/>
        <v>24.906161800457298</v>
      </c>
      <c r="O32" s="25">
        <f t="shared" si="2"/>
        <v>11.883755657219</v>
      </c>
      <c r="P32" s="25">
        <f t="shared" si="2"/>
        <v>13.0224061432383</v>
      </c>
      <c r="Q32" s="27">
        <f t="shared" si="1"/>
        <v>0.6595786145288479</v>
      </c>
      <c r="R32" s="27">
        <f t="shared" si="1"/>
        <v>0.3147121244367709</v>
      </c>
      <c r="S32" s="28">
        <f t="shared" si="1"/>
        <v>0.3448664900920771</v>
      </c>
    </row>
    <row r="33" spans="2:19" ht="15" customHeight="1">
      <c r="B33" s="29" t="s">
        <v>86</v>
      </c>
      <c r="C33" s="30" t="s">
        <v>87</v>
      </c>
      <c r="D33" s="24">
        <f t="shared" si="3"/>
        <v>6706039.51660037</v>
      </c>
      <c r="E33" s="25">
        <v>2640759.04986255</v>
      </c>
      <c r="F33" s="26">
        <v>4065280.46673782</v>
      </c>
      <c r="G33" s="20"/>
      <c r="H33" s="21"/>
      <c r="I33" s="21"/>
      <c r="L33" s="29" t="s">
        <v>88</v>
      </c>
      <c r="M33" s="31" t="s">
        <v>87</v>
      </c>
      <c r="N33" s="24">
        <f t="shared" si="2"/>
        <v>6.70603951660037</v>
      </c>
      <c r="O33" s="25">
        <f t="shared" si="2"/>
        <v>2.64075904986255</v>
      </c>
      <c r="P33" s="25">
        <f t="shared" si="2"/>
        <v>4.0652804667378195</v>
      </c>
      <c r="Q33" s="27">
        <f t="shared" si="1"/>
        <v>0.1775930104675448</v>
      </c>
      <c r="R33" s="27">
        <f t="shared" si="1"/>
        <v>0.06993402714427388</v>
      </c>
      <c r="S33" s="28">
        <f t="shared" si="1"/>
        <v>0.10765898332327091</v>
      </c>
    </row>
    <row r="34" spans="2:19" ht="15" customHeight="1">
      <c r="B34" s="32" t="s">
        <v>89</v>
      </c>
      <c r="C34" s="33" t="s">
        <v>90</v>
      </c>
      <c r="D34" s="34">
        <f t="shared" si="3"/>
        <v>14110052.74650833</v>
      </c>
      <c r="E34" s="35">
        <v>5827829.61449677</v>
      </c>
      <c r="F34" s="36">
        <v>8282223.13201156</v>
      </c>
      <c r="G34" s="20"/>
      <c r="H34" s="21"/>
      <c r="I34" s="21"/>
      <c r="L34" s="32" t="s">
        <v>91</v>
      </c>
      <c r="M34" s="37" t="s">
        <v>90</v>
      </c>
      <c r="N34" s="34">
        <f t="shared" si="2"/>
        <v>14.11005274650833</v>
      </c>
      <c r="O34" s="35">
        <f t="shared" si="2"/>
        <v>5.82782961449677</v>
      </c>
      <c r="P34" s="35">
        <f t="shared" si="2"/>
        <v>8.28222313201156</v>
      </c>
      <c r="Q34" s="38">
        <f>N34/$N$9*100</f>
        <v>0.3736701429965035</v>
      </c>
      <c r="R34" s="38">
        <f t="shared" si="1"/>
        <v>0.1543357749635029</v>
      </c>
      <c r="S34" s="39">
        <f>P34/$N$9*100</f>
        <v>0.21933436803300055</v>
      </c>
    </row>
    <row r="35" spans="1:19" ht="6.75" customHeight="1">
      <c r="A35" s="1"/>
      <c r="B35" s="1"/>
      <c r="C35" s="22"/>
      <c r="D35" s="40"/>
      <c r="E35" s="40"/>
      <c r="F35" s="40"/>
      <c r="G35" s="21"/>
      <c r="H35" s="21"/>
      <c r="I35" s="21"/>
      <c r="L35" s="1"/>
      <c r="M35" s="22"/>
      <c r="N35" s="40"/>
      <c r="O35" s="40"/>
      <c r="P35" s="40"/>
      <c r="Q35" s="21"/>
      <c r="R35" s="21"/>
      <c r="S35" s="21"/>
    </row>
    <row r="36" spans="1:19" ht="15">
      <c r="A36" s="1"/>
      <c r="B36" s="41" t="s">
        <v>92</v>
      </c>
      <c r="C36" s="22"/>
      <c r="D36" s="1"/>
      <c r="E36" s="1"/>
      <c r="F36" s="1"/>
      <c r="G36" s="1"/>
      <c r="H36" s="1"/>
      <c r="I36" s="1"/>
      <c r="L36" s="41" t="s">
        <v>93</v>
      </c>
      <c r="M36" s="22"/>
      <c r="N36" s="1"/>
      <c r="O36" s="1"/>
      <c r="P36" s="1"/>
      <c r="Q36" s="1"/>
      <c r="R36" s="1"/>
      <c r="S36" s="1"/>
    </row>
    <row r="37" spans="1:19" ht="15">
      <c r="A37" s="1"/>
      <c r="B37" s="22"/>
      <c r="C37" s="22"/>
      <c r="D37" s="1"/>
      <c r="E37" s="1"/>
      <c r="F37" s="1"/>
      <c r="G37" s="1"/>
      <c r="H37" s="1"/>
      <c r="I37" s="1"/>
      <c r="L37" s="41" t="s">
        <v>92</v>
      </c>
      <c r="M37" s="22"/>
      <c r="N37" s="1"/>
      <c r="O37" s="1"/>
      <c r="P37" s="1"/>
      <c r="Q37" s="1"/>
      <c r="R37" s="1"/>
      <c r="S37" s="1"/>
    </row>
    <row r="38" spans="2:13" ht="12" customHeight="1">
      <c r="B38" s="22"/>
      <c r="C38" s="22"/>
      <c r="L38" s="22"/>
      <c r="M38" s="22"/>
    </row>
    <row r="39" spans="12:16" ht="15">
      <c r="L39" s="22"/>
      <c r="P39" s="42"/>
    </row>
  </sheetData>
  <sheetProtection/>
  <mergeCells count="4">
    <mergeCell ref="B5:C7"/>
    <mergeCell ref="D5:F5"/>
    <mergeCell ref="L5:M7"/>
    <mergeCell ref="N5:S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MS,標準"V-9-1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2015-02-05T07:54:27Z</dcterms:created>
  <dcterms:modified xsi:type="dcterms:W3CDTF">2015-04-16T06:47:24Z</dcterms:modified>
  <cp:category/>
  <cp:version/>
  <cp:contentType/>
  <cp:contentStatus/>
</cp:coreProperties>
</file>