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2570" activeTab="0"/>
  </bookViews>
  <sheets>
    <sheet name="Table 28-1-1" sheetId="1" r:id="rId1"/>
    <sheet name="Table 28-1-2" sheetId="2" r:id="rId2"/>
    <sheet name="Table 28-2-1" sheetId="3" r:id="rId3"/>
    <sheet name="Table 28-2-2" sheetId="4" r:id="rId4"/>
    <sheet name="Table 28-3-1" sheetId="5" r:id="rId5"/>
    <sheet name="Table 28-3-2" sheetId="6" r:id="rId6"/>
  </sheets>
  <externalReferences>
    <externalReference r:id="rId9"/>
    <externalReference r:id="rId10"/>
    <externalReference r:id="rId11"/>
  </externalReferences>
  <definedNames>
    <definedName name="Data" localSheetId="1">#REF!</definedName>
    <definedName name="Data" localSheetId="3">#REF!</definedName>
    <definedName name="Data" localSheetId="5">#REF!</definedName>
    <definedName name="Data">#REF!</definedName>
    <definedName name="DataEnd" localSheetId="1">#REF!</definedName>
    <definedName name="DataEnd" localSheetId="3">#REF!</definedName>
    <definedName name="DataEnd" localSheetId="5">#REF!</definedName>
    <definedName name="DataEnd">#REF!</definedName>
    <definedName name="Hyousoku" localSheetId="1">#REF!</definedName>
    <definedName name="Hyousoku" localSheetId="3">#REF!</definedName>
    <definedName name="Hyousoku" localSheetId="5">#REF!</definedName>
    <definedName name="Hyousoku">#REF!</definedName>
    <definedName name="HyousokuArea" localSheetId="1">#REF!</definedName>
    <definedName name="HyousokuArea" localSheetId="3">#REF!</definedName>
    <definedName name="HyousokuArea" localSheetId="5">#REF!</definedName>
    <definedName name="HyousokuArea">#REF!</definedName>
    <definedName name="HyousokuEnd" localSheetId="1">#REF!</definedName>
    <definedName name="HyousokuEnd" localSheetId="3">#REF!</definedName>
    <definedName name="HyousokuEnd" localSheetId="5">#REF!</definedName>
    <definedName name="HyousokuEnd">#REF!</definedName>
    <definedName name="Hyoutou" localSheetId="1">#REF!</definedName>
    <definedName name="Hyoutou" localSheetId="3">#REF!</definedName>
    <definedName name="Hyoutou" localSheetId="5">#REF!</definedName>
    <definedName name="Hyoutou">#REF!</definedName>
    <definedName name="personc08_クエリ" localSheetId="1">#REF!</definedName>
    <definedName name="personc08_クエリ" localSheetId="3">#REF!</definedName>
    <definedName name="personc08_クエリ" localSheetId="5">#REF!</definedName>
    <definedName name="personc08_クエリ">#REF!</definedName>
    <definedName name="_xlnm.Print_Area" localSheetId="0">'Table 28-1-1'!$H$1:$M$22</definedName>
    <definedName name="_xlnm.Print_Area" localSheetId="1">'Table 28-1-2'!$P$1:$V$22</definedName>
    <definedName name="_xlnm.Print_Area" localSheetId="2">'Table 28-2-1'!$N$1:$T$26</definedName>
    <definedName name="_xlnm.Print_Area" localSheetId="3">'Table 28-2-2'!$T$1:$Z$26</definedName>
    <definedName name="_xlnm.Print_Area" localSheetId="4">'Table 28-3-1'!$N$1:$T$26</definedName>
    <definedName name="_xlnm.Print_Area" localSheetId="5">'Table 28-3-2'!$U$1:$AA$27</definedName>
    <definedName name="Rangai0">'[1]定義（総数）'!$B$48:$J$48</definedName>
    <definedName name="Title" localSheetId="1">#REF!</definedName>
    <definedName name="Title" localSheetId="3">#REF!</definedName>
    <definedName name="Title" localSheetId="5">#REF!</definedName>
    <definedName name="Title">#REF!</definedName>
    <definedName name="TitleEnglish" localSheetId="1">#REF!</definedName>
    <definedName name="TitleEnglish" localSheetId="3">#REF!</definedName>
    <definedName name="TitleEnglish" localSheetId="5">#REF!</definedName>
    <definedName name="TitleEnglish">#REF!</definedName>
    <definedName name="バージョンアップ" localSheetId="1">'[2]使い方'!#REF!</definedName>
    <definedName name="バージョンアップ" localSheetId="3">'[2]使い方'!#REF!</definedName>
    <definedName name="バージョンアップ" localSheetId="5">'[2]使い方'!#REF!</definedName>
    <definedName name="バージョンアップ">'[3]使い方'!#REF!</definedName>
    <definedName name="移行手順" localSheetId="1">'[2]使い方'!#REF!</definedName>
    <definedName name="移行手順" localSheetId="3">'[2]使い方'!#REF!</definedName>
    <definedName name="移行手順" localSheetId="5">'[2]使い方'!#REF!</definedName>
    <definedName name="移行手順">'[3]使い方'!#REF!</definedName>
    <definedName name="構成" localSheetId="1">'[2]使い方'!#REF!</definedName>
    <definedName name="構成" localSheetId="3">'[2]使い方'!#REF!</definedName>
    <definedName name="構成" localSheetId="5">'[2]使い方'!#REF!</definedName>
    <definedName name="構成">'[3]使い方'!#REF!</definedName>
    <definedName name="要望" localSheetId="1">'[2]使い方'!#REF!</definedName>
    <definedName name="要望" localSheetId="3">'[2]使い方'!#REF!</definedName>
    <definedName name="要望" localSheetId="5">'[2]使い方'!#REF!</definedName>
    <definedName name="要望">'[3]使い方'!#REF!</definedName>
  </definedNames>
  <calcPr fullCalcOnLoad="1"/>
</workbook>
</file>

<file path=xl/sharedStrings.xml><?xml version="1.0" encoding="utf-8"?>
<sst xmlns="http://schemas.openxmlformats.org/spreadsheetml/2006/main" count="550" uniqueCount="80">
  <si>
    <t>Table 28-1-1a. Annual Profit and Loss except Street Businesses by Section of</t>
  </si>
  <si>
    <t>Table 28-1-1. Annual Profit and Loss except Street Businesses by Section of</t>
  </si>
  <si>
    <t xml:space="preserve">                      Industrial Classification  and Sex of Representative  - Cambodia (2014)</t>
  </si>
  <si>
    <t xml:space="preserve">                     Industrial Classification  and Sex of Representative  - Cambodia (2014)</t>
  </si>
  <si>
    <t>Section of ISIC Rev.4  1)</t>
  </si>
  <si>
    <t>Sex of Representative 3)</t>
  </si>
  <si>
    <t>Section of ISIC Rev.4  1)</t>
  </si>
  <si>
    <t>Both Sexes</t>
  </si>
  <si>
    <t>Male</t>
  </si>
  <si>
    <t>Female</t>
  </si>
  <si>
    <t>Both Sexes</t>
  </si>
  <si>
    <t>(USD)</t>
  </si>
  <si>
    <t>(million USD)</t>
  </si>
  <si>
    <t>Total  2)</t>
  </si>
  <si>
    <t>Total  2)</t>
  </si>
  <si>
    <t>C</t>
  </si>
  <si>
    <t>Manufacturing</t>
  </si>
  <si>
    <t>G</t>
  </si>
  <si>
    <t>Wholesale and retail trade; repair of motor vehicles and motorcycles</t>
  </si>
  <si>
    <t>I</t>
  </si>
  <si>
    <t>Accommodation and food service activities</t>
  </si>
  <si>
    <t>P</t>
  </si>
  <si>
    <t>Education</t>
  </si>
  <si>
    <t>Q</t>
  </si>
  <si>
    <t>Human health and social work activities</t>
  </si>
  <si>
    <t>S</t>
  </si>
  <si>
    <t>Other service activities</t>
  </si>
  <si>
    <t>Others</t>
  </si>
  <si>
    <t>Others</t>
  </si>
  <si>
    <t xml:space="preserve">* Annual Profit and Loss = Annual Sales - Annual Expenses </t>
  </si>
  <si>
    <t xml:space="preserve">1) ISIC stands for International Standard Industrial Classification.  </t>
  </si>
  <si>
    <t>2) Establishments which belong to Section A, O, T, and U of ISIC Rev.4 were not surveyed.</t>
  </si>
  <si>
    <t>3) In case of Multi-unit Entity, "Sex of Representative" is that of Head Office.</t>
  </si>
  <si>
    <t>Table 28-1-1a. Annual Profit and Loss except Street Businesses by Section of</t>
  </si>
  <si>
    <t>Table 28-1-2. Percent Distribution of Annual Profit and Loss except Street Businesses by</t>
  </si>
  <si>
    <t xml:space="preserve">                      Industrial Classification  and Sex of Representative  - Cambodia (2014)</t>
  </si>
  <si>
    <t xml:space="preserve">                     Industrial Classification  and Sex of Representative  - Cambodia (2014)</t>
  </si>
  <si>
    <t xml:space="preserve">                    Section of Industrial Classification and Sex of Representative - Cambodia (2014)</t>
  </si>
  <si>
    <t>Both Sexes</t>
  </si>
  <si>
    <t>(%)</t>
  </si>
  <si>
    <t>Total  2)</t>
  </si>
  <si>
    <t>Manufacturing</t>
  </si>
  <si>
    <t xml:space="preserve">* Annual Profit and Loss = Annual Sales - Annual Expenses </t>
  </si>
  <si>
    <t>2) Establishments which belong to Section A, O, T, and U of ISIC Rev.4 were not surveyed.</t>
  </si>
  <si>
    <t>3) In case of Multi-unit Entity, "Sex of Representative" is that of Head Office.</t>
  </si>
  <si>
    <t>Number of Entity except Street Businesses by Section of Industrial Classification and Sex of</t>
  </si>
  <si>
    <t xml:space="preserve">Table 28-2-1. Annual Profit and Loss per Entity except Street Businesses by Section of </t>
  </si>
  <si>
    <t>Representative - Cambodia (2014)</t>
  </si>
  <si>
    <t xml:space="preserve">                     Industrial Classification and Sex of Representative - Cambodia (2014)</t>
  </si>
  <si>
    <t>(entities)</t>
  </si>
  <si>
    <r>
      <t>(USD /</t>
    </r>
    <r>
      <rPr>
        <sz val="10"/>
        <rFont val="Arial Unicode MS"/>
        <family val="3"/>
      </rPr>
      <t xml:space="preserve"> entity</t>
    </r>
    <r>
      <rPr>
        <sz val="10"/>
        <rFont val="Arial Unicode MS"/>
        <family val="3"/>
      </rPr>
      <t>)</t>
    </r>
  </si>
  <si>
    <r>
      <t xml:space="preserve">* The formula for calculating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>is as follows:</t>
    </r>
  </si>
  <si>
    <r>
      <t xml:space="preserve"> 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Profit and Loss/ Number of </t>
    </r>
    <r>
      <rPr>
        <i/>
        <sz val="10"/>
        <rFont val="Arial Unicode MS"/>
        <family val="3"/>
      </rPr>
      <t>Entities.</t>
    </r>
  </si>
  <si>
    <t>* The entities with no sale, sales not reported, and no expenses and expenses not reported are excluded from</t>
  </si>
  <si>
    <t xml:space="preserve">* The Entities with No sale, Sales not reported, and No expenses and Expenses not reported are excluded </t>
  </si>
  <si>
    <t xml:space="preserve">   calculation of "Annual Profit and Loss per Entity".</t>
  </si>
  <si>
    <t xml:space="preserve">   from calculation of "Annual Profit and Loss per Entity".</t>
  </si>
  <si>
    <t xml:space="preserve">Table 28-2-1b. Annual Profit and Loss except Street Businesses by Section of Industrial </t>
  </si>
  <si>
    <t xml:space="preserve">Table 28-2-2. Proportion to Average Annual Profit and Loss per Entity except Street Businesses </t>
  </si>
  <si>
    <t xml:space="preserve">                      Classification and Sex of Representative - Cambodia (2014)</t>
  </si>
  <si>
    <t>Representative - Cambodia (2014)</t>
  </si>
  <si>
    <t xml:space="preserve">                    Industrial Classification and Sex of Representative - Cambodia (2014)</t>
  </si>
  <si>
    <t xml:space="preserve">                    by Section of Industrial Classification and Sex of Representative - Cambodia (2014)</t>
  </si>
  <si>
    <t>(proportion to average)</t>
  </si>
  <si>
    <t xml:space="preserve">Number of Entire Persons Engaged except Street Businesses by Section of </t>
  </si>
  <si>
    <t xml:space="preserve">Table 28-3-1. Annual Profit and Loss per Person Engaged except Street Businesses by Section </t>
  </si>
  <si>
    <t xml:space="preserve">                      Industrial Classification and Sex of Representative  - Cambodia (2014)</t>
  </si>
  <si>
    <t>Industrial Classification and Sex of Representative - Cambodia (2014)</t>
  </si>
  <si>
    <t xml:space="preserve">                    of Industrial Classification and Sex of Representative - Cambodia (2014)</t>
  </si>
  <si>
    <t>(persons engaged)</t>
  </si>
  <si>
    <t>(USD / person engaged)</t>
  </si>
  <si>
    <t>Total  2)</t>
  </si>
  <si>
    <t>* The formula for calculating Annual Profit and Loss per Person Engaged is as follows:</t>
  </si>
  <si>
    <t xml:space="preserve">   Annual Profit and Loss per Person Engaged = Annual Profit and Loss/ Number of Entire Persons Engaged </t>
  </si>
  <si>
    <t>* The Entire Persons Engaged of those Entities with No sale, Sales not reported, and No expenses and</t>
  </si>
  <si>
    <t xml:space="preserve">  Expenses not reported are excluded  from calculation of "Annual Profit and Loss per Person Engaged".</t>
  </si>
  <si>
    <t xml:space="preserve">Table 28-3-2. Proportion to Average Annual Profit and Loss per Person Engaged </t>
  </si>
  <si>
    <t xml:space="preserve">                    except Street Businesses by Section of Industrial Classification and </t>
  </si>
  <si>
    <t xml:space="preserve">                    Sex of Representative - Cambodia (2014)</t>
  </si>
  <si>
    <t xml:space="preserve">   Expenses not reported are excluded  from calculation of "Annual Profit and Loss per Person Engaged".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</si>
</sst>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 ;[Red]\-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6"/>
      <name val="ＭＳ 明朝"/>
      <family val="1"/>
    </font>
    <font>
      <sz val="10"/>
      <color indexed="10"/>
      <name val="Arial"/>
      <family val="2"/>
    </font>
    <font>
      <i/>
      <sz val="10"/>
      <name val="Arial Unicode MS"/>
      <family val="3"/>
    </font>
    <font>
      <i/>
      <sz val="9"/>
      <name val="Arial Unicode MS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1" fillId="0" borderId="0" xfId="60" applyFont="1" applyFill="1">
      <alignment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 wrapText="1"/>
      <protection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20" xfId="60" applyNumberFormat="1" applyFont="1" applyFill="1" applyBorder="1" applyAlignment="1">
      <alignment vertical="center"/>
      <protection/>
    </xf>
    <xf numFmtId="0" fontId="4" fillId="0" borderId="0" xfId="60" applyFont="1" applyBorder="1" applyAlignment="1">
      <alignment horizontal="left" vertical="center" wrapText="1"/>
      <protection/>
    </xf>
    <xf numFmtId="176" fontId="4" fillId="0" borderId="19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20" xfId="60" applyNumberFormat="1" applyFont="1" applyFill="1" applyBorder="1" applyAlignment="1">
      <alignment horizontal="right" vertical="center"/>
      <protection/>
    </xf>
    <xf numFmtId="0" fontId="4" fillId="0" borderId="0" xfId="60" applyFont="1">
      <alignment/>
      <protection/>
    </xf>
    <xf numFmtId="0" fontId="4" fillId="0" borderId="19" xfId="60" applyFont="1" applyFill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 wrapText="1"/>
      <protection/>
    </xf>
    <xf numFmtId="176" fontId="4" fillId="0" borderId="21" xfId="60" applyNumberFormat="1" applyFont="1" applyFill="1" applyBorder="1" applyAlignment="1">
      <alignment vertical="center"/>
      <protection/>
    </xf>
    <xf numFmtId="176" fontId="4" fillId="0" borderId="23" xfId="60" applyNumberFormat="1" applyFont="1" applyFill="1" applyBorder="1" applyAlignment="1">
      <alignment horizontal="right" vertical="center"/>
      <protection/>
    </xf>
    <xf numFmtId="176" fontId="4" fillId="0" borderId="22" xfId="60" applyNumberFormat="1" applyFont="1" applyFill="1" applyBorder="1" applyAlignment="1">
      <alignment horizontal="right" vertical="center"/>
      <protection/>
    </xf>
    <xf numFmtId="0" fontId="4" fillId="0" borderId="23" xfId="60" applyFont="1" applyBorder="1" applyAlignment="1">
      <alignment horizontal="left" vertical="center" wrapText="1"/>
      <protection/>
    </xf>
    <xf numFmtId="176" fontId="4" fillId="0" borderId="21" xfId="60" applyNumberFormat="1" applyFont="1" applyFill="1" applyBorder="1" applyAlignment="1">
      <alignment horizontal="right" vertical="center"/>
      <protection/>
    </xf>
    <xf numFmtId="49" fontId="4" fillId="0" borderId="0" xfId="60" applyNumberFormat="1" applyFont="1" applyFill="1" applyBorder="1" applyAlignment="1">
      <alignment horizontal="left" vertical="center"/>
      <protection/>
    </xf>
    <xf numFmtId="49" fontId="7" fillId="0" borderId="0" xfId="60" applyNumberFormat="1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/>
      <protection/>
    </xf>
    <xf numFmtId="49" fontId="7" fillId="0" borderId="0" xfId="60" applyNumberFormat="1" applyFont="1" applyFill="1" applyBorder="1" applyAlignment="1">
      <alignment horizontal="left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177" fontId="4" fillId="0" borderId="19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177" fontId="4" fillId="0" borderId="20" xfId="60" applyNumberFormat="1" applyFont="1" applyFill="1" applyBorder="1" applyAlignment="1">
      <alignment horizontal="right" vertical="center"/>
      <protection/>
    </xf>
    <xf numFmtId="177" fontId="4" fillId="0" borderId="21" xfId="60" applyNumberFormat="1" applyFont="1" applyFill="1" applyBorder="1" applyAlignment="1">
      <alignment horizontal="right" vertical="center"/>
      <protection/>
    </xf>
    <xf numFmtId="177" fontId="4" fillId="0" borderId="23" xfId="60" applyNumberFormat="1" applyFont="1" applyFill="1" applyBorder="1" applyAlignment="1">
      <alignment horizontal="right" vertical="center"/>
      <protection/>
    </xf>
    <xf numFmtId="177" fontId="4" fillId="0" borderId="22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49" fontId="8" fillId="0" borderId="0" xfId="60" applyNumberFormat="1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/>
      <protection/>
    </xf>
    <xf numFmtId="176" fontId="4" fillId="0" borderId="25" xfId="60" applyNumberFormat="1" applyFont="1" applyFill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6" fontId="4" fillId="0" borderId="27" xfId="60" applyNumberFormat="1" applyFont="1" applyFill="1" applyBorder="1" applyAlignment="1">
      <alignment vertical="center"/>
      <protection/>
    </xf>
    <xf numFmtId="177" fontId="4" fillId="0" borderId="25" xfId="60" applyNumberFormat="1" applyFont="1" applyFill="1" applyBorder="1" applyAlignment="1">
      <alignment vertical="center"/>
      <protection/>
    </xf>
    <xf numFmtId="177" fontId="4" fillId="0" borderId="26" xfId="60" applyNumberFormat="1" applyFont="1" applyFill="1" applyBorder="1" applyAlignment="1">
      <alignment vertical="center"/>
      <protection/>
    </xf>
    <xf numFmtId="177" fontId="4" fillId="0" borderId="27" xfId="60" applyNumberFormat="1" applyFont="1" applyFill="1" applyBorder="1" applyAlignment="1">
      <alignment vertical="center"/>
      <protection/>
    </xf>
    <xf numFmtId="176" fontId="4" fillId="0" borderId="25" xfId="60" applyNumberFormat="1" applyFont="1" applyFill="1" applyBorder="1" applyAlignment="1">
      <alignment horizontal="right" vertical="center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Users\NSC5330\AppData\Roaming\Microsoft\Excel\Data\Inp\&#36039;&#26009;&#65298;&#12288;&#12487;&#12540;&#12479;&#12524;&#12452;&#12450;&#12454;&#12488;&#65288;&#12458;&#12522;&#12472;&#12490;&#1252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4"/>
  <sheetViews>
    <sheetView showGridLines="0" tabSelected="1" zoomScalePageLayoutView="0" workbookViewId="0" topLeftCell="H1">
      <selection activeCell="H1" sqref="H1"/>
    </sheetView>
  </sheetViews>
  <sheetFormatPr defaultColWidth="9.140625" defaultRowHeight="15"/>
  <cols>
    <col min="1" max="1" width="9.8515625" style="1" customWidth="1"/>
    <col min="2" max="2" width="9.28125" style="1" customWidth="1"/>
    <col min="3" max="3" width="27.421875" style="1" customWidth="1"/>
    <col min="4" max="4" width="16.140625" style="1" customWidth="1"/>
    <col min="5" max="5" width="15.57421875" style="1" customWidth="1"/>
    <col min="6" max="6" width="16.421875" style="1" customWidth="1"/>
    <col min="7" max="7" width="2.421875" style="1" customWidth="1"/>
    <col min="8" max="8" width="1.8515625" style="1" customWidth="1"/>
    <col min="9" max="9" width="9.28125" style="1" customWidth="1"/>
    <col min="10" max="10" width="35.7109375" style="1" customWidth="1"/>
    <col min="11" max="11" width="13.421875" style="1" customWidth="1"/>
    <col min="12" max="12" width="12.421875" style="1" customWidth="1"/>
    <col min="13" max="13" width="12.28125" style="1" customWidth="1"/>
    <col min="14" max="14" width="10.140625" style="1" customWidth="1"/>
    <col min="15" max="249" width="8.7109375" style="1" customWidth="1"/>
    <col min="250" max="250" width="1.7109375" style="1" customWidth="1"/>
    <col min="251" max="251" width="9.28125" style="1" customWidth="1"/>
    <col min="252" max="252" width="27.421875" style="1" customWidth="1"/>
    <col min="253" max="253" width="16.140625" style="1" customWidth="1"/>
    <col min="254" max="254" width="15.57421875" style="1" customWidth="1"/>
    <col min="255" max="255" width="16.421875" style="1" customWidth="1"/>
    <col min="256" max="16384" width="2.421875" style="1" customWidth="1"/>
  </cols>
  <sheetData>
    <row r="1" spans="2:13" ht="15" customHeight="1">
      <c r="B1" s="2"/>
      <c r="C1" s="2"/>
      <c r="D1" s="2"/>
      <c r="E1" s="2"/>
      <c r="F1" s="2"/>
      <c r="I1" s="2"/>
      <c r="J1" s="2"/>
      <c r="K1" s="2"/>
      <c r="L1" s="2"/>
      <c r="M1" s="2"/>
    </row>
    <row r="2" spans="2:13" ht="15" customHeight="1">
      <c r="B2" s="2" t="s">
        <v>0</v>
      </c>
      <c r="C2" s="3"/>
      <c r="D2" s="3"/>
      <c r="E2" s="3"/>
      <c r="F2" s="3"/>
      <c r="I2" s="2" t="s">
        <v>1</v>
      </c>
      <c r="J2" s="3"/>
      <c r="K2" s="3"/>
      <c r="L2" s="3"/>
      <c r="M2" s="3"/>
    </row>
    <row r="3" spans="2:13" ht="15" customHeight="1">
      <c r="B3" s="2" t="s">
        <v>2</v>
      </c>
      <c r="C3" s="3"/>
      <c r="D3" s="3"/>
      <c r="E3" s="3"/>
      <c r="F3" s="3"/>
      <c r="I3" s="2" t="s">
        <v>3</v>
      </c>
      <c r="J3" s="3"/>
      <c r="K3" s="3"/>
      <c r="L3" s="3"/>
      <c r="M3" s="3"/>
    </row>
    <row r="4" spans="2:13" ht="15" customHeight="1">
      <c r="B4" s="2"/>
      <c r="C4" s="3"/>
      <c r="D4" s="3"/>
      <c r="E4" s="3"/>
      <c r="F4" s="3"/>
      <c r="I4" s="2"/>
      <c r="J4" s="3"/>
      <c r="K4" s="3"/>
      <c r="L4" s="3"/>
      <c r="M4" s="3"/>
    </row>
    <row r="5" spans="2:13" ht="15" customHeight="1">
      <c r="B5" s="63" t="s">
        <v>4</v>
      </c>
      <c r="C5" s="64"/>
      <c r="D5" s="69" t="s">
        <v>5</v>
      </c>
      <c r="E5" s="70"/>
      <c r="F5" s="71"/>
      <c r="I5" s="63" t="s">
        <v>6</v>
      </c>
      <c r="J5" s="64"/>
      <c r="K5" s="69" t="s">
        <v>5</v>
      </c>
      <c r="L5" s="70"/>
      <c r="M5" s="71"/>
    </row>
    <row r="6" spans="2:17" ht="29.25" customHeight="1">
      <c r="B6" s="65"/>
      <c r="C6" s="66"/>
      <c r="D6" s="4" t="s">
        <v>7</v>
      </c>
      <c r="E6" s="5" t="s">
        <v>8</v>
      </c>
      <c r="F6" s="6" t="s">
        <v>9</v>
      </c>
      <c r="I6" s="65"/>
      <c r="J6" s="66"/>
      <c r="K6" s="7" t="s">
        <v>10</v>
      </c>
      <c r="L6" s="5" t="s">
        <v>8</v>
      </c>
      <c r="M6" s="6" t="s">
        <v>9</v>
      </c>
      <c r="Q6" s="8"/>
    </row>
    <row r="7" spans="2:13" ht="15" customHeight="1">
      <c r="B7" s="67"/>
      <c r="C7" s="68"/>
      <c r="D7" s="9"/>
      <c r="E7" s="10" t="s">
        <v>11</v>
      </c>
      <c r="F7" s="11"/>
      <c r="I7" s="67"/>
      <c r="J7" s="68"/>
      <c r="K7" s="12"/>
      <c r="L7" s="12" t="s">
        <v>12</v>
      </c>
      <c r="M7" s="13"/>
    </row>
    <row r="8" spans="1:13" ht="6.75" customHeight="1">
      <c r="A8" s="2"/>
      <c r="B8" s="14"/>
      <c r="C8" s="15"/>
      <c r="D8" s="56"/>
      <c r="E8" s="57"/>
      <c r="F8" s="58"/>
      <c r="I8" s="14"/>
      <c r="J8" s="16"/>
      <c r="K8" s="56"/>
      <c r="L8" s="57"/>
      <c r="M8" s="58"/>
    </row>
    <row r="9" spans="1:13" ht="15">
      <c r="A9" s="2"/>
      <c r="B9" s="17" t="s">
        <v>13</v>
      </c>
      <c r="C9" s="18"/>
      <c r="D9" s="19">
        <f>SUM(D11:D17)</f>
        <v>3776071760.3386245</v>
      </c>
      <c r="E9" s="20">
        <f>SUM(E11:E17)</f>
        <v>2293357278.7028136</v>
      </c>
      <c r="F9" s="21">
        <f>SUM(F11:F17)</f>
        <v>1482714481.6358109</v>
      </c>
      <c r="I9" s="17" t="s">
        <v>14</v>
      </c>
      <c r="J9" s="22"/>
      <c r="K9" s="23">
        <f>D9/1000000</f>
        <v>3776.0717603386247</v>
      </c>
      <c r="L9" s="24">
        <f>E9/1000000</f>
        <v>2293.357278702814</v>
      </c>
      <c r="M9" s="25">
        <f>F9/1000000</f>
        <v>1482.714481635811</v>
      </c>
    </row>
    <row r="10" spans="1:13" ht="6" customHeight="1">
      <c r="A10" s="26"/>
      <c r="B10" s="17"/>
      <c r="C10" s="18"/>
      <c r="D10" s="19"/>
      <c r="E10" s="20"/>
      <c r="F10" s="21"/>
      <c r="I10" s="17"/>
      <c r="J10" s="22"/>
      <c r="K10" s="23"/>
      <c r="L10" s="24"/>
      <c r="M10" s="25"/>
    </row>
    <row r="11" spans="1:13" ht="20.25" customHeight="1">
      <c r="A11" s="2"/>
      <c r="B11" s="27" t="s">
        <v>15</v>
      </c>
      <c r="C11" s="18" t="s">
        <v>16</v>
      </c>
      <c r="D11" s="19">
        <f aca="true" t="shared" si="0" ref="D11:D17">E11+F11</f>
        <v>1385590573.957037</v>
      </c>
      <c r="E11" s="24">
        <v>1273706045.39192</v>
      </c>
      <c r="F11" s="25">
        <v>111884528.565117</v>
      </c>
      <c r="I11" s="27" t="s">
        <v>15</v>
      </c>
      <c r="J11" s="22" t="s">
        <v>16</v>
      </c>
      <c r="K11" s="23">
        <f aca="true" t="shared" si="1" ref="K11:M17">D11/1000000</f>
        <v>1385.590573957037</v>
      </c>
      <c r="L11" s="24">
        <f t="shared" si="1"/>
        <v>1273.70604539192</v>
      </c>
      <c r="M11" s="25">
        <f t="shared" si="1"/>
        <v>111.884528565117</v>
      </c>
    </row>
    <row r="12" spans="1:13" ht="56.25" customHeight="1">
      <c r="A12" s="2"/>
      <c r="B12" s="27" t="s">
        <v>17</v>
      </c>
      <c r="C12" s="18" t="s">
        <v>18</v>
      </c>
      <c r="D12" s="19">
        <f t="shared" si="0"/>
        <v>2138311189.0493498</v>
      </c>
      <c r="E12" s="24">
        <v>1107676757.52858</v>
      </c>
      <c r="F12" s="25">
        <v>1030634431.52077</v>
      </c>
      <c r="I12" s="27" t="s">
        <v>17</v>
      </c>
      <c r="J12" s="22" t="s">
        <v>18</v>
      </c>
      <c r="K12" s="23">
        <f t="shared" si="1"/>
        <v>2138.3111890493497</v>
      </c>
      <c r="L12" s="24">
        <f t="shared" si="1"/>
        <v>1107.6767575285799</v>
      </c>
      <c r="M12" s="25">
        <f t="shared" si="1"/>
        <v>1030.63443152077</v>
      </c>
    </row>
    <row r="13" spans="1:13" ht="35.25" customHeight="1">
      <c r="A13" s="2"/>
      <c r="B13" s="27" t="s">
        <v>19</v>
      </c>
      <c r="C13" s="18" t="s">
        <v>20</v>
      </c>
      <c r="D13" s="19">
        <f t="shared" si="0"/>
        <v>243626346.23364753</v>
      </c>
      <c r="E13" s="24">
        <v>95917365.3077365</v>
      </c>
      <c r="F13" s="25">
        <v>147708980.925911</v>
      </c>
      <c r="I13" s="27" t="s">
        <v>19</v>
      </c>
      <c r="J13" s="22" t="s">
        <v>20</v>
      </c>
      <c r="K13" s="23">
        <f t="shared" si="1"/>
        <v>243.62634623364752</v>
      </c>
      <c r="L13" s="24">
        <f t="shared" si="1"/>
        <v>95.9173653077365</v>
      </c>
      <c r="M13" s="25">
        <f t="shared" si="1"/>
        <v>147.70898092591102</v>
      </c>
    </row>
    <row r="14" spans="1:13" ht="20.25" customHeight="1">
      <c r="A14" s="2"/>
      <c r="B14" s="27" t="s">
        <v>21</v>
      </c>
      <c r="C14" s="18" t="s">
        <v>22</v>
      </c>
      <c r="D14" s="19">
        <f t="shared" si="0"/>
        <v>52099116.3517201</v>
      </c>
      <c r="E14" s="24">
        <v>40301118.9461081</v>
      </c>
      <c r="F14" s="25">
        <v>11797997.405612</v>
      </c>
      <c r="I14" s="27" t="s">
        <v>21</v>
      </c>
      <c r="J14" s="22" t="s">
        <v>22</v>
      </c>
      <c r="K14" s="23">
        <f t="shared" si="1"/>
        <v>52.0991163517201</v>
      </c>
      <c r="L14" s="24">
        <f t="shared" si="1"/>
        <v>40.301118946108105</v>
      </c>
      <c r="M14" s="25">
        <f t="shared" si="1"/>
        <v>11.797997405612</v>
      </c>
    </row>
    <row r="15" spans="1:13" ht="36" customHeight="1">
      <c r="A15" s="2"/>
      <c r="B15" s="27" t="s">
        <v>23</v>
      </c>
      <c r="C15" s="18" t="s">
        <v>24</v>
      </c>
      <c r="D15" s="19">
        <f t="shared" si="0"/>
        <v>22690401.57250207</v>
      </c>
      <c r="E15" s="24">
        <v>17999280.4829303</v>
      </c>
      <c r="F15" s="25">
        <v>4691121.08957177</v>
      </c>
      <c r="I15" s="27" t="s">
        <v>23</v>
      </c>
      <c r="J15" s="22" t="s">
        <v>24</v>
      </c>
      <c r="K15" s="23">
        <f t="shared" si="1"/>
        <v>22.69040157250207</v>
      </c>
      <c r="L15" s="24">
        <f t="shared" si="1"/>
        <v>17.9992804829303</v>
      </c>
      <c r="M15" s="25">
        <f t="shared" si="1"/>
        <v>4.69112108957177</v>
      </c>
    </row>
    <row r="16" spans="1:13" ht="20.25" customHeight="1">
      <c r="A16" s="2"/>
      <c r="B16" s="27" t="s">
        <v>25</v>
      </c>
      <c r="C16" s="18" t="s">
        <v>26</v>
      </c>
      <c r="D16" s="19">
        <f t="shared" si="0"/>
        <v>158168931.9552433</v>
      </c>
      <c r="E16" s="24">
        <v>55689479.2107683</v>
      </c>
      <c r="F16" s="25">
        <v>102479452.744475</v>
      </c>
      <c r="I16" s="27" t="s">
        <v>25</v>
      </c>
      <c r="J16" s="22" t="s">
        <v>26</v>
      </c>
      <c r="K16" s="23">
        <f t="shared" si="1"/>
        <v>158.1689319552433</v>
      </c>
      <c r="L16" s="24">
        <f t="shared" si="1"/>
        <v>55.6894792107683</v>
      </c>
      <c r="M16" s="25">
        <f>F16/1000000</f>
        <v>102.47945274447501</v>
      </c>
    </row>
    <row r="17" spans="1:13" ht="20.25" customHeight="1">
      <c r="A17" s="2"/>
      <c r="B17" s="28" t="s">
        <v>27</v>
      </c>
      <c r="C17" s="29"/>
      <c r="D17" s="30">
        <f t="shared" si="0"/>
        <v>-224414798.78087503</v>
      </c>
      <c r="E17" s="31">
        <v>-297932768.165229</v>
      </c>
      <c r="F17" s="32">
        <v>73517969.384354</v>
      </c>
      <c r="I17" s="28" t="s">
        <v>28</v>
      </c>
      <c r="J17" s="33"/>
      <c r="K17" s="34">
        <f>D17/1000000</f>
        <v>-224.41479878087503</v>
      </c>
      <c r="L17" s="31">
        <f t="shared" si="1"/>
        <v>-297.93276816522905</v>
      </c>
      <c r="M17" s="32">
        <f>F17/1000000</f>
        <v>73.51796938435399</v>
      </c>
    </row>
    <row r="18" spans="2:13" ht="6" customHeight="1">
      <c r="B18" s="2"/>
      <c r="C18" s="35"/>
      <c r="D18" s="20"/>
      <c r="E18" s="20"/>
      <c r="F18" s="20"/>
      <c r="I18" s="2"/>
      <c r="J18" s="35"/>
      <c r="K18" s="20"/>
      <c r="L18" s="20"/>
      <c r="M18" s="20"/>
    </row>
    <row r="19" spans="2:9" ht="15">
      <c r="B19" s="36" t="s">
        <v>29</v>
      </c>
      <c r="I19" s="36" t="s">
        <v>29</v>
      </c>
    </row>
    <row r="20" spans="2:9" ht="15">
      <c r="B20" s="37" t="s">
        <v>30</v>
      </c>
      <c r="I20" s="37" t="s">
        <v>30</v>
      </c>
    </row>
    <row r="21" spans="2:9" ht="15">
      <c r="B21" s="37" t="s">
        <v>31</v>
      </c>
      <c r="I21" s="37" t="s">
        <v>31</v>
      </c>
    </row>
    <row r="22" ht="15">
      <c r="I22" s="38" t="s">
        <v>32</v>
      </c>
    </row>
    <row r="23" ht="15">
      <c r="I23" s="37"/>
    </row>
    <row r="24" ht="15">
      <c r="I24" s="37"/>
    </row>
  </sheetData>
  <sheetProtection/>
  <mergeCells count="4">
    <mergeCell ref="B5:C7"/>
    <mergeCell ref="D5:F5"/>
    <mergeCell ref="I5:J7"/>
    <mergeCell ref="K5:M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MS,標準"V-8-1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24"/>
  <sheetViews>
    <sheetView showGridLines="0" zoomScalePageLayoutView="0" workbookViewId="0" topLeftCell="P1">
      <selection activeCell="P1" sqref="P1"/>
    </sheetView>
  </sheetViews>
  <sheetFormatPr defaultColWidth="9.140625" defaultRowHeight="15"/>
  <cols>
    <col min="1" max="1" width="9.8515625" style="1" customWidth="1"/>
    <col min="2" max="2" width="9.28125" style="1" customWidth="1"/>
    <col min="3" max="3" width="27.421875" style="1" customWidth="1"/>
    <col min="4" max="4" width="16.140625" style="1" customWidth="1"/>
    <col min="5" max="5" width="15.57421875" style="1" customWidth="1"/>
    <col min="6" max="6" width="16.421875" style="1" customWidth="1"/>
    <col min="7" max="8" width="2.421875" style="1" customWidth="1"/>
    <col min="9" max="9" width="9.28125" style="1" customWidth="1"/>
    <col min="10" max="10" width="35.7109375" style="1" customWidth="1"/>
    <col min="11" max="11" width="13.421875" style="1" customWidth="1"/>
    <col min="12" max="12" width="12.421875" style="1" customWidth="1"/>
    <col min="13" max="13" width="12.28125" style="1" customWidth="1"/>
    <col min="14" max="14" width="2.8515625" style="1" customWidth="1"/>
    <col min="15" max="15" width="8.7109375" style="1" customWidth="1"/>
    <col min="16" max="16" width="2.140625" style="1" customWidth="1"/>
    <col min="17" max="17" width="9.28125" style="1" customWidth="1"/>
    <col min="18" max="18" width="31.57421875" style="1" customWidth="1"/>
    <col min="19" max="19" width="14.00390625" style="1" customWidth="1"/>
    <col min="20" max="20" width="12.421875" style="1" customWidth="1"/>
    <col min="21" max="21" width="14.00390625" style="1" customWidth="1"/>
    <col min="22" max="249" width="8.7109375" style="1" customWidth="1"/>
    <col min="250" max="250" width="1.7109375" style="1" customWidth="1"/>
    <col min="251" max="251" width="9.28125" style="1" customWidth="1"/>
    <col min="252" max="252" width="27.421875" style="1" customWidth="1"/>
    <col min="253" max="253" width="16.140625" style="1" customWidth="1"/>
    <col min="254" max="254" width="15.57421875" style="1" customWidth="1"/>
    <col min="255" max="255" width="16.421875" style="1" customWidth="1"/>
    <col min="256" max="16384" width="2.421875" style="1" customWidth="1"/>
  </cols>
  <sheetData>
    <row r="1" spans="2:2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Q1" s="2"/>
      <c r="R1" s="2"/>
      <c r="S1" s="2"/>
      <c r="T1" s="2"/>
      <c r="U1" s="2"/>
    </row>
    <row r="2" spans="2:21" ht="15" customHeight="1">
      <c r="B2" s="2" t="s">
        <v>33</v>
      </c>
      <c r="C2" s="3"/>
      <c r="D2" s="3"/>
      <c r="E2" s="3"/>
      <c r="F2" s="3"/>
      <c r="G2" s="2"/>
      <c r="H2" s="2"/>
      <c r="I2" s="2" t="s">
        <v>1</v>
      </c>
      <c r="J2" s="3"/>
      <c r="K2" s="3"/>
      <c r="L2" s="3"/>
      <c r="M2" s="3"/>
      <c r="Q2" s="2" t="s">
        <v>34</v>
      </c>
      <c r="R2" s="3"/>
      <c r="S2" s="3"/>
      <c r="T2" s="3"/>
      <c r="U2" s="3"/>
    </row>
    <row r="3" spans="2:21" ht="15" customHeight="1">
      <c r="B3" s="2" t="s">
        <v>35</v>
      </c>
      <c r="C3" s="3"/>
      <c r="D3" s="3"/>
      <c r="E3" s="3"/>
      <c r="F3" s="3"/>
      <c r="G3" s="2"/>
      <c r="H3" s="2"/>
      <c r="I3" s="2" t="s">
        <v>36</v>
      </c>
      <c r="J3" s="3"/>
      <c r="K3" s="3"/>
      <c r="L3" s="3"/>
      <c r="M3" s="3"/>
      <c r="Q3" s="2" t="s">
        <v>37</v>
      </c>
      <c r="R3" s="3"/>
      <c r="S3" s="3"/>
      <c r="T3" s="3"/>
      <c r="U3" s="3"/>
    </row>
    <row r="4" spans="2:21" ht="15" customHeight="1">
      <c r="B4" s="2"/>
      <c r="C4" s="3"/>
      <c r="D4" s="3"/>
      <c r="E4" s="3"/>
      <c r="F4" s="3"/>
      <c r="G4" s="2"/>
      <c r="H4" s="2"/>
      <c r="I4" s="2"/>
      <c r="J4" s="3"/>
      <c r="K4" s="3"/>
      <c r="L4" s="3"/>
      <c r="M4" s="3"/>
      <c r="Q4" s="2"/>
      <c r="R4" s="3"/>
      <c r="S4" s="3"/>
      <c r="T4" s="3"/>
      <c r="U4" s="3"/>
    </row>
    <row r="5" spans="2:21" ht="15" customHeight="1">
      <c r="B5" s="63" t="s">
        <v>4</v>
      </c>
      <c r="C5" s="64"/>
      <c r="D5" s="69" t="s">
        <v>5</v>
      </c>
      <c r="E5" s="70"/>
      <c r="F5" s="71"/>
      <c r="G5" s="2"/>
      <c r="H5" s="2"/>
      <c r="I5" s="63" t="s">
        <v>6</v>
      </c>
      <c r="J5" s="64"/>
      <c r="K5" s="69" t="s">
        <v>5</v>
      </c>
      <c r="L5" s="70"/>
      <c r="M5" s="71"/>
      <c r="Q5" s="63" t="s">
        <v>4</v>
      </c>
      <c r="R5" s="64"/>
      <c r="S5" s="69" t="s">
        <v>5</v>
      </c>
      <c r="T5" s="70"/>
      <c r="U5" s="71"/>
    </row>
    <row r="6" spans="2:21" ht="29.25" customHeight="1">
      <c r="B6" s="65"/>
      <c r="C6" s="66"/>
      <c r="D6" s="4" t="s">
        <v>38</v>
      </c>
      <c r="E6" s="5" t="s">
        <v>8</v>
      </c>
      <c r="F6" s="6" t="s">
        <v>9</v>
      </c>
      <c r="G6" s="2"/>
      <c r="H6" s="2"/>
      <c r="I6" s="65"/>
      <c r="J6" s="66"/>
      <c r="K6" s="7" t="s">
        <v>10</v>
      </c>
      <c r="L6" s="5" t="s">
        <v>8</v>
      </c>
      <c r="M6" s="6" t="s">
        <v>9</v>
      </c>
      <c r="Q6" s="65"/>
      <c r="R6" s="66"/>
      <c r="S6" s="4" t="s">
        <v>38</v>
      </c>
      <c r="T6" s="5" t="s">
        <v>8</v>
      </c>
      <c r="U6" s="6" t="s">
        <v>9</v>
      </c>
    </row>
    <row r="7" spans="2:21" ht="15" customHeight="1">
      <c r="B7" s="67"/>
      <c r="C7" s="68"/>
      <c r="D7" s="9"/>
      <c r="E7" s="10" t="s">
        <v>11</v>
      </c>
      <c r="F7" s="11"/>
      <c r="G7" s="2"/>
      <c r="H7" s="2"/>
      <c r="I7" s="67"/>
      <c r="J7" s="68"/>
      <c r="K7" s="10"/>
      <c r="L7" s="10" t="s">
        <v>12</v>
      </c>
      <c r="M7" s="11"/>
      <c r="Q7" s="67"/>
      <c r="R7" s="68"/>
      <c r="S7" s="39"/>
      <c r="T7" s="12" t="s">
        <v>39</v>
      </c>
      <c r="U7" s="13"/>
    </row>
    <row r="8" spans="1:21" ht="6.75" customHeight="1">
      <c r="A8" s="2"/>
      <c r="B8" s="40"/>
      <c r="C8" s="41"/>
      <c r="D8" s="56"/>
      <c r="E8" s="57"/>
      <c r="F8" s="58"/>
      <c r="G8" s="2"/>
      <c r="H8" s="2"/>
      <c r="I8" s="14"/>
      <c r="J8" s="15"/>
      <c r="K8" s="56"/>
      <c r="L8" s="57"/>
      <c r="M8" s="58"/>
      <c r="Q8" s="40"/>
      <c r="R8" s="42"/>
      <c r="S8" s="59"/>
      <c r="T8" s="60"/>
      <c r="U8" s="61"/>
    </row>
    <row r="9" spans="1:21" ht="15">
      <c r="A9" s="2"/>
      <c r="B9" s="17" t="s">
        <v>13</v>
      </c>
      <c r="C9" s="18"/>
      <c r="D9" s="19">
        <f>SUM(D11:D17)</f>
        <v>3776071760.3386245</v>
      </c>
      <c r="E9" s="20">
        <f>SUM(E11:E17)</f>
        <v>2293357278.7028136</v>
      </c>
      <c r="F9" s="21">
        <f>SUM(F11:F17)</f>
        <v>1482714481.6358109</v>
      </c>
      <c r="G9" s="2"/>
      <c r="H9" s="2"/>
      <c r="I9" s="17" t="s">
        <v>40</v>
      </c>
      <c r="J9" s="18"/>
      <c r="K9" s="23">
        <f>D9/1000000</f>
        <v>3776.0717603386247</v>
      </c>
      <c r="L9" s="24">
        <f>E9/1000000</f>
        <v>2293.357278702814</v>
      </c>
      <c r="M9" s="25">
        <f>F9/1000000</f>
        <v>1482.714481635811</v>
      </c>
      <c r="Q9" s="17" t="s">
        <v>40</v>
      </c>
      <c r="R9" s="22"/>
      <c r="S9" s="43">
        <f>K9/$K$9*100</f>
        <v>100</v>
      </c>
      <c r="T9" s="44">
        <f>L9/$K$9*100</f>
        <v>60.73394321555885</v>
      </c>
      <c r="U9" s="45">
        <f>M9/$K$9*100</f>
        <v>39.26605678444115</v>
      </c>
    </row>
    <row r="10" spans="1:21" ht="6" customHeight="1">
      <c r="A10" s="26"/>
      <c r="B10" s="17"/>
      <c r="C10" s="18"/>
      <c r="D10" s="19"/>
      <c r="E10" s="20"/>
      <c r="F10" s="21"/>
      <c r="G10" s="2"/>
      <c r="H10" s="2"/>
      <c r="I10" s="17"/>
      <c r="J10" s="18"/>
      <c r="K10" s="23"/>
      <c r="L10" s="24"/>
      <c r="M10" s="25"/>
      <c r="Q10" s="17"/>
      <c r="R10" s="22"/>
      <c r="S10" s="43"/>
      <c r="T10" s="44"/>
      <c r="U10" s="45"/>
    </row>
    <row r="11" spans="1:21" ht="20.25" customHeight="1">
      <c r="A11" s="2"/>
      <c r="B11" s="27" t="s">
        <v>15</v>
      </c>
      <c r="C11" s="18" t="s">
        <v>41</v>
      </c>
      <c r="D11" s="19">
        <f aca="true" t="shared" si="0" ref="D11:D17">E11+F11</f>
        <v>1385590573.957037</v>
      </c>
      <c r="E11" s="24">
        <v>1273706045.39192</v>
      </c>
      <c r="F11" s="25">
        <v>111884528.565117</v>
      </c>
      <c r="G11" s="2"/>
      <c r="H11" s="2"/>
      <c r="I11" s="27" t="s">
        <v>15</v>
      </c>
      <c r="J11" s="18" t="s">
        <v>41</v>
      </c>
      <c r="K11" s="23">
        <f>D11/1000000</f>
        <v>1385.590573957037</v>
      </c>
      <c r="L11" s="24">
        <f>E11/1000000</f>
        <v>1273.70604539192</v>
      </c>
      <c r="M11" s="25">
        <f aca="true" t="shared" si="1" ref="K11:M17">F11/1000000</f>
        <v>111.884528565117</v>
      </c>
      <c r="Q11" s="27" t="s">
        <v>15</v>
      </c>
      <c r="R11" s="22" t="s">
        <v>41</v>
      </c>
      <c r="S11" s="43">
        <f>K11/$K$9*100</f>
        <v>36.69396827969133</v>
      </c>
      <c r="T11" s="44">
        <f aca="true" t="shared" si="2" ref="T11:U16">L11/$K$9*100</f>
        <v>33.7309809302379</v>
      </c>
      <c r="U11" s="45">
        <f t="shared" si="2"/>
        <v>2.962987349453433</v>
      </c>
    </row>
    <row r="12" spans="1:21" ht="55.5" customHeight="1">
      <c r="A12" s="2"/>
      <c r="B12" s="27" t="s">
        <v>17</v>
      </c>
      <c r="C12" s="18" t="s">
        <v>18</v>
      </c>
      <c r="D12" s="19">
        <f t="shared" si="0"/>
        <v>2138311189.0493498</v>
      </c>
      <c r="E12" s="24">
        <v>1107676757.52858</v>
      </c>
      <c r="F12" s="25">
        <v>1030634431.52077</v>
      </c>
      <c r="G12" s="2"/>
      <c r="H12" s="2"/>
      <c r="I12" s="27" t="s">
        <v>17</v>
      </c>
      <c r="J12" s="18" t="s">
        <v>18</v>
      </c>
      <c r="K12" s="23">
        <f t="shared" si="1"/>
        <v>2138.3111890493497</v>
      </c>
      <c r="L12" s="24">
        <f t="shared" si="1"/>
        <v>1107.6767575285799</v>
      </c>
      <c r="M12" s="25">
        <f t="shared" si="1"/>
        <v>1030.63443152077</v>
      </c>
      <c r="Q12" s="27" t="s">
        <v>17</v>
      </c>
      <c r="R12" s="22" t="s">
        <v>18</v>
      </c>
      <c r="S12" s="43">
        <f>K12/$K$9*100</f>
        <v>56.62792777162671</v>
      </c>
      <c r="T12" s="44">
        <f>L12/$K$9*100</f>
        <v>29.33410241730277</v>
      </c>
      <c r="U12" s="45">
        <f t="shared" si="2"/>
        <v>27.293825354323943</v>
      </c>
    </row>
    <row r="13" spans="1:21" ht="33.75" customHeight="1">
      <c r="A13" s="2"/>
      <c r="B13" s="27" t="s">
        <v>19</v>
      </c>
      <c r="C13" s="18" t="s">
        <v>20</v>
      </c>
      <c r="D13" s="19">
        <f t="shared" si="0"/>
        <v>243626346.23364753</v>
      </c>
      <c r="E13" s="24">
        <v>95917365.3077365</v>
      </c>
      <c r="F13" s="25">
        <v>147708980.925911</v>
      </c>
      <c r="G13" s="2"/>
      <c r="H13" s="2"/>
      <c r="I13" s="27" t="s">
        <v>19</v>
      </c>
      <c r="J13" s="18" t="s">
        <v>20</v>
      </c>
      <c r="K13" s="23">
        <f t="shared" si="1"/>
        <v>243.62634623364752</v>
      </c>
      <c r="L13" s="24">
        <f t="shared" si="1"/>
        <v>95.9173653077365</v>
      </c>
      <c r="M13" s="25">
        <f t="shared" si="1"/>
        <v>147.70898092591102</v>
      </c>
      <c r="Q13" s="27" t="s">
        <v>19</v>
      </c>
      <c r="R13" s="22" t="s">
        <v>20</v>
      </c>
      <c r="S13" s="43">
        <f>K13/$K$9*100</f>
        <v>6.4518463020893435</v>
      </c>
      <c r="T13" s="44">
        <f t="shared" si="2"/>
        <v>2.540136189020279</v>
      </c>
      <c r="U13" s="45">
        <f t="shared" si="2"/>
        <v>3.911710113069064</v>
      </c>
    </row>
    <row r="14" spans="1:21" ht="20.25" customHeight="1">
      <c r="A14" s="2"/>
      <c r="B14" s="27" t="s">
        <v>21</v>
      </c>
      <c r="C14" s="18" t="s">
        <v>22</v>
      </c>
      <c r="D14" s="19">
        <f t="shared" si="0"/>
        <v>52099116.3517201</v>
      </c>
      <c r="E14" s="24">
        <v>40301118.9461081</v>
      </c>
      <c r="F14" s="25">
        <v>11797997.405612</v>
      </c>
      <c r="G14" s="2"/>
      <c r="H14" s="2"/>
      <c r="I14" s="27" t="s">
        <v>21</v>
      </c>
      <c r="J14" s="18" t="s">
        <v>22</v>
      </c>
      <c r="K14" s="23">
        <f t="shared" si="1"/>
        <v>52.0991163517201</v>
      </c>
      <c r="L14" s="24">
        <f t="shared" si="1"/>
        <v>40.301118946108105</v>
      </c>
      <c r="M14" s="25">
        <f t="shared" si="1"/>
        <v>11.797997405612</v>
      </c>
      <c r="Q14" s="27" t="s">
        <v>21</v>
      </c>
      <c r="R14" s="22" t="s">
        <v>22</v>
      </c>
      <c r="S14" s="43">
        <f>K14/$K$9*100</f>
        <v>1.379717326851014</v>
      </c>
      <c r="T14" s="44">
        <f t="shared" si="2"/>
        <v>1.0672762993914617</v>
      </c>
      <c r="U14" s="45">
        <f t="shared" si="2"/>
        <v>0.3124410274595522</v>
      </c>
    </row>
    <row r="15" spans="1:21" ht="34.5" customHeight="1">
      <c r="A15" s="2"/>
      <c r="B15" s="27" t="s">
        <v>23</v>
      </c>
      <c r="C15" s="18" t="s">
        <v>24</v>
      </c>
      <c r="D15" s="19">
        <f t="shared" si="0"/>
        <v>22690401.57250207</v>
      </c>
      <c r="E15" s="24">
        <v>17999280.4829303</v>
      </c>
      <c r="F15" s="25">
        <v>4691121.08957177</v>
      </c>
      <c r="G15" s="2"/>
      <c r="H15" s="2"/>
      <c r="I15" s="27" t="s">
        <v>23</v>
      </c>
      <c r="J15" s="18" t="s">
        <v>24</v>
      </c>
      <c r="K15" s="23">
        <f t="shared" si="1"/>
        <v>22.69040157250207</v>
      </c>
      <c r="L15" s="24">
        <f t="shared" si="1"/>
        <v>17.9992804829303</v>
      </c>
      <c r="M15" s="25">
        <f t="shared" si="1"/>
        <v>4.69112108957177</v>
      </c>
      <c r="Q15" s="27" t="s">
        <v>23</v>
      </c>
      <c r="R15" s="22" t="s">
        <v>24</v>
      </c>
      <c r="S15" s="43">
        <f>K15/$K$9*100</f>
        <v>0.6008996389005932</v>
      </c>
      <c r="T15" s="44">
        <f t="shared" si="2"/>
        <v>0.4766668015153448</v>
      </c>
      <c r="U15" s="45">
        <f t="shared" si="2"/>
        <v>0.12423283738524839</v>
      </c>
    </row>
    <row r="16" spans="1:21" ht="20.25" customHeight="1">
      <c r="A16" s="2"/>
      <c r="B16" s="27" t="s">
        <v>25</v>
      </c>
      <c r="C16" s="18" t="s">
        <v>26</v>
      </c>
      <c r="D16" s="19">
        <f t="shared" si="0"/>
        <v>158168931.9552433</v>
      </c>
      <c r="E16" s="24">
        <v>55689479.2107683</v>
      </c>
      <c r="F16" s="25">
        <v>102479452.744475</v>
      </c>
      <c r="G16" s="2"/>
      <c r="H16" s="2"/>
      <c r="I16" s="27" t="s">
        <v>25</v>
      </c>
      <c r="J16" s="18" t="s">
        <v>26</v>
      </c>
      <c r="K16" s="23">
        <f t="shared" si="1"/>
        <v>158.1689319552433</v>
      </c>
      <c r="L16" s="24">
        <f t="shared" si="1"/>
        <v>55.6894792107683</v>
      </c>
      <c r="M16" s="25">
        <f>F16/1000000</f>
        <v>102.47945274447501</v>
      </c>
      <c r="Q16" s="27" t="s">
        <v>25</v>
      </c>
      <c r="R16" s="22" t="s">
        <v>26</v>
      </c>
      <c r="S16" s="43">
        <f>K16/$K$9*100</f>
        <v>4.188716263725329</v>
      </c>
      <c r="T16" s="44">
        <f t="shared" si="2"/>
        <v>1.4747992820394458</v>
      </c>
      <c r="U16" s="45">
        <f t="shared" si="2"/>
        <v>2.7139169816858835</v>
      </c>
    </row>
    <row r="17" spans="1:21" ht="20.25" customHeight="1">
      <c r="A17" s="2"/>
      <c r="B17" s="28" t="s">
        <v>27</v>
      </c>
      <c r="C17" s="29"/>
      <c r="D17" s="30">
        <f t="shared" si="0"/>
        <v>-224414798.78087503</v>
      </c>
      <c r="E17" s="31">
        <v>-297932768.165229</v>
      </c>
      <c r="F17" s="32">
        <v>73517969.384354</v>
      </c>
      <c r="G17" s="2"/>
      <c r="H17" s="2"/>
      <c r="I17" s="28" t="s">
        <v>27</v>
      </c>
      <c r="J17" s="29"/>
      <c r="K17" s="34">
        <f>D17/1000000</f>
        <v>-224.41479878087503</v>
      </c>
      <c r="L17" s="31">
        <f t="shared" si="1"/>
        <v>-297.93276816522905</v>
      </c>
      <c r="M17" s="32">
        <f>F17/1000000</f>
        <v>73.51796938435399</v>
      </c>
      <c r="Q17" s="28" t="s">
        <v>27</v>
      </c>
      <c r="R17" s="33"/>
      <c r="S17" s="46">
        <f>K17/$K$9*100</f>
        <v>-5.943075582884323</v>
      </c>
      <c r="T17" s="47">
        <f>L17/$K$9*100</f>
        <v>-7.890018703948345</v>
      </c>
      <c r="U17" s="48">
        <f>M17/$K$9*100</f>
        <v>1.9469431210640222</v>
      </c>
    </row>
    <row r="18" spans="2:21" ht="6" customHeight="1">
      <c r="B18" s="2"/>
      <c r="C18" s="35"/>
      <c r="D18" s="20"/>
      <c r="E18" s="20"/>
      <c r="F18" s="20"/>
      <c r="G18" s="2"/>
      <c r="H18" s="2"/>
      <c r="I18" s="2"/>
      <c r="J18" s="35"/>
      <c r="K18" s="20"/>
      <c r="L18" s="20"/>
      <c r="M18" s="20"/>
      <c r="Q18" s="2"/>
      <c r="R18" s="35"/>
      <c r="S18" s="49"/>
      <c r="T18" s="49"/>
      <c r="U18" s="49"/>
    </row>
    <row r="19" spans="2:17" ht="15">
      <c r="B19" s="36" t="s">
        <v>29</v>
      </c>
      <c r="C19" s="35"/>
      <c r="D19" s="20"/>
      <c r="E19" s="20"/>
      <c r="F19" s="20"/>
      <c r="I19" s="36" t="s">
        <v>29</v>
      </c>
      <c r="Q19" s="36" t="s">
        <v>42</v>
      </c>
    </row>
    <row r="20" spans="2:17" ht="15">
      <c r="B20" s="37" t="s">
        <v>30</v>
      </c>
      <c r="I20" s="37" t="s">
        <v>30</v>
      </c>
      <c r="Q20" s="37" t="s">
        <v>30</v>
      </c>
    </row>
    <row r="21" spans="2:17" ht="15">
      <c r="B21" s="37" t="s">
        <v>43</v>
      </c>
      <c r="I21" s="37" t="s">
        <v>31</v>
      </c>
      <c r="Q21" s="37" t="s">
        <v>31</v>
      </c>
    </row>
    <row r="22" spans="2:17" ht="15">
      <c r="B22" s="50" t="s">
        <v>44</v>
      </c>
      <c r="I22" s="50" t="s">
        <v>44</v>
      </c>
      <c r="Q22" s="50" t="s">
        <v>44</v>
      </c>
    </row>
    <row r="23" ht="15">
      <c r="I23" s="37"/>
    </row>
    <row r="24" ht="15">
      <c r="I24" s="37"/>
    </row>
  </sheetData>
  <sheetProtection/>
  <mergeCells count="6">
    <mergeCell ref="S5:U5"/>
    <mergeCell ref="B5:C7"/>
    <mergeCell ref="D5:F5"/>
    <mergeCell ref="I5:J7"/>
    <mergeCell ref="K5:M5"/>
    <mergeCell ref="Q5:R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 scaleWithDoc="0" alignWithMargins="0">
    <oddFooter>&amp;C&amp;"Arial Unicode MS,標準"V-8-2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showGridLines="0" zoomScalePageLayoutView="0" workbookViewId="0" topLeftCell="N1">
      <selection activeCell="N1" sqref="N1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27.421875" style="1" customWidth="1"/>
    <col min="4" max="4" width="14.00390625" style="1" customWidth="1"/>
    <col min="5" max="5" width="13.140625" style="1" customWidth="1"/>
    <col min="6" max="6" width="12.421875" style="1" customWidth="1"/>
    <col min="7" max="7" width="16.421875" style="1" customWidth="1"/>
    <col min="8" max="8" width="8.00390625" style="1" customWidth="1"/>
    <col min="9" max="9" width="30.00390625" style="1" customWidth="1"/>
    <col min="10" max="10" width="13.140625" style="1" customWidth="1"/>
    <col min="11" max="11" width="12.140625" style="1" customWidth="1"/>
    <col min="12" max="12" width="17.421875" style="1" customWidth="1"/>
    <col min="13" max="13" width="15.8515625" style="1" customWidth="1"/>
    <col min="14" max="14" width="1.8515625" style="1" customWidth="1"/>
    <col min="15" max="15" width="8.421875" style="1" customWidth="1"/>
    <col min="16" max="16" width="36.421875" style="1" customWidth="1"/>
    <col min="17" max="17" width="13.8515625" style="1" customWidth="1"/>
    <col min="18" max="19" width="12.8515625" style="1" customWidth="1"/>
    <col min="20" max="20" width="9.421875" style="1" customWidth="1"/>
    <col min="21" max="241" width="8.7109375" style="1" customWidth="1"/>
    <col min="242" max="242" width="1.57421875" style="1" customWidth="1"/>
    <col min="243" max="243" width="9.140625" style="1" customWidth="1"/>
    <col min="244" max="244" width="27.421875" style="1" customWidth="1"/>
    <col min="245" max="245" width="17.00390625" style="1" customWidth="1"/>
    <col min="246" max="246" width="15.140625" style="1" customWidth="1"/>
    <col min="247" max="247" width="14.00390625" style="1" customWidth="1"/>
    <col min="248" max="248" width="2.421875" style="1" customWidth="1"/>
    <col min="249" max="249" width="8.7109375" style="1" customWidth="1"/>
    <col min="250" max="250" width="1.57421875" style="1" customWidth="1"/>
    <col min="251" max="251" width="9.140625" style="1" customWidth="1"/>
    <col min="252" max="252" width="27.421875" style="1" customWidth="1"/>
    <col min="253" max="253" width="15.8515625" style="1" customWidth="1"/>
    <col min="254" max="254" width="15.421875" style="1" customWidth="1"/>
    <col min="255" max="255" width="14.8515625" style="1" customWidth="1"/>
    <col min="256" max="16384" width="2.421875" style="1" customWidth="1"/>
  </cols>
  <sheetData>
    <row r="1" spans="1:7" ht="8.25" customHeight="1">
      <c r="A1" s="2"/>
      <c r="B1" s="2"/>
      <c r="C1" s="2"/>
      <c r="D1" s="2"/>
      <c r="E1" s="2"/>
      <c r="F1" s="2"/>
      <c r="G1" s="2"/>
    </row>
    <row r="2" spans="1:16" ht="15" customHeight="1">
      <c r="A2" s="2"/>
      <c r="B2" s="2" t="s">
        <v>33</v>
      </c>
      <c r="C2" s="3"/>
      <c r="D2" s="3"/>
      <c r="E2" s="3"/>
      <c r="F2" s="3"/>
      <c r="G2" s="2"/>
      <c r="H2" s="3" t="s">
        <v>45</v>
      </c>
      <c r="I2" s="3"/>
      <c r="O2" s="3" t="s">
        <v>46</v>
      </c>
      <c r="P2" s="3"/>
    </row>
    <row r="3" spans="1:16" ht="15" customHeight="1">
      <c r="A3" s="2"/>
      <c r="B3" s="2" t="s">
        <v>35</v>
      </c>
      <c r="C3" s="3"/>
      <c r="D3" s="3"/>
      <c r="E3" s="3"/>
      <c r="F3" s="3"/>
      <c r="G3" s="2"/>
      <c r="H3" s="3" t="s">
        <v>47</v>
      </c>
      <c r="I3" s="3"/>
      <c r="O3" s="3" t="s">
        <v>48</v>
      </c>
      <c r="P3" s="3"/>
    </row>
    <row r="4" spans="1:7" ht="15" customHeight="1">
      <c r="A4" s="2"/>
      <c r="B4" s="2"/>
      <c r="C4" s="3"/>
      <c r="D4" s="3"/>
      <c r="E4" s="3"/>
      <c r="F4" s="3"/>
      <c r="G4" s="2"/>
    </row>
    <row r="5" spans="1:19" ht="19.5" customHeight="1">
      <c r="A5" s="2"/>
      <c r="B5" s="63" t="s">
        <v>6</v>
      </c>
      <c r="C5" s="64"/>
      <c r="D5" s="69" t="s">
        <v>5</v>
      </c>
      <c r="E5" s="70"/>
      <c r="F5" s="71"/>
      <c r="G5" s="2"/>
      <c r="H5" s="63" t="s">
        <v>6</v>
      </c>
      <c r="I5" s="64"/>
      <c r="J5" s="69" t="s">
        <v>5</v>
      </c>
      <c r="K5" s="70"/>
      <c r="L5" s="71"/>
      <c r="M5" s="51"/>
      <c r="O5" s="63" t="s">
        <v>6</v>
      </c>
      <c r="P5" s="64"/>
      <c r="Q5" s="69" t="s">
        <v>5</v>
      </c>
      <c r="R5" s="70"/>
      <c r="S5" s="71"/>
    </row>
    <row r="6" spans="1:19" ht="29.25" customHeight="1">
      <c r="A6" s="2"/>
      <c r="B6" s="65"/>
      <c r="C6" s="66"/>
      <c r="D6" s="4" t="s">
        <v>10</v>
      </c>
      <c r="E6" s="5" t="s">
        <v>8</v>
      </c>
      <c r="F6" s="6" t="s">
        <v>9</v>
      </c>
      <c r="G6" s="2"/>
      <c r="H6" s="65"/>
      <c r="I6" s="66"/>
      <c r="J6" s="4" t="s">
        <v>10</v>
      </c>
      <c r="K6" s="5" t="s">
        <v>8</v>
      </c>
      <c r="L6" s="6" t="s">
        <v>9</v>
      </c>
      <c r="M6" s="51"/>
      <c r="O6" s="65"/>
      <c r="P6" s="66"/>
      <c r="Q6" s="4" t="s">
        <v>10</v>
      </c>
      <c r="R6" s="5" t="s">
        <v>8</v>
      </c>
      <c r="S6" s="6" t="s">
        <v>9</v>
      </c>
    </row>
    <row r="7" spans="1:19" ht="15" customHeight="1">
      <c r="A7" s="2"/>
      <c r="B7" s="67"/>
      <c r="C7" s="68"/>
      <c r="D7" s="9"/>
      <c r="E7" s="10" t="s">
        <v>11</v>
      </c>
      <c r="F7" s="11"/>
      <c r="G7" s="2"/>
      <c r="H7" s="67"/>
      <c r="I7" s="68"/>
      <c r="J7" s="9"/>
      <c r="K7" s="10" t="s">
        <v>49</v>
      </c>
      <c r="L7" s="11"/>
      <c r="M7" s="51"/>
      <c r="O7" s="67"/>
      <c r="P7" s="68"/>
      <c r="Q7" s="9"/>
      <c r="R7" s="10" t="s">
        <v>50</v>
      </c>
      <c r="S7" s="11"/>
    </row>
    <row r="8" spans="1:19" ht="6.75" customHeight="1">
      <c r="A8" s="2"/>
      <c r="B8" s="14"/>
      <c r="C8" s="15"/>
      <c r="D8" s="56"/>
      <c r="E8" s="57"/>
      <c r="F8" s="58"/>
      <c r="G8" s="2"/>
      <c r="H8" s="14"/>
      <c r="I8" s="15"/>
      <c r="J8" s="56"/>
      <c r="K8" s="57"/>
      <c r="L8" s="58"/>
      <c r="M8" s="20"/>
      <c r="O8" s="14"/>
      <c r="P8" s="15"/>
      <c r="Q8" s="56"/>
      <c r="R8" s="57"/>
      <c r="S8" s="58"/>
    </row>
    <row r="9" spans="1:19" ht="15">
      <c r="A9" s="2"/>
      <c r="B9" s="17" t="s">
        <v>13</v>
      </c>
      <c r="C9" s="18"/>
      <c r="D9" s="23">
        <f>SUM(D11:D17)</f>
        <v>3776071760.3386245</v>
      </c>
      <c r="E9" s="24">
        <f>SUM(E11:E17)</f>
        <v>2293357278.7028136</v>
      </c>
      <c r="F9" s="25">
        <f>SUM(F11:F17)</f>
        <v>1482714481.6358109</v>
      </c>
      <c r="G9" s="2"/>
      <c r="H9" s="17" t="s">
        <v>14</v>
      </c>
      <c r="I9" s="18"/>
      <c r="J9" s="23">
        <f>SUM(J11:J17)</f>
        <v>508064.44151965</v>
      </c>
      <c r="K9" s="24">
        <f>SUM(K11:K17)</f>
        <v>196088.74224224003</v>
      </c>
      <c r="L9" s="25">
        <f>SUM(L11:L17)</f>
        <v>311975.69927741</v>
      </c>
      <c r="M9" s="20"/>
      <c r="O9" s="17" t="s">
        <v>13</v>
      </c>
      <c r="P9" s="18"/>
      <c r="Q9" s="23">
        <f>D9/J9</f>
        <v>7432.269318128575</v>
      </c>
      <c r="R9" s="24">
        <f>E9/K9</f>
        <v>11695.507108050566</v>
      </c>
      <c r="S9" s="25">
        <f>F9/L9</f>
        <v>4752.660175359926</v>
      </c>
    </row>
    <row r="10" spans="1:19" ht="6" customHeight="1">
      <c r="A10" s="26"/>
      <c r="B10" s="17"/>
      <c r="C10" s="18"/>
      <c r="D10" s="23"/>
      <c r="E10" s="24"/>
      <c r="F10" s="25"/>
      <c r="G10" s="2"/>
      <c r="H10" s="17"/>
      <c r="I10" s="18"/>
      <c r="J10" s="23"/>
      <c r="K10" s="24"/>
      <c r="L10" s="25"/>
      <c r="M10" s="20"/>
      <c r="O10" s="17"/>
      <c r="P10" s="18"/>
      <c r="Q10" s="23"/>
      <c r="R10" s="24"/>
      <c r="S10" s="25"/>
    </row>
    <row r="11" spans="1:19" ht="20.25" customHeight="1">
      <c r="A11" s="2"/>
      <c r="B11" s="27" t="s">
        <v>15</v>
      </c>
      <c r="C11" s="18" t="s">
        <v>41</v>
      </c>
      <c r="D11" s="23">
        <f aca="true" t="shared" si="0" ref="D11:D17">E11+F11</f>
        <v>1385590573.957037</v>
      </c>
      <c r="E11" s="24">
        <v>1273706045.39192</v>
      </c>
      <c r="F11" s="25">
        <v>111884528.565117</v>
      </c>
      <c r="G11" s="2"/>
      <c r="H11" s="27" t="s">
        <v>15</v>
      </c>
      <c r="I11" s="18" t="s">
        <v>41</v>
      </c>
      <c r="J11" s="23">
        <f>SUM(K11:L11)</f>
        <v>71688.2306517</v>
      </c>
      <c r="K11" s="24">
        <v>37431.33040065</v>
      </c>
      <c r="L11" s="25">
        <v>34256.90025105</v>
      </c>
      <c r="M11" s="20"/>
      <c r="O11" s="27" t="s">
        <v>15</v>
      </c>
      <c r="P11" s="18" t="s">
        <v>41</v>
      </c>
      <c r="Q11" s="23">
        <f aca="true" t="shared" si="1" ref="Q11:S17">D11/J11</f>
        <v>19328.00630397731</v>
      </c>
      <c r="R11" s="24">
        <f t="shared" si="1"/>
        <v>34027.805898392595</v>
      </c>
      <c r="S11" s="25">
        <f t="shared" si="1"/>
        <v>3266.043563345684</v>
      </c>
    </row>
    <row r="12" spans="1:19" ht="55.5" customHeight="1">
      <c r="A12" s="2"/>
      <c r="B12" s="27" t="s">
        <v>17</v>
      </c>
      <c r="C12" s="18" t="s">
        <v>18</v>
      </c>
      <c r="D12" s="23">
        <f t="shared" si="0"/>
        <v>2138311189.0493498</v>
      </c>
      <c r="E12" s="24">
        <v>1107676757.52858</v>
      </c>
      <c r="F12" s="25">
        <v>1030634431.52077</v>
      </c>
      <c r="G12" s="2"/>
      <c r="H12" s="27" t="s">
        <v>17</v>
      </c>
      <c r="I12" s="18" t="s">
        <v>18</v>
      </c>
      <c r="J12" s="23">
        <f aca="true" t="shared" si="2" ref="J12:J17">SUM(K12:L12)</f>
        <v>304768.18595376</v>
      </c>
      <c r="K12" s="24">
        <v>95518.39490036</v>
      </c>
      <c r="L12" s="25">
        <v>209249.7910534</v>
      </c>
      <c r="M12" s="20"/>
      <c r="O12" s="27" t="s">
        <v>17</v>
      </c>
      <c r="P12" s="18" t="s">
        <v>18</v>
      </c>
      <c r="Q12" s="23">
        <f t="shared" si="1"/>
        <v>7016.188984285185</v>
      </c>
      <c r="R12" s="24">
        <f t="shared" si="1"/>
        <v>11596.475827342501</v>
      </c>
      <c r="S12" s="25">
        <f t="shared" si="1"/>
        <v>4925.378545576444</v>
      </c>
    </row>
    <row r="13" spans="1:19" ht="33.75" customHeight="1">
      <c r="A13" s="2"/>
      <c r="B13" s="27" t="s">
        <v>19</v>
      </c>
      <c r="C13" s="18" t="s">
        <v>20</v>
      </c>
      <c r="D13" s="23">
        <f t="shared" si="0"/>
        <v>243626346.23364753</v>
      </c>
      <c r="E13" s="24">
        <v>95917365.3077365</v>
      </c>
      <c r="F13" s="25">
        <v>147708980.925911</v>
      </c>
      <c r="G13" s="2"/>
      <c r="H13" s="27" t="s">
        <v>19</v>
      </c>
      <c r="I13" s="18" t="s">
        <v>20</v>
      </c>
      <c r="J13" s="23">
        <f t="shared" si="2"/>
        <v>55968.12888492</v>
      </c>
      <c r="K13" s="24">
        <v>15513.29429076</v>
      </c>
      <c r="L13" s="25">
        <v>40454.83459416</v>
      </c>
      <c r="M13" s="20"/>
      <c r="O13" s="27" t="s">
        <v>19</v>
      </c>
      <c r="P13" s="18" t="s">
        <v>20</v>
      </c>
      <c r="Q13" s="23">
        <f t="shared" si="1"/>
        <v>4352.947848847775</v>
      </c>
      <c r="R13" s="24">
        <f t="shared" si="1"/>
        <v>6182.914054873994</v>
      </c>
      <c r="S13" s="25">
        <f t="shared" si="1"/>
        <v>3651.207140202572</v>
      </c>
    </row>
    <row r="14" spans="1:19" ht="20.25" customHeight="1">
      <c r="A14" s="2"/>
      <c r="B14" s="27" t="s">
        <v>21</v>
      </c>
      <c r="C14" s="18" t="s">
        <v>22</v>
      </c>
      <c r="D14" s="23">
        <f t="shared" si="0"/>
        <v>52099116.3517201</v>
      </c>
      <c r="E14" s="24">
        <v>40301118.9461081</v>
      </c>
      <c r="F14" s="25">
        <v>11797997.405612</v>
      </c>
      <c r="G14" s="2"/>
      <c r="H14" s="27" t="s">
        <v>21</v>
      </c>
      <c r="I14" s="18" t="s">
        <v>22</v>
      </c>
      <c r="J14" s="23">
        <f t="shared" si="2"/>
        <v>11344.19243047</v>
      </c>
      <c r="K14" s="24">
        <v>9705.60736629</v>
      </c>
      <c r="L14" s="25">
        <v>1638.58506418</v>
      </c>
      <c r="M14" s="20"/>
      <c r="O14" s="27" t="s">
        <v>21</v>
      </c>
      <c r="P14" s="18" t="s">
        <v>22</v>
      </c>
      <c r="Q14" s="23">
        <f>D14/J14</f>
        <v>4592.580447752647</v>
      </c>
      <c r="R14" s="24">
        <f t="shared" si="1"/>
        <v>4152.354141800951</v>
      </c>
      <c r="S14" s="25">
        <f t="shared" si="1"/>
        <v>7200.112867815069</v>
      </c>
    </row>
    <row r="15" spans="1:19" ht="36" customHeight="1">
      <c r="A15" s="2"/>
      <c r="B15" s="27" t="s">
        <v>23</v>
      </c>
      <c r="C15" s="18" t="s">
        <v>24</v>
      </c>
      <c r="D15" s="23">
        <f t="shared" si="0"/>
        <v>22690401.57250207</v>
      </c>
      <c r="E15" s="24">
        <v>17999280.4829303</v>
      </c>
      <c r="F15" s="25">
        <v>4691121.08957177</v>
      </c>
      <c r="G15" s="2"/>
      <c r="H15" s="27" t="s">
        <v>23</v>
      </c>
      <c r="I15" s="18" t="s">
        <v>24</v>
      </c>
      <c r="J15" s="23">
        <f t="shared" si="2"/>
        <v>6780.505583370001</v>
      </c>
      <c r="K15" s="24">
        <v>4600.27835871</v>
      </c>
      <c r="L15" s="25">
        <v>2180.22722466</v>
      </c>
      <c r="M15" s="20"/>
      <c r="O15" s="27" t="s">
        <v>23</v>
      </c>
      <c r="P15" s="18" t="s">
        <v>24</v>
      </c>
      <c r="Q15" s="23">
        <f t="shared" si="1"/>
        <v>3346.417356863917</v>
      </c>
      <c r="R15" s="24">
        <f t="shared" si="1"/>
        <v>3912.650296226339</v>
      </c>
      <c r="S15" s="25">
        <f t="shared" si="1"/>
        <v>2151.6661366813896</v>
      </c>
    </row>
    <row r="16" spans="1:19" ht="20.25" customHeight="1">
      <c r="A16" s="2"/>
      <c r="B16" s="27" t="s">
        <v>25</v>
      </c>
      <c r="C16" s="18" t="s">
        <v>26</v>
      </c>
      <c r="D16" s="23">
        <f t="shared" si="0"/>
        <v>158168931.9552433</v>
      </c>
      <c r="E16" s="24">
        <v>55689479.2107683</v>
      </c>
      <c r="F16" s="25">
        <v>102479452.744475</v>
      </c>
      <c r="G16" s="2"/>
      <c r="H16" s="27" t="s">
        <v>25</v>
      </c>
      <c r="I16" s="18" t="s">
        <v>26</v>
      </c>
      <c r="J16" s="23">
        <f>SUM(K16:L16)</f>
        <v>38863.25091712</v>
      </c>
      <c r="K16" s="24">
        <v>20906.58206536</v>
      </c>
      <c r="L16" s="25">
        <v>17956.66885176</v>
      </c>
      <c r="M16" s="20"/>
      <c r="O16" s="27" t="s">
        <v>25</v>
      </c>
      <c r="P16" s="18" t="s">
        <v>26</v>
      </c>
      <c r="Q16" s="23">
        <f t="shared" si="1"/>
        <v>4069.884227970411</v>
      </c>
      <c r="R16" s="24">
        <f t="shared" si="1"/>
        <v>2663.729491347124</v>
      </c>
      <c r="S16" s="25">
        <f t="shared" si="1"/>
        <v>5707.041411215344</v>
      </c>
    </row>
    <row r="17" spans="1:19" ht="20.25" customHeight="1">
      <c r="A17" s="2"/>
      <c r="B17" s="28" t="s">
        <v>27</v>
      </c>
      <c r="C17" s="29"/>
      <c r="D17" s="34">
        <f t="shared" si="0"/>
        <v>-224414798.78087503</v>
      </c>
      <c r="E17" s="31">
        <v>-297932768.165229</v>
      </c>
      <c r="F17" s="32">
        <v>73517969.384354</v>
      </c>
      <c r="G17" s="2"/>
      <c r="H17" s="28" t="s">
        <v>27</v>
      </c>
      <c r="I17" s="29"/>
      <c r="J17" s="34">
        <f t="shared" si="2"/>
        <v>18651.94709831</v>
      </c>
      <c r="K17" s="31">
        <v>12413.25486011</v>
      </c>
      <c r="L17" s="32">
        <v>6238.6922382</v>
      </c>
      <c r="M17" s="20"/>
      <c r="O17" s="28" t="s">
        <v>27</v>
      </c>
      <c r="P17" s="29"/>
      <c r="Q17" s="34">
        <f t="shared" si="1"/>
        <v>-12031.708946955388</v>
      </c>
      <c r="R17" s="31">
        <f t="shared" si="1"/>
        <v>-24001.180312718472</v>
      </c>
      <c r="S17" s="32">
        <f t="shared" si="1"/>
        <v>11784.195561723292</v>
      </c>
    </row>
    <row r="18" spans="1:19" ht="6" customHeight="1">
      <c r="A18" s="2"/>
      <c r="B18" s="52"/>
      <c r="C18" s="35"/>
      <c r="D18" s="20"/>
      <c r="E18" s="20"/>
      <c r="F18" s="20"/>
      <c r="G18" s="2"/>
      <c r="H18" s="52"/>
      <c r="I18" s="35"/>
      <c r="J18" s="20"/>
      <c r="K18" s="20"/>
      <c r="L18" s="20"/>
      <c r="M18" s="20"/>
      <c r="O18" s="52"/>
      <c r="P18" s="35"/>
      <c r="Q18" s="20"/>
      <c r="R18" s="20"/>
      <c r="S18" s="20"/>
    </row>
    <row r="19" spans="1:19" ht="15">
      <c r="A19" s="2"/>
      <c r="B19" s="36" t="s">
        <v>29</v>
      </c>
      <c r="C19" s="2"/>
      <c r="D19" s="20"/>
      <c r="E19" s="20"/>
      <c r="F19" s="20"/>
      <c r="G19" s="2"/>
      <c r="H19" s="36" t="s">
        <v>29</v>
      </c>
      <c r="I19" s="2"/>
      <c r="J19" s="20"/>
      <c r="K19" s="20"/>
      <c r="L19" s="20"/>
      <c r="M19" s="20"/>
      <c r="O19" s="36" t="s">
        <v>29</v>
      </c>
      <c r="P19" s="2"/>
      <c r="Q19" s="20"/>
      <c r="R19" s="20"/>
      <c r="S19" s="20"/>
    </row>
    <row r="20" spans="1:19" ht="15">
      <c r="A20" s="2"/>
      <c r="B20" s="36" t="s">
        <v>51</v>
      </c>
      <c r="C20" s="2"/>
      <c r="D20" s="20"/>
      <c r="E20" s="20"/>
      <c r="F20" s="20"/>
      <c r="G20" s="2"/>
      <c r="H20" s="36" t="s">
        <v>51</v>
      </c>
      <c r="I20" s="2"/>
      <c r="J20" s="20"/>
      <c r="K20" s="20"/>
      <c r="L20" s="20"/>
      <c r="M20" s="20"/>
      <c r="O20" s="36" t="s">
        <v>51</v>
      </c>
      <c r="P20" s="2"/>
      <c r="Q20" s="20"/>
      <c r="R20" s="20"/>
      <c r="S20" s="20"/>
    </row>
    <row r="21" spans="1:19" ht="15">
      <c r="A21" s="2"/>
      <c r="B21" s="36" t="s">
        <v>52</v>
      </c>
      <c r="C21" s="2"/>
      <c r="D21" s="2"/>
      <c r="E21" s="20"/>
      <c r="F21" s="20"/>
      <c r="G21" s="2"/>
      <c r="H21" s="36" t="s">
        <v>52</v>
      </c>
      <c r="I21" s="2"/>
      <c r="J21" s="2"/>
      <c r="K21" s="20"/>
      <c r="L21" s="20"/>
      <c r="M21" s="20"/>
      <c r="O21" s="36" t="s">
        <v>52</v>
      </c>
      <c r="P21" s="2"/>
      <c r="Q21" s="2"/>
      <c r="R21" s="20"/>
      <c r="S21" s="20"/>
    </row>
    <row r="22" spans="1:19" ht="15">
      <c r="A22" s="2"/>
      <c r="B22" s="36" t="s">
        <v>53</v>
      </c>
      <c r="C22" s="35"/>
      <c r="E22" s="20"/>
      <c r="F22" s="20"/>
      <c r="G22" s="2"/>
      <c r="H22" s="36" t="s">
        <v>54</v>
      </c>
      <c r="I22" s="35"/>
      <c r="K22" s="20"/>
      <c r="L22" s="20"/>
      <c r="M22" s="20"/>
      <c r="O22" s="36" t="s">
        <v>54</v>
      </c>
      <c r="P22" s="35"/>
      <c r="R22" s="20"/>
      <c r="S22" s="20"/>
    </row>
    <row r="23" spans="1:19" ht="15">
      <c r="A23" s="2"/>
      <c r="B23" s="36" t="s">
        <v>55</v>
      </c>
      <c r="C23" s="35"/>
      <c r="E23" s="20"/>
      <c r="F23" s="20"/>
      <c r="G23" s="2"/>
      <c r="H23" s="36" t="s">
        <v>56</v>
      </c>
      <c r="I23" s="35"/>
      <c r="K23" s="20"/>
      <c r="L23" s="20"/>
      <c r="M23" s="20"/>
      <c r="O23" s="36" t="s">
        <v>56</v>
      </c>
      <c r="P23" s="35"/>
      <c r="R23" s="20"/>
      <c r="S23" s="20"/>
    </row>
    <row r="24" spans="1:15" ht="15">
      <c r="A24" s="2"/>
      <c r="B24" s="37" t="s">
        <v>30</v>
      </c>
      <c r="C24" s="35"/>
      <c r="D24" s="52"/>
      <c r="E24" s="52"/>
      <c r="F24" s="52"/>
      <c r="G24" s="2"/>
      <c r="H24" s="37" t="s">
        <v>30</v>
      </c>
      <c r="O24" s="37" t="s">
        <v>30</v>
      </c>
    </row>
    <row r="25" spans="1:15" ht="15">
      <c r="A25" s="2"/>
      <c r="B25" s="37" t="s">
        <v>31</v>
      </c>
      <c r="C25" s="35"/>
      <c r="D25" s="52"/>
      <c r="E25" s="52"/>
      <c r="F25" s="52"/>
      <c r="G25" s="2"/>
      <c r="H25" s="37" t="s">
        <v>31</v>
      </c>
      <c r="O25" s="37" t="s">
        <v>31</v>
      </c>
    </row>
    <row r="26" spans="2:15" ht="15">
      <c r="B26" s="50" t="s">
        <v>44</v>
      </c>
      <c r="C26" s="35"/>
      <c r="D26" s="53"/>
      <c r="E26" s="53"/>
      <c r="F26" s="53"/>
      <c r="H26" s="50" t="s">
        <v>44</v>
      </c>
      <c r="O26" s="50" t="s">
        <v>44</v>
      </c>
    </row>
    <row r="27" spans="3:6" ht="12.75">
      <c r="C27" s="53"/>
      <c r="D27" s="53"/>
      <c r="E27" s="53"/>
      <c r="F27" s="53"/>
    </row>
    <row r="28" spans="2:6" ht="12.75">
      <c r="B28" s="53"/>
      <c r="C28" s="53"/>
      <c r="D28" s="53"/>
      <c r="E28" s="53"/>
      <c r="F28" s="53"/>
    </row>
    <row r="29" spans="2:6" ht="12.75">
      <c r="B29" s="53"/>
      <c r="C29" s="53"/>
      <c r="D29" s="53"/>
      <c r="E29" s="53"/>
      <c r="F29" s="53"/>
    </row>
    <row r="30" spans="2:6" ht="12.75">
      <c r="B30" s="53"/>
      <c r="C30" s="53"/>
      <c r="D30" s="53"/>
      <c r="E30" s="53"/>
      <c r="F30" s="53"/>
    </row>
  </sheetData>
  <sheetProtection/>
  <mergeCells count="6">
    <mergeCell ref="Q5:S5"/>
    <mergeCell ref="B5:C7"/>
    <mergeCell ref="D5:F5"/>
    <mergeCell ref="H5:I7"/>
    <mergeCell ref="J5:L5"/>
    <mergeCell ref="O5:P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  <headerFooter scaleWithDoc="0" alignWithMargins="0">
    <oddFooter>&amp;C&amp;"Arial Unicode MS,標準"V-8-3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31"/>
  <sheetViews>
    <sheetView showGridLines="0" zoomScalePageLayoutView="0" workbookViewId="0" topLeftCell="T1">
      <selection activeCell="T1" sqref="T1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27.421875" style="1" customWidth="1"/>
    <col min="4" max="4" width="14.00390625" style="1" customWidth="1"/>
    <col min="5" max="5" width="13.140625" style="1" customWidth="1"/>
    <col min="6" max="6" width="12.421875" style="1" customWidth="1"/>
    <col min="7" max="7" width="19.140625" style="1" customWidth="1"/>
    <col min="8" max="8" width="8.00390625" style="1" customWidth="1"/>
    <col min="9" max="9" width="30.00390625" style="1" customWidth="1"/>
    <col min="10" max="10" width="13.140625" style="1" customWidth="1"/>
    <col min="11" max="11" width="12.140625" style="1" customWidth="1"/>
    <col min="12" max="12" width="15.8515625" style="1" customWidth="1"/>
    <col min="13" max="13" width="16.8515625" style="1" customWidth="1"/>
    <col min="14" max="14" width="8.421875" style="1" customWidth="1"/>
    <col min="15" max="15" width="36.421875" style="1" customWidth="1"/>
    <col min="16" max="16" width="13.8515625" style="1" customWidth="1"/>
    <col min="17" max="18" width="12.8515625" style="1" customWidth="1"/>
    <col min="19" max="19" width="16.7109375" style="1" customWidth="1"/>
    <col min="20" max="20" width="1.1484375" style="1" customWidth="1"/>
    <col min="21" max="21" width="7.7109375" style="1" customWidth="1"/>
    <col min="22" max="22" width="38.421875" style="1" customWidth="1"/>
    <col min="23" max="23" width="12.8515625" style="1" customWidth="1"/>
    <col min="24" max="24" width="12.140625" style="1" customWidth="1"/>
    <col min="25" max="25" width="12.421875" style="1" customWidth="1"/>
    <col min="26" max="26" width="11.421875" style="1" customWidth="1"/>
    <col min="27" max="240" width="8.7109375" style="1" customWidth="1"/>
    <col min="241" max="241" width="1.57421875" style="1" customWidth="1"/>
    <col min="242" max="242" width="9.140625" style="1" customWidth="1"/>
    <col min="243" max="243" width="27.421875" style="1" customWidth="1"/>
    <col min="244" max="244" width="17.00390625" style="1" customWidth="1"/>
    <col min="245" max="245" width="15.140625" style="1" customWidth="1"/>
    <col min="246" max="246" width="14.00390625" style="1" customWidth="1"/>
    <col min="247" max="247" width="2.421875" style="1" customWidth="1"/>
    <col min="248" max="248" width="8.7109375" style="1" customWidth="1"/>
    <col min="249" max="249" width="1.57421875" style="1" customWidth="1"/>
    <col min="250" max="250" width="9.140625" style="1" customWidth="1"/>
    <col min="251" max="251" width="27.421875" style="1" customWidth="1"/>
    <col min="252" max="252" width="15.8515625" style="1" customWidth="1"/>
    <col min="253" max="253" width="15.421875" style="1" customWidth="1"/>
    <col min="254" max="254" width="14.8515625" style="1" customWidth="1"/>
    <col min="255" max="255" width="2.421875" style="1" customWidth="1"/>
    <col min="256" max="16384" width="8.00390625" style="1" customWidth="1"/>
  </cols>
  <sheetData>
    <row r="1" spans="1:25" ht="8.25" customHeight="1">
      <c r="A1" s="2"/>
      <c r="B1" s="2"/>
      <c r="C1" s="2"/>
      <c r="D1" s="2"/>
      <c r="E1" s="2"/>
      <c r="F1" s="2"/>
      <c r="G1" s="2"/>
      <c r="U1" s="2"/>
      <c r="V1" s="2"/>
      <c r="W1" s="2"/>
      <c r="X1" s="2"/>
      <c r="Y1" s="2"/>
    </row>
    <row r="2" spans="1:25" ht="15" customHeight="1">
      <c r="A2" s="2"/>
      <c r="B2" s="3" t="s">
        <v>57</v>
      </c>
      <c r="C2" s="3"/>
      <c r="D2" s="3"/>
      <c r="E2" s="3"/>
      <c r="F2" s="3"/>
      <c r="G2" s="2"/>
      <c r="H2" s="3" t="s">
        <v>45</v>
      </c>
      <c r="I2" s="3"/>
      <c r="N2" s="3" t="s">
        <v>46</v>
      </c>
      <c r="O2" s="3"/>
      <c r="U2" s="3" t="s">
        <v>58</v>
      </c>
      <c r="V2" s="3"/>
      <c r="W2" s="3"/>
      <c r="X2" s="3"/>
      <c r="Y2" s="3"/>
    </row>
    <row r="3" spans="1:25" ht="15" customHeight="1">
      <c r="A3" s="2"/>
      <c r="B3" s="3" t="s">
        <v>59</v>
      </c>
      <c r="C3" s="3"/>
      <c r="D3" s="3"/>
      <c r="E3" s="3"/>
      <c r="F3" s="3"/>
      <c r="G3" s="2"/>
      <c r="H3" s="3" t="s">
        <v>60</v>
      </c>
      <c r="I3" s="3"/>
      <c r="N3" s="3" t="s">
        <v>61</v>
      </c>
      <c r="O3" s="3"/>
      <c r="U3" s="3" t="s">
        <v>62</v>
      </c>
      <c r="V3" s="3"/>
      <c r="W3" s="3"/>
      <c r="X3" s="3"/>
      <c r="Y3" s="3"/>
    </row>
    <row r="4" spans="1:25" ht="15" customHeight="1">
      <c r="A4" s="2"/>
      <c r="B4" s="2"/>
      <c r="C4" s="3"/>
      <c r="D4" s="3"/>
      <c r="E4" s="3"/>
      <c r="F4" s="3"/>
      <c r="G4" s="2"/>
      <c r="U4" s="2"/>
      <c r="V4" s="3"/>
      <c r="W4" s="3"/>
      <c r="X4" s="3"/>
      <c r="Y4" s="3"/>
    </row>
    <row r="5" spans="1:25" ht="19.5" customHeight="1">
      <c r="A5" s="2"/>
      <c r="B5" s="63" t="s">
        <v>6</v>
      </c>
      <c r="C5" s="64"/>
      <c r="D5" s="69" t="s">
        <v>5</v>
      </c>
      <c r="E5" s="70"/>
      <c r="F5" s="71"/>
      <c r="G5" s="2"/>
      <c r="H5" s="63" t="s">
        <v>6</v>
      </c>
      <c r="I5" s="64"/>
      <c r="J5" s="69" t="s">
        <v>5</v>
      </c>
      <c r="K5" s="70"/>
      <c r="L5" s="71"/>
      <c r="N5" s="63" t="s">
        <v>6</v>
      </c>
      <c r="O5" s="64"/>
      <c r="P5" s="69" t="s">
        <v>5</v>
      </c>
      <c r="Q5" s="70"/>
      <c r="R5" s="71"/>
      <c r="U5" s="63" t="s">
        <v>6</v>
      </c>
      <c r="V5" s="64"/>
      <c r="W5" s="69" t="s">
        <v>5</v>
      </c>
      <c r="X5" s="70"/>
      <c r="Y5" s="71"/>
    </row>
    <row r="6" spans="1:25" ht="29.25" customHeight="1">
      <c r="A6" s="2"/>
      <c r="B6" s="65"/>
      <c r="C6" s="66"/>
      <c r="D6" s="4" t="s">
        <v>10</v>
      </c>
      <c r="E6" s="5" t="s">
        <v>8</v>
      </c>
      <c r="F6" s="6" t="s">
        <v>9</v>
      </c>
      <c r="G6" s="2"/>
      <c r="H6" s="65"/>
      <c r="I6" s="66"/>
      <c r="J6" s="4" t="s">
        <v>10</v>
      </c>
      <c r="K6" s="5" t="s">
        <v>8</v>
      </c>
      <c r="L6" s="6" t="s">
        <v>9</v>
      </c>
      <c r="N6" s="65"/>
      <c r="O6" s="66"/>
      <c r="P6" s="4" t="s">
        <v>10</v>
      </c>
      <c r="Q6" s="5" t="s">
        <v>8</v>
      </c>
      <c r="R6" s="6" t="s">
        <v>9</v>
      </c>
      <c r="U6" s="65"/>
      <c r="V6" s="66"/>
      <c r="W6" s="4" t="s">
        <v>10</v>
      </c>
      <c r="X6" s="5" t="s">
        <v>8</v>
      </c>
      <c r="Y6" s="6" t="s">
        <v>9</v>
      </c>
    </row>
    <row r="7" spans="1:25" ht="15" customHeight="1">
      <c r="A7" s="2"/>
      <c r="B7" s="67"/>
      <c r="C7" s="68"/>
      <c r="D7" s="9"/>
      <c r="E7" s="10" t="s">
        <v>11</v>
      </c>
      <c r="F7" s="11"/>
      <c r="G7" s="2"/>
      <c r="H7" s="67"/>
      <c r="I7" s="68"/>
      <c r="J7" s="9"/>
      <c r="K7" s="10" t="s">
        <v>49</v>
      </c>
      <c r="L7" s="11"/>
      <c r="N7" s="67"/>
      <c r="O7" s="68"/>
      <c r="P7" s="9"/>
      <c r="Q7" s="10" t="s">
        <v>50</v>
      </c>
      <c r="R7" s="11"/>
      <c r="U7" s="67"/>
      <c r="V7" s="68"/>
      <c r="W7" s="39"/>
      <c r="X7" s="12" t="s">
        <v>63</v>
      </c>
      <c r="Y7" s="13"/>
    </row>
    <row r="8" spans="1:25" ht="6.75" customHeight="1">
      <c r="A8" s="2"/>
      <c r="B8" s="14"/>
      <c r="C8" s="15"/>
      <c r="D8" s="56"/>
      <c r="E8" s="57"/>
      <c r="F8" s="58"/>
      <c r="G8" s="2"/>
      <c r="H8" s="14"/>
      <c r="I8" s="15"/>
      <c r="J8" s="56"/>
      <c r="K8" s="57"/>
      <c r="L8" s="58"/>
      <c r="N8" s="14"/>
      <c r="O8" s="15"/>
      <c r="P8" s="56"/>
      <c r="Q8" s="57"/>
      <c r="R8" s="58"/>
      <c r="U8" s="14"/>
      <c r="V8" s="16"/>
      <c r="W8" s="59"/>
      <c r="X8" s="60"/>
      <c r="Y8" s="61"/>
    </row>
    <row r="9" spans="1:25" ht="15">
      <c r="A9" s="2"/>
      <c r="B9" s="17" t="s">
        <v>13</v>
      </c>
      <c r="C9" s="18"/>
      <c r="D9" s="23">
        <f>SUM(D11:D17)</f>
        <v>3776071760.3386245</v>
      </c>
      <c r="E9" s="24">
        <f>SUM(E11:E17)</f>
        <v>2293357278.7028136</v>
      </c>
      <c r="F9" s="25">
        <f>SUM(F11:F17)</f>
        <v>1482714481.6358109</v>
      </c>
      <c r="G9" s="2"/>
      <c r="H9" s="17" t="s">
        <v>13</v>
      </c>
      <c r="I9" s="18"/>
      <c r="J9" s="23">
        <f>SUM(J11:J17)</f>
        <v>508064.44151965</v>
      </c>
      <c r="K9" s="24">
        <f>SUM(K11:K17)</f>
        <v>196088.74224224003</v>
      </c>
      <c r="L9" s="25">
        <f>SUM(L11:L17)</f>
        <v>311975.69927741</v>
      </c>
      <c r="N9" s="17" t="s">
        <v>13</v>
      </c>
      <c r="O9" s="18"/>
      <c r="P9" s="23">
        <f>D9/J9</f>
        <v>7432.269318128575</v>
      </c>
      <c r="Q9" s="24">
        <f>E9/K9</f>
        <v>11695.507108050566</v>
      </c>
      <c r="R9" s="25">
        <f>F9/L9</f>
        <v>4752.660175359926</v>
      </c>
      <c r="U9" s="17" t="s">
        <v>13</v>
      </c>
      <c r="V9" s="22"/>
      <c r="W9" s="43">
        <f>P9/$P$9</f>
        <v>1</v>
      </c>
      <c r="X9" s="44">
        <f>Q9/$P$9</f>
        <v>1.573611854931471</v>
      </c>
      <c r="Y9" s="45">
        <f>R9/$P$9</f>
        <v>0.6394628574300147</v>
      </c>
    </row>
    <row r="10" spans="1:25" ht="6" customHeight="1">
      <c r="A10" s="26"/>
      <c r="B10" s="17"/>
      <c r="C10" s="18"/>
      <c r="D10" s="23"/>
      <c r="E10" s="24"/>
      <c r="F10" s="25"/>
      <c r="G10" s="2"/>
      <c r="H10" s="17"/>
      <c r="I10" s="18"/>
      <c r="J10" s="23"/>
      <c r="K10" s="24"/>
      <c r="L10" s="25"/>
      <c r="N10" s="17"/>
      <c r="O10" s="18"/>
      <c r="P10" s="23"/>
      <c r="Q10" s="24"/>
      <c r="R10" s="25"/>
      <c r="U10" s="17"/>
      <c r="V10" s="22"/>
      <c r="W10" s="43"/>
      <c r="X10" s="44"/>
      <c r="Y10" s="45"/>
    </row>
    <row r="11" spans="1:25" ht="15">
      <c r="A11" s="2"/>
      <c r="B11" s="27" t="s">
        <v>15</v>
      </c>
      <c r="C11" s="18" t="s">
        <v>41</v>
      </c>
      <c r="D11" s="23">
        <f aca="true" t="shared" si="0" ref="D11:D17">E11+F11</f>
        <v>1385590573.957037</v>
      </c>
      <c r="E11" s="24">
        <v>1273706045.39192</v>
      </c>
      <c r="F11" s="25">
        <v>111884528.565117</v>
      </c>
      <c r="G11" s="2"/>
      <c r="H11" s="27" t="s">
        <v>15</v>
      </c>
      <c r="I11" s="18" t="s">
        <v>41</v>
      </c>
      <c r="J11" s="23">
        <f>SUM(K11:L11)</f>
        <v>71688.2306517</v>
      </c>
      <c r="K11" s="24">
        <v>37431.33040065</v>
      </c>
      <c r="L11" s="25">
        <v>34256.90025105</v>
      </c>
      <c r="N11" s="27" t="s">
        <v>15</v>
      </c>
      <c r="O11" s="18" t="s">
        <v>41</v>
      </c>
      <c r="P11" s="23">
        <f>D11/J11</f>
        <v>19328.00630397731</v>
      </c>
      <c r="Q11" s="24">
        <f>E11/K11</f>
        <v>34027.805898392595</v>
      </c>
      <c r="R11" s="25">
        <f aca="true" t="shared" si="1" ref="P11:R17">F11/L11</f>
        <v>3266.043563345684</v>
      </c>
      <c r="U11" s="27" t="s">
        <v>15</v>
      </c>
      <c r="V11" s="22" t="s">
        <v>41</v>
      </c>
      <c r="W11" s="43">
        <f>P11/$P$9</f>
        <v>2.6005524660998223</v>
      </c>
      <c r="X11" s="44">
        <f aca="true" t="shared" si="2" ref="X11:Y17">Q11/$P$9</f>
        <v>4.578387090386103</v>
      </c>
      <c r="Y11" s="45">
        <f>R11/$P$9</f>
        <v>0.4394409598935342</v>
      </c>
    </row>
    <row r="12" spans="1:25" ht="56.25" customHeight="1">
      <c r="A12" s="2"/>
      <c r="B12" s="27" t="s">
        <v>17</v>
      </c>
      <c r="C12" s="18" t="s">
        <v>18</v>
      </c>
      <c r="D12" s="23">
        <f t="shared" si="0"/>
        <v>2138311189.0493498</v>
      </c>
      <c r="E12" s="24">
        <v>1107676757.52858</v>
      </c>
      <c r="F12" s="25">
        <v>1030634431.52077</v>
      </c>
      <c r="G12" s="2"/>
      <c r="H12" s="27" t="s">
        <v>17</v>
      </c>
      <c r="I12" s="18" t="s">
        <v>18</v>
      </c>
      <c r="J12" s="23">
        <f aca="true" t="shared" si="3" ref="J12:J17">SUM(K12:L12)</f>
        <v>304768.18595376</v>
      </c>
      <c r="K12" s="24">
        <v>95518.39490036</v>
      </c>
      <c r="L12" s="25">
        <v>209249.7910534</v>
      </c>
      <c r="N12" s="27" t="s">
        <v>17</v>
      </c>
      <c r="O12" s="18" t="s">
        <v>18</v>
      </c>
      <c r="P12" s="23">
        <f t="shared" si="1"/>
        <v>7016.188984285185</v>
      </c>
      <c r="Q12" s="24">
        <f t="shared" si="1"/>
        <v>11596.475827342501</v>
      </c>
      <c r="R12" s="25">
        <f t="shared" si="1"/>
        <v>4925.378545576444</v>
      </c>
      <c r="U12" s="27" t="s">
        <v>17</v>
      </c>
      <c r="V12" s="22" t="s">
        <v>18</v>
      </c>
      <c r="W12" s="43">
        <f>P12/$P$9</f>
        <v>0.9440170537377461</v>
      </c>
      <c r="X12" s="44">
        <f t="shared" si="2"/>
        <v>1.5602873538310453</v>
      </c>
      <c r="Y12" s="45">
        <f t="shared" si="2"/>
        <v>0.6627018390685337</v>
      </c>
    </row>
    <row r="13" spans="1:25" ht="33.75" customHeight="1">
      <c r="A13" s="2"/>
      <c r="B13" s="27" t="s">
        <v>19</v>
      </c>
      <c r="C13" s="18" t="s">
        <v>20</v>
      </c>
      <c r="D13" s="23">
        <f t="shared" si="0"/>
        <v>243626346.23364753</v>
      </c>
      <c r="E13" s="24">
        <v>95917365.3077365</v>
      </c>
      <c r="F13" s="25">
        <v>147708980.925911</v>
      </c>
      <c r="G13" s="2"/>
      <c r="H13" s="27" t="s">
        <v>19</v>
      </c>
      <c r="I13" s="18" t="s">
        <v>20</v>
      </c>
      <c r="J13" s="23">
        <f t="shared" si="3"/>
        <v>55968.12888492</v>
      </c>
      <c r="K13" s="24">
        <v>15513.29429076</v>
      </c>
      <c r="L13" s="25">
        <v>40454.83459416</v>
      </c>
      <c r="N13" s="27" t="s">
        <v>19</v>
      </c>
      <c r="O13" s="18" t="s">
        <v>20</v>
      </c>
      <c r="P13" s="23">
        <f t="shared" si="1"/>
        <v>4352.947848847775</v>
      </c>
      <c r="Q13" s="24">
        <f t="shared" si="1"/>
        <v>6182.914054873994</v>
      </c>
      <c r="R13" s="25">
        <f t="shared" si="1"/>
        <v>3651.207140202572</v>
      </c>
      <c r="U13" s="27" t="s">
        <v>19</v>
      </c>
      <c r="V13" s="22" t="s">
        <v>20</v>
      </c>
      <c r="W13" s="43">
        <f>P13/$P$9</f>
        <v>0.5856822004862219</v>
      </c>
      <c r="X13" s="44">
        <f t="shared" si="2"/>
        <v>0.8319012390728105</v>
      </c>
      <c r="Y13" s="45">
        <f>R13/$P$9</f>
        <v>0.49126410574178925</v>
      </c>
    </row>
    <row r="14" spans="1:25" ht="20.25" customHeight="1">
      <c r="A14" s="2"/>
      <c r="B14" s="27" t="s">
        <v>21</v>
      </c>
      <c r="C14" s="18" t="s">
        <v>22</v>
      </c>
      <c r="D14" s="23">
        <f t="shared" si="0"/>
        <v>52099116.3517201</v>
      </c>
      <c r="E14" s="24">
        <v>40301118.9461081</v>
      </c>
      <c r="F14" s="25">
        <v>11797997.405612</v>
      </c>
      <c r="G14" s="2"/>
      <c r="H14" s="27" t="s">
        <v>21</v>
      </c>
      <c r="I14" s="18" t="s">
        <v>22</v>
      </c>
      <c r="J14" s="23">
        <f t="shared" si="3"/>
        <v>11344.19243047</v>
      </c>
      <c r="K14" s="24">
        <v>9705.60736629</v>
      </c>
      <c r="L14" s="25">
        <v>1638.58506418</v>
      </c>
      <c r="N14" s="27" t="s">
        <v>21</v>
      </c>
      <c r="O14" s="18" t="s">
        <v>22</v>
      </c>
      <c r="P14" s="23">
        <f>D14/J14</f>
        <v>4592.580447752647</v>
      </c>
      <c r="Q14" s="24">
        <f t="shared" si="1"/>
        <v>4152.354141800951</v>
      </c>
      <c r="R14" s="25">
        <f t="shared" si="1"/>
        <v>7200.112867815069</v>
      </c>
      <c r="U14" s="27" t="s">
        <v>21</v>
      </c>
      <c r="V14" s="22" t="s">
        <v>22</v>
      </c>
      <c r="W14" s="43">
        <f>P14/$P$9</f>
        <v>0.6179243850260591</v>
      </c>
      <c r="X14" s="44">
        <f t="shared" si="2"/>
        <v>0.5586926366719044</v>
      </c>
      <c r="Y14" s="45">
        <f t="shared" si="2"/>
        <v>0.968763719346494</v>
      </c>
    </row>
    <row r="15" spans="1:25" ht="34.5" customHeight="1">
      <c r="A15" s="2"/>
      <c r="B15" s="27" t="s">
        <v>23</v>
      </c>
      <c r="C15" s="18" t="s">
        <v>24</v>
      </c>
      <c r="D15" s="23">
        <f t="shared" si="0"/>
        <v>22690401.57250207</v>
      </c>
      <c r="E15" s="24">
        <v>17999280.4829303</v>
      </c>
      <c r="F15" s="25">
        <v>4691121.08957177</v>
      </c>
      <c r="G15" s="2"/>
      <c r="H15" s="27" t="s">
        <v>23</v>
      </c>
      <c r="I15" s="18" t="s">
        <v>24</v>
      </c>
      <c r="J15" s="23">
        <f t="shared" si="3"/>
        <v>6780.505583370001</v>
      </c>
      <c r="K15" s="24">
        <v>4600.27835871</v>
      </c>
      <c r="L15" s="25">
        <v>2180.22722466</v>
      </c>
      <c r="N15" s="27" t="s">
        <v>23</v>
      </c>
      <c r="O15" s="18" t="s">
        <v>24</v>
      </c>
      <c r="P15" s="23">
        <f t="shared" si="1"/>
        <v>3346.417356863917</v>
      </c>
      <c r="Q15" s="24">
        <f t="shared" si="1"/>
        <v>3912.650296226339</v>
      </c>
      <c r="R15" s="25">
        <f t="shared" si="1"/>
        <v>2151.6661366813896</v>
      </c>
      <c r="U15" s="27" t="s">
        <v>23</v>
      </c>
      <c r="V15" s="22" t="s">
        <v>24</v>
      </c>
      <c r="W15" s="43">
        <f>P15/$P$9</f>
        <v>0.45025512580678867</v>
      </c>
      <c r="X15" s="44">
        <f t="shared" si="2"/>
        <v>0.5264408660061223</v>
      </c>
      <c r="Y15" s="45">
        <f>R15/$P$9</f>
        <v>0.28950325191164805</v>
      </c>
    </row>
    <row r="16" spans="1:25" ht="20.25" customHeight="1">
      <c r="A16" s="2"/>
      <c r="B16" s="27" t="s">
        <v>25</v>
      </c>
      <c r="C16" s="18" t="s">
        <v>26</v>
      </c>
      <c r="D16" s="23">
        <f t="shared" si="0"/>
        <v>158168931.9552433</v>
      </c>
      <c r="E16" s="24">
        <v>55689479.2107683</v>
      </c>
      <c r="F16" s="25">
        <v>102479452.744475</v>
      </c>
      <c r="G16" s="2"/>
      <c r="H16" s="27" t="s">
        <v>25</v>
      </c>
      <c r="I16" s="18" t="s">
        <v>26</v>
      </c>
      <c r="J16" s="23">
        <f>SUM(K16:L16)</f>
        <v>38863.25091712</v>
      </c>
      <c r="K16" s="24">
        <v>20906.58206536</v>
      </c>
      <c r="L16" s="25">
        <v>17956.66885176</v>
      </c>
      <c r="N16" s="27" t="s">
        <v>25</v>
      </c>
      <c r="O16" s="18" t="s">
        <v>26</v>
      </c>
      <c r="P16" s="23">
        <f t="shared" si="1"/>
        <v>4069.884227970411</v>
      </c>
      <c r="Q16" s="24">
        <f t="shared" si="1"/>
        <v>2663.729491347124</v>
      </c>
      <c r="R16" s="25">
        <f t="shared" si="1"/>
        <v>5707.041411215344</v>
      </c>
      <c r="U16" s="27" t="s">
        <v>25</v>
      </c>
      <c r="V16" s="22" t="s">
        <v>26</v>
      </c>
      <c r="W16" s="43">
        <f>P16/$P$9</f>
        <v>0.5475964411089447</v>
      </c>
      <c r="X16" s="44">
        <f t="shared" si="2"/>
        <v>0.35840056076141275</v>
      </c>
      <c r="Y16" s="45">
        <f t="shared" si="2"/>
        <v>0.7678733327511282</v>
      </c>
    </row>
    <row r="17" spans="1:25" ht="20.25" customHeight="1">
      <c r="A17" s="2"/>
      <c r="B17" s="28" t="s">
        <v>27</v>
      </c>
      <c r="C17" s="29"/>
      <c r="D17" s="34">
        <f t="shared" si="0"/>
        <v>-224414798.78087503</v>
      </c>
      <c r="E17" s="31">
        <v>-297932768.165229</v>
      </c>
      <c r="F17" s="32">
        <v>73517969.384354</v>
      </c>
      <c r="G17" s="2"/>
      <c r="H17" s="28" t="s">
        <v>27</v>
      </c>
      <c r="I17" s="29"/>
      <c r="J17" s="34">
        <f t="shared" si="3"/>
        <v>18651.94709831</v>
      </c>
      <c r="K17" s="31">
        <v>12413.25486011</v>
      </c>
      <c r="L17" s="32">
        <v>6238.6922382</v>
      </c>
      <c r="N17" s="28" t="s">
        <v>27</v>
      </c>
      <c r="O17" s="29"/>
      <c r="P17" s="34">
        <f>D17/J17</f>
        <v>-12031.708946955388</v>
      </c>
      <c r="Q17" s="31">
        <f t="shared" si="1"/>
        <v>-24001.180312718472</v>
      </c>
      <c r="R17" s="32">
        <f>F17/L17</f>
        <v>11784.195561723292</v>
      </c>
      <c r="U17" s="28" t="s">
        <v>27</v>
      </c>
      <c r="V17" s="33"/>
      <c r="W17" s="46">
        <f>P17/$P$9</f>
        <v>-1.6188472769155438</v>
      </c>
      <c r="X17" s="47">
        <f t="shared" si="2"/>
        <v>-3.229320586402257</v>
      </c>
      <c r="Y17" s="48">
        <f>R17/$P$9</f>
        <v>1.5855447451264482</v>
      </c>
    </row>
    <row r="18" spans="1:25" ht="6" customHeight="1">
      <c r="A18" s="2"/>
      <c r="B18" s="52"/>
      <c r="C18" s="35"/>
      <c r="D18" s="20"/>
      <c r="E18" s="20"/>
      <c r="F18" s="20"/>
      <c r="G18" s="2"/>
      <c r="H18" s="52"/>
      <c r="I18" s="35"/>
      <c r="J18" s="20"/>
      <c r="K18" s="20"/>
      <c r="L18" s="20"/>
      <c r="N18" s="52"/>
      <c r="O18" s="35"/>
      <c r="P18" s="20"/>
      <c r="Q18" s="20"/>
      <c r="R18" s="20"/>
      <c r="U18" s="52"/>
      <c r="V18" s="35"/>
      <c r="W18" s="20"/>
      <c r="X18" s="20"/>
      <c r="Y18" s="20"/>
    </row>
    <row r="19" spans="1:25" ht="15">
      <c r="A19" s="2"/>
      <c r="B19" s="36" t="s">
        <v>29</v>
      </c>
      <c r="C19" s="2"/>
      <c r="D19" s="20"/>
      <c r="E19" s="20"/>
      <c r="F19" s="20"/>
      <c r="G19" s="2"/>
      <c r="H19" s="36" t="s">
        <v>29</v>
      </c>
      <c r="I19" s="2"/>
      <c r="J19" s="20"/>
      <c r="K19" s="20"/>
      <c r="L19" s="20"/>
      <c r="N19" s="36" t="s">
        <v>29</v>
      </c>
      <c r="O19" s="2"/>
      <c r="P19" s="20"/>
      <c r="Q19" s="20"/>
      <c r="R19" s="20"/>
      <c r="U19" s="36" t="s">
        <v>29</v>
      </c>
      <c r="V19" s="2"/>
      <c r="W19" s="20"/>
      <c r="X19" s="20"/>
      <c r="Y19" s="20"/>
    </row>
    <row r="20" spans="1:25" ht="15">
      <c r="A20" s="2"/>
      <c r="B20" s="36" t="s">
        <v>51</v>
      </c>
      <c r="C20" s="2"/>
      <c r="D20" s="20"/>
      <c r="E20" s="20"/>
      <c r="F20" s="20"/>
      <c r="G20" s="2"/>
      <c r="H20" s="36" t="s">
        <v>51</v>
      </c>
      <c r="I20" s="2"/>
      <c r="J20" s="20"/>
      <c r="K20" s="20"/>
      <c r="L20" s="20"/>
      <c r="N20" s="36" t="s">
        <v>51</v>
      </c>
      <c r="O20" s="2"/>
      <c r="P20" s="20"/>
      <c r="Q20" s="20"/>
      <c r="R20" s="20"/>
      <c r="U20" s="36" t="s">
        <v>51</v>
      </c>
      <c r="V20" s="2"/>
      <c r="W20" s="20"/>
      <c r="X20" s="20"/>
      <c r="Y20" s="20"/>
    </row>
    <row r="21" spans="1:25" ht="15">
      <c r="A21" s="2"/>
      <c r="B21" s="36" t="s">
        <v>52</v>
      </c>
      <c r="C21" s="2"/>
      <c r="D21" s="2"/>
      <c r="E21" s="20"/>
      <c r="F21" s="20"/>
      <c r="G21" s="2"/>
      <c r="H21" s="36" t="s">
        <v>52</v>
      </c>
      <c r="I21" s="2"/>
      <c r="J21" s="2"/>
      <c r="K21" s="20"/>
      <c r="L21" s="20"/>
      <c r="N21" s="36" t="s">
        <v>52</v>
      </c>
      <c r="O21" s="2"/>
      <c r="P21" s="2"/>
      <c r="Q21" s="20"/>
      <c r="R21" s="20"/>
      <c r="U21" s="36" t="s">
        <v>52</v>
      </c>
      <c r="V21" s="2"/>
      <c r="W21" s="20"/>
      <c r="X21" s="20"/>
      <c r="Y21" s="20"/>
    </row>
    <row r="22" spans="1:25" ht="15">
      <c r="A22" s="2"/>
      <c r="B22" s="36" t="s">
        <v>53</v>
      </c>
      <c r="C22" s="35"/>
      <c r="E22" s="20"/>
      <c r="F22" s="20"/>
      <c r="G22" s="2"/>
      <c r="H22" s="54" t="s">
        <v>54</v>
      </c>
      <c r="I22" s="35"/>
      <c r="K22" s="20"/>
      <c r="L22" s="20"/>
      <c r="N22" s="36" t="s">
        <v>54</v>
      </c>
      <c r="O22" s="35"/>
      <c r="Q22" s="20"/>
      <c r="R22" s="20"/>
      <c r="U22" s="36" t="s">
        <v>54</v>
      </c>
      <c r="V22" s="2"/>
      <c r="W22" s="20"/>
      <c r="X22" s="20"/>
      <c r="Y22" s="20"/>
    </row>
    <row r="23" spans="1:25" ht="15">
      <c r="A23" s="2"/>
      <c r="B23" s="36" t="s">
        <v>55</v>
      </c>
      <c r="C23" s="35"/>
      <c r="E23" s="20"/>
      <c r="F23" s="20"/>
      <c r="G23" s="2"/>
      <c r="H23" s="54" t="s">
        <v>56</v>
      </c>
      <c r="I23" s="35"/>
      <c r="K23" s="20"/>
      <c r="L23" s="20"/>
      <c r="N23" s="36" t="s">
        <v>56</v>
      </c>
      <c r="O23" s="35"/>
      <c r="Q23" s="20"/>
      <c r="R23" s="20"/>
      <c r="U23" s="36" t="s">
        <v>56</v>
      </c>
      <c r="V23" s="35"/>
      <c r="W23" s="20"/>
      <c r="X23" s="20"/>
      <c r="Y23" s="20"/>
    </row>
    <row r="24" spans="1:25" ht="15">
      <c r="A24" s="2"/>
      <c r="B24" s="37" t="s">
        <v>30</v>
      </c>
      <c r="C24" s="35"/>
      <c r="D24" s="52"/>
      <c r="E24" s="52"/>
      <c r="F24" s="52"/>
      <c r="G24" s="2"/>
      <c r="H24" s="37" t="s">
        <v>30</v>
      </c>
      <c r="N24" s="37" t="s">
        <v>30</v>
      </c>
      <c r="U24" s="37" t="s">
        <v>30</v>
      </c>
      <c r="V24" s="35"/>
      <c r="W24" s="20"/>
      <c r="X24" s="20"/>
      <c r="Y24" s="20"/>
    </row>
    <row r="25" spans="1:25" ht="15">
      <c r="A25" s="2"/>
      <c r="B25" s="55" t="s">
        <v>31</v>
      </c>
      <c r="C25" s="35"/>
      <c r="D25" s="52"/>
      <c r="E25" s="52"/>
      <c r="F25" s="52"/>
      <c r="G25" s="2"/>
      <c r="H25" s="55" t="s">
        <v>31</v>
      </c>
      <c r="N25" s="37" t="s">
        <v>31</v>
      </c>
      <c r="U25" s="37" t="s">
        <v>31</v>
      </c>
      <c r="V25" s="35"/>
      <c r="W25" s="52"/>
      <c r="X25" s="52"/>
      <c r="Y25" s="52"/>
    </row>
    <row r="26" spans="2:25" ht="15">
      <c r="B26" s="50" t="s">
        <v>44</v>
      </c>
      <c r="C26" s="35"/>
      <c r="D26" s="53"/>
      <c r="E26" s="53"/>
      <c r="F26" s="53"/>
      <c r="H26" s="50" t="s">
        <v>44</v>
      </c>
      <c r="N26" s="50" t="s">
        <v>44</v>
      </c>
      <c r="U26" s="50" t="s">
        <v>44</v>
      </c>
      <c r="V26" s="35"/>
      <c r="W26" s="52"/>
      <c r="X26" s="52"/>
      <c r="Y26" s="52"/>
    </row>
    <row r="27" spans="3:25" ht="15">
      <c r="C27" s="53"/>
      <c r="D27" s="53"/>
      <c r="E27" s="53"/>
      <c r="F27" s="53"/>
      <c r="U27" s="53"/>
      <c r="V27" s="35"/>
      <c r="W27" s="53"/>
      <c r="X27" s="53"/>
      <c r="Y27" s="53"/>
    </row>
    <row r="28" spans="2:25" ht="12.75">
      <c r="B28" s="53"/>
      <c r="C28" s="53"/>
      <c r="D28" s="53"/>
      <c r="E28" s="53"/>
      <c r="F28" s="53"/>
      <c r="U28" s="53"/>
      <c r="V28" s="53"/>
      <c r="W28" s="53"/>
      <c r="X28" s="53"/>
      <c r="Y28" s="53"/>
    </row>
    <row r="29" spans="2:25" ht="12.75">
      <c r="B29" s="53"/>
      <c r="C29" s="53"/>
      <c r="D29" s="53"/>
      <c r="E29" s="53"/>
      <c r="F29" s="53"/>
      <c r="U29" s="53"/>
      <c r="V29" s="53"/>
      <c r="W29" s="53"/>
      <c r="X29" s="53"/>
      <c r="Y29" s="53"/>
    </row>
    <row r="30" spans="2:25" ht="12.75">
      <c r="B30" s="53"/>
      <c r="C30" s="53"/>
      <c r="D30" s="53"/>
      <c r="E30" s="53"/>
      <c r="F30" s="53"/>
      <c r="U30" s="53"/>
      <c r="V30" s="53"/>
      <c r="W30" s="53"/>
      <c r="X30" s="53"/>
      <c r="Y30" s="53"/>
    </row>
    <row r="31" spans="21:25" ht="12.75">
      <c r="U31" s="53"/>
      <c r="V31" s="53"/>
      <c r="W31" s="53"/>
      <c r="X31" s="53"/>
      <c r="Y31" s="53"/>
    </row>
  </sheetData>
  <sheetProtection/>
  <mergeCells count="8">
    <mergeCell ref="U5:V7"/>
    <mergeCell ref="W5:Y5"/>
    <mergeCell ref="B5:C7"/>
    <mergeCell ref="D5:F5"/>
    <mergeCell ref="H5:I7"/>
    <mergeCell ref="J5:L5"/>
    <mergeCell ref="N5:O7"/>
    <mergeCell ref="P5:R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  <headerFooter scaleWithDoc="0" alignWithMargins="0">
    <oddFooter>&amp;C&amp;"Arial Unicode MS,標準"V-8-4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showGridLines="0" zoomScalePageLayoutView="0" workbookViewId="0" topLeftCell="N1">
      <selection activeCell="N1" sqref="N1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29.421875" style="1" customWidth="1"/>
    <col min="4" max="4" width="16.140625" style="1" customWidth="1"/>
    <col min="5" max="5" width="14.8515625" style="1" customWidth="1"/>
    <col min="6" max="6" width="12.57421875" style="1" customWidth="1"/>
    <col min="7" max="7" width="17.8515625" style="1" customWidth="1"/>
    <col min="8" max="8" width="10.7109375" style="1" customWidth="1"/>
    <col min="9" max="9" width="33.28125" style="1" customWidth="1"/>
    <col min="10" max="10" width="14.00390625" style="1" customWidth="1"/>
    <col min="11" max="11" width="10.57421875" style="1" customWidth="1"/>
    <col min="12" max="12" width="12.8515625" style="1" customWidth="1"/>
    <col min="13" max="13" width="18.8515625" style="1" customWidth="1"/>
    <col min="14" max="14" width="1.8515625" style="1" customWidth="1"/>
    <col min="15" max="15" width="8.7109375" style="1" customWidth="1"/>
    <col min="16" max="16" width="35.00390625" style="1" customWidth="1"/>
    <col min="17" max="17" width="13.7109375" style="1" customWidth="1"/>
    <col min="18" max="18" width="13.140625" style="1" customWidth="1"/>
    <col min="19" max="19" width="14.00390625" style="1" customWidth="1"/>
    <col min="20" max="20" width="15.8515625" style="1" customWidth="1"/>
    <col min="21" max="241" width="8.7109375" style="1" customWidth="1"/>
    <col min="242" max="242" width="1.57421875" style="1" customWidth="1"/>
    <col min="243" max="243" width="9.140625" style="1" customWidth="1"/>
    <col min="244" max="244" width="27.421875" style="1" customWidth="1"/>
    <col min="245" max="245" width="15.421875" style="1" customWidth="1"/>
    <col min="246" max="246" width="14.140625" style="1" customWidth="1"/>
    <col min="247" max="247" width="14.28125" style="1" customWidth="1"/>
    <col min="248" max="248" width="2.421875" style="1" customWidth="1"/>
    <col min="249" max="249" width="8.7109375" style="1" customWidth="1"/>
    <col min="250" max="250" width="1.57421875" style="1" customWidth="1"/>
    <col min="251" max="251" width="9.140625" style="1" customWidth="1"/>
    <col min="252" max="252" width="27.421875" style="1" customWidth="1"/>
    <col min="253" max="253" width="16.421875" style="1" customWidth="1"/>
    <col min="254" max="254" width="15.140625" style="1" customWidth="1"/>
    <col min="255" max="255" width="15.57421875" style="1" customWidth="1"/>
    <col min="256" max="16384" width="2.421875" style="1" customWidth="1"/>
  </cols>
  <sheetData>
    <row r="1" spans="1:19" ht="6" customHeight="1">
      <c r="A1" s="2"/>
      <c r="B1" s="2"/>
      <c r="C1" s="2"/>
      <c r="D1" s="2"/>
      <c r="E1" s="2"/>
      <c r="F1" s="2"/>
      <c r="G1" s="2"/>
      <c r="O1" s="2"/>
      <c r="P1" s="2"/>
      <c r="Q1" s="2"/>
      <c r="R1" s="2"/>
      <c r="S1" s="2"/>
    </row>
    <row r="2" spans="1:19" ht="15" customHeight="1">
      <c r="A2" s="2"/>
      <c r="B2" s="2" t="s">
        <v>33</v>
      </c>
      <c r="C2" s="3"/>
      <c r="D2" s="3"/>
      <c r="E2" s="3"/>
      <c r="F2" s="3"/>
      <c r="G2" s="2"/>
      <c r="H2" s="3" t="s">
        <v>64</v>
      </c>
      <c r="I2" s="3"/>
      <c r="O2" s="3" t="s">
        <v>65</v>
      </c>
      <c r="P2" s="3"/>
      <c r="Q2" s="3"/>
      <c r="R2" s="3"/>
      <c r="S2" s="3"/>
    </row>
    <row r="3" spans="1:19" ht="15" customHeight="1">
      <c r="A3" s="2"/>
      <c r="B3" s="2" t="s">
        <v>66</v>
      </c>
      <c r="C3" s="3"/>
      <c r="D3" s="3"/>
      <c r="E3" s="3"/>
      <c r="F3" s="3"/>
      <c r="G3" s="2"/>
      <c r="H3" s="3" t="s">
        <v>67</v>
      </c>
      <c r="I3" s="3"/>
      <c r="O3" s="3" t="s">
        <v>68</v>
      </c>
      <c r="P3" s="3"/>
      <c r="Q3" s="3"/>
      <c r="R3" s="3"/>
      <c r="S3" s="3"/>
    </row>
    <row r="4" spans="1:19" ht="15" customHeight="1">
      <c r="A4" s="2"/>
      <c r="B4" s="2"/>
      <c r="C4" s="3"/>
      <c r="D4" s="3"/>
      <c r="E4" s="3"/>
      <c r="F4" s="3"/>
      <c r="G4" s="2"/>
      <c r="O4" s="2"/>
      <c r="P4" s="3"/>
      <c r="Q4" s="3"/>
      <c r="R4" s="3"/>
      <c r="S4" s="3"/>
    </row>
    <row r="5" spans="1:19" ht="15" customHeight="1">
      <c r="A5" s="2"/>
      <c r="B5" s="63" t="s">
        <v>6</v>
      </c>
      <c r="C5" s="64"/>
      <c r="D5" s="69" t="s">
        <v>5</v>
      </c>
      <c r="E5" s="70"/>
      <c r="F5" s="71"/>
      <c r="G5" s="2"/>
      <c r="H5" s="63" t="s">
        <v>6</v>
      </c>
      <c r="I5" s="64"/>
      <c r="J5" s="69" t="s">
        <v>5</v>
      </c>
      <c r="K5" s="70"/>
      <c r="L5" s="71"/>
      <c r="M5" s="51"/>
      <c r="O5" s="63" t="s">
        <v>6</v>
      </c>
      <c r="P5" s="64"/>
      <c r="Q5" s="69" t="s">
        <v>5</v>
      </c>
      <c r="R5" s="70"/>
      <c r="S5" s="71"/>
    </row>
    <row r="6" spans="1:19" ht="29.25" customHeight="1">
      <c r="A6" s="2"/>
      <c r="B6" s="65"/>
      <c r="C6" s="66"/>
      <c r="D6" s="4" t="s">
        <v>10</v>
      </c>
      <c r="E6" s="5" t="s">
        <v>8</v>
      </c>
      <c r="F6" s="6" t="s">
        <v>9</v>
      </c>
      <c r="G6" s="2"/>
      <c r="H6" s="65"/>
      <c r="I6" s="66"/>
      <c r="J6" s="4" t="s">
        <v>10</v>
      </c>
      <c r="K6" s="5" t="s">
        <v>8</v>
      </c>
      <c r="L6" s="6" t="s">
        <v>9</v>
      </c>
      <c r="M6" s="51"/>
      <c r="O6" s="65"/>
      <c r="P6" s="66"/>
      <c r="Q6" s="4" t="s">
        <v>10</v>
      </c>
      <c r="R6" s="5" t="s">
        <v>8</v>
      </c>
      <c r="S6" s="6" t="s">
        <v>9</v>
      </c>
    </row>
    <row r="7" spans="1:19" ht="15" customHeight="1">
      <c r="A7" s="2"/>
      <c r="B7" s="67"/>
      <c r="C7" s="68"/>
      <c r="D7" s="9"/>
      <c r="E7" s="10" t="s">
        <v>11</v>
      </c>
      <c r="F7" s="11"/>
      <c r="G7" s="2"/>
      <c r="H7" s="67"/>
      <c r="I7" s="68"/>
      <c r="J7" s="9"/>
      <c r="K7" s="10" t="s">
        <v>69</v>
      </c>
      <c r="L7" s="11"/>
      <c r="M7" s="51"/>
      <c r="O7" s="67"/>
      <c r="P7" s="68"/>
      <c r="Q7" s="9"/>
      <c r="R7" s="10" t="s">
        <v>70</v>
      </c>
      <c r="S7" s="11"/>
    </row>
    <row r="8" spans="1:19" ht="6.75" customHeight="1">
      <c r="A8" s="2"/>
      <c r="B8" s="14"/>
      <c r="C8" s="15"/>
      <c r="D8" s="56"/>
      <c r="E8" s="57"/>
      <c r="F8" s="58"/>
      <c r="G8" s="2"/>
      <c r="H8" s="14"/>
      <c r="I8" s="15"/>
      <c r="J8" s="62"/>
      <c r="K8" s="57"/>
      <c r="L8" s="58"/>
      <c r="M8" s="20"/>
      <c r="O8" s="14"/>
      <c r="P8" s="16"/>
      <c r="Q8" s="56"/>
      <c r="R8" s="57"/>
      <c r="S8" s="58"/>
    </row>
    <row r="9" spans="1:19" ht="15">
      <c r="A9" s="2"/>
      <c r="B9" s="17" t="s">
        <v>13</v>
      </c>
      <c r="C9" s="18"/>
      <c r="D9" s="19">
        <f>SUM(D11:D17)</f>
        <v>3776071760.3386245</v>
      </c>
      <c r="E9" s="20">
        <f>SUM(E11:E17)</f>
        <v>2293357278.7028136</v>
      </c>
      <c r="F9" s="21">
        <f>SUM(F11:F17)</f>
        <v>1482714481.6358109</v>
      </c>
      <c r="G9" s="2"/>
      <c r="H9" s="17" t="s">
        <v>71</v>
      </c>
      <c r="I9" s="18"/>
      <c r="J9" s="23">
        <f>SUM(J11:J17)</f>
        <v>1755215.59161577</v>
      </c>
      <c r="K9" s="24">
        <f>SUM(K11:K17)</f>
        <v>978556.35784441</v>
      </c>
      <c r="L9" s="25">
        <f>SUM(L11:L17)</f>
        <v>776659.2337713601</v>
      </c>
      <c r="M9" s="20"/>
      <c r="N9" s="53"/>
      <c r="O9" s="17" t="s">
        <v>13</v>
      </c>
      <c r="P9" s="18"/>
      <c r="Q9" s="23">
        <f>D9/J9</f>
        <v>2151.3435605152913</v>
      </c>
      <c r="R9" s="24">
        <f>E9/K9</f>
        <v>2343.6128745355886</v>
      </c>
      <c r="S9" s="25">
        <f>F9/L9</f>
        <v>1909.092710371748</v>
      </c>
    </row>
    <row r="10" spans="1:19" ht="6" customHeight="1">
      <c r="A10" s="26"/>
      <c r="B10" s="17"/>
      <c r="C10" s="18"/>
      <c r="D10" s="19"/>
      <c r="E10" s="20"/>
      <c r="F10" s="21"/>
      <c r="G10" s="2"/>
      <c r="H10" s="17"/>
      <c r="I10" s="18"/>
      <c r="J10" s="23"/>
      <c r="K10" s="24"/>
      <c r="L10" s="25"/>
      <c r="M10" s="20"/>
      <c r="O10" s="17"/>
      <c r="P10" s="18"/>
      <c r="Q10" s="23"/>
      <c r="R10" s="24"/>
      <c r="S10" s="25"/>
    </row>
    <row r="11" spans="1:19" ht="21" customHeight="1">
      <c r="A11" s="2"/>
      <c r="B11" s="27" t="s">
        <v>15</v>
      </c>
      <c r="C11" s="18" t="s">
        <v>41</v>
      </c>
      <c r="D11" s="19">
        <f aca="true" t="shared" si="0" ref="D11:D17">E11+F11</f>
        <v>1385590573.957037</v>
      </c>
      <c r="E11" s="24">
        <v>1273706045.39192</v>
      </c>
      <c r="F11" s="25">
        <v>111884528.565117</v>
      </c>
      <c r="G11" s="2"/>
      <c r="H11" s="27" t="s">
        <v>15</v>
      </c>
      <c r="I11" s="18" t="s">
        <v>41</v>
      </c>
      <c r="J11" s="23">
        <f>SUM(K11:L11)</f>
        <v>484085.84600102005</v>
      </c>
      <c r="K11" s="24">
        <v>299123.36593461</v>
      </c>
      <c r="L11" s="25">
        <v>184962.48006641</v>
      </c>
      <c r="M11" s="20"/>
      <c r="O11" s="27" t="s">
        <v>15</v>
      </c>
      <c r="P11" s="18" t="s">
        <v>41</v>
      </c>
      <c r="Q11" s="23">
        <f aca="true" t="shared" si="1" ref="Q11:S17">D11/J11</f>
        <v>2862.282765346784</v>
      </c>
      <c r="R11" s="24">
        <f>E11/K11</f>
        <v>4258.1295560519975</v>
      </c>
      <c r="S11" s="25">
        <f t="shared" si="1"/>
        <v>604.903916323707</v>
      </c>
    </row>
    <row r="12" spans="1:19" ht="55.5" customHeight="1">
      <c r="A12" s="2"/>
      <c r="B12" s="27" t="s">
        <v>17</v>
      </c>
      <c r="C12" s="18" t="s">
        <v>18</v>
      </c>
      <c r="D12" s="19">
        <f t="shared" si="0"/>
        <v>2138311189.0493498</v>
      </c>
      <c r="E12" s="24">
        <v>1107676757.52858</v>
      </c>
      <c r="F12" s="25">
        <v>1030634431.52077</v>
      </c>
      <c r="G12" s="2"/>
      <c r="H12" s="27" t="s">
        <v>17</v>
      </c>
      <c r="I12" s="18" t="s">
        <v>18</v>
      </c>
      <c r="J12" s="23">
        <f aca="true" t="shared" si="2" ref="J12:J17">SUM(K12:L12)</f>
        <v>628931.67611545</v>
      </c>
      <c r="K12" s="24">
        <v>237231.90958706</v>
      </c>
      <c r="L12" s="25">
        <v>391699.76652839</v>
      </c>
      <c r="M12" s="20"/>
      <c r="O12" s="27" t="s">
        <v>17</v>
      </c>
      <c r="P12" s="18" t="s">
        <v>18</v>
      </c>
      <c r="Q12" s="23">
        <f t="shared" si="1"/>
        <v>3399.9101496309913</v>
      </c>
      <c r="R12" s="24">
        <f t="shared" si="1"/>
        <v>4669.172707232632</v>
      </c>
      <c r="S12" s="25">
        <f t="shared" si="1"/>
        <v>2631.1846970326715</v>
      </c>
    </row>
    <row r="13" spans="1:19" ht="30">
      <c r="A13" s="2"/>
      <c r="B13" s="27" t="s">
        <v>19</v>
      </c>
      <c r="C13" s="18" t="s">
        <v>20</v>
      </c>
      <c r="D13" s="19">
        <f t="shared" si="0"/>
        <v>243626346.23364753</v>
      </c>
      <c r="E13" s="24">
        <v>95917365.3077365</v>
      </c>
      <c r="F13" s="25">
        <v>147708980.925911</v>
      </c>
      <c r="G13" s="2"/>
      <c r="H13" s="27" t="s">
        <v>19</v>
      </c>
      <c r="I13" s="18" t="s">
        <v>20</v>
      </c>
      <c r="J13" s="23">
        <f t="shared" si="2"/>
        <v>178298.33355921</v>
      </c>
      <c r="K13" s="24">
        <v>81872.74021623</v>
      </c>
      <c r="L13" s="25">
        <v>96425.59334298</v>
      </c>
      <c r="M13" s="20"/>
      <c r="O13" s="27" t="s">
        <v>19</v>
      </c>
      <c r="P13" s="18" t="s">
        <v>20</v>
      </c>
      <c r="Q13" s="23">
        <f t="shared" si="1"/>
        <v>1366.39721398598</v>
      </c>
      <c r="R13" s="24">
        <f t="shared" si="1"/>
        <v>1171.5421403316163</v>
      </c>
      <c r="S13" s="25">
        <f t="shared" si="1"/>
        <v>1531.8441484774596</v>
      </c>
    </row>
    <row r="14" spans="1:19" ht="20.25" customHeight="1">
      <c r="A14" s="2"/>
      <c r="B14" s="27" t="s">
        <v>21</v>
      </c>
      <c r="C14" s="18" t="s">
        <v>22</v>
      </c>
      <c r="D14" s="19">
        <f t="shared" si="0"/>
        <v>52099116.3517201</v>
      </c>
      <c r="E14" s="24">
        <v>40301118.9461081</v>
      </c>
      <c r="F14" s="25">
        <v>11797997.405612</v>
      </c>
      <c r="G14" s="2"/>
      <c r="H14" s="27" t="s">
        <v>21</v>
      </c>
      <c r="I14" s="18" t="s">
        <v>22</v>
      </c>
      <c r="J14" s="23">
        <f t="shared" si="2"/>
        <v>165497.72733568</v>
      </c>
      <c r="K14" s="24">
        <v>145226.41701708</v>
      </c>
      <c r="L14" s="25">
        <v>20271.3103186</v>
      </c>
      <c r="M14" s="20"/>
      <c r="O14" s="27" t="s">
        <v>21</v>
      </c>
      <c r="P14" s="18" t="s">
        <v>22</v>
      </c>
      <c r="Q14" s="23">
        <f t="shared" si="1"/>
        <v>314.80260901738643</v>
      </c>
      <c r="R14" s="24">
        <f t="shared" si="1"/>
        <v>277.50542755157494</v>
      </c>
      <c r="S14" s="25">
        <f t="shared" si="1"/>
        <v>582.004676569265</v>
      </c>
    </row>
    <row r="15" spans="1:19" ht="33.75" customHeight="1">
      <c r="A15" s="2"/>
      <c r="B15" s="27" t="s">
        <v>23</v>
      </c>
      <c r="C15" s="18" t="s">
        <v>24</v>
      </c>
      <c r="D15" s="19">
        <f t="shared" si="0"/>
        <v>22690401.57250207</v>
      </c>
      <c r="E15" s="24">
        <v>17999280.4829303</v>
      </c>
      <c r="F15" s="25">
        <v>4691121.08957177</v>
      </c>
      <c r="G15" s="2"/>
      <c r="H15" s="27" t="s">
        <v>23</v>
      </c>
      <c r="I15" s="18" t="s">
        <v>24</v>
      </c>
      <c r="J15" s="23">
        <f t="shared" si="2"/>
        <v>40194.54851931</v>
      </c>
      <c r="K15" s="24">
        <v>32539.65097091</v>
      </c>
      <c r="L15" s="25">
        <v>7654.8975484</v>
      </c>
      <c r="M15" s="20"/>
      <c r="O15" s="27" t="s">
        <v>23</v>
      </c>
      <c r="P15" s="18" t="s">
        <v>24</v>
      </c>
      <c r="Q15" s="23">
        <f t="shared" si="1"/>
        <v>564.5144032803676</v>
      </c>
      <c r="R15" s="24">
        <f t="shared" si="1"/>
        <v>553.149156363767</v>
      </c>
      <c r="S15" s="25">
        <f>F15/L15</f>
        <v>612.826110331456</v>
      </c>
    </row>
    <row r="16" spans="1:19" ht="20.25" customHeight="1">
      <c r="A16" s="2"/>
      <c r="B16" s="27" t="s">
        <v>25</v>
      </c>
      <c r="C16" s="18" t="s">
        <v>26</v>
      </c>
      <c r="D16" s="19">
        <f t="shared" si="0"/>
        <v>158168931.9552433</v>
      </c>
      <c r="E16" s="24">
        <v>55689479.2107683</v>
      </c>
      <c r="F16" s="25">
        <v>102479452.744475</v>
      </c>
      <c r="G16" s="2"/>
      <c r="H16" s="27" t="s">
        <v>25</v>
      </c>
      <c r="I16" s="18" t="s">
        <v>26</v>
      </c>
      <c r="J16" s="23">
        <f t="shared" si="2"/>
        <v>96129.18197643</v>
      </c>
      <c r="K16" s="24">
        <v>47779.66250119</v>
      </c>
      <c r="L16" s="25">
        <v>48349.51947524</v>
      </c>
      <c r="M16" s="20"/>
      <c r="O16" s="27" t="s">
        <v>25</v>
      </c>
      <c r="P16" s="18" t="s">
        <v>26</v>
      </c>
      <c r="Q16" s="23">
        <f t="shared" si="1"/>
        <v>1645.3789442837958</v>
      </c>
      <c r="R16" s="24">
        <f t="shared" si="1"/>
        <v>1165.5477727449684</v>
      </c>
      <c r="S16" s="25">
        <f t="shared" si="1"/>
        <v>2119.5547309824906</v>
      </c>
    </row>
    <row r="17" spans="1:19" ht="20.25" customHeight="1">
      <c r="A17" s="2"/>
      <c r="B17" s="28" t="s">
        <v>27</v>
      </c>
      <c r="C17" s="29"/>
      <c r="D17" s="30">
        <f t="shared" si="0"/>
        <v>-224414798.78087503</v>
      </c>
      <c r="E17" s="31">
        <v>-297932768.165229</v>
      </c>
      <c r="F17" s="32">
        <v>73517969.384354</v>
      </c>
      <c r="G17" s="2"/>
      <c r="H17" s="28" t="s">
        <v>27</v>
      </c>
      <c r="I17" s="29"/>
      <c r="J17" s="34">
        <f t="shared" si="2"/>
        <v>162078.27810867</v>
      </c>
      <c r="K17" s="31">
        <v>134782.61161733</v>
      </c>
      <c r="L17" s="32">
        <v>27295.66649134</v>
      </c>
      <c r="M17" s="20"/>
      <c r="O17" s="28" t="s">
        <v>27</v>
      </c>
      <c r="P17" s="29"/>
      <c r="Q17" s="34">
        <f>D17/J17</f>
        <v>-1384.6074958324134</v>
      </c>
      <c r="R17" s="31">
        <f t="shared" si="1"/>
        <v>-2210.468877180605</v>
      </c>
      <c r="S17" s="32">
        <f>F17/L17</f>
        <v>2693.3934515824617</v>
      </c>
    </row>
    <row r="18" spans="1:19" ht="6" customHeight="1">
      <c r="A18" s="2"/>
      <c r="B18" s="52"/>
      <c r="C18" s="35"/>
      <c r="D18" s="20"/>
      <c r="E18" s="20"/>
      <c r="F18" s="20"/>
      <c r="G18" s="2"/>
      <c r="H18" s="52"/>
      <c r="I18" s="35"/>
      <c r="J18" s="20"/>
      <c r="K18" s="20"/>
      <c r="L18" s="20"/>
      <c r="M18" s="20"/>
      <c r="O18" s="52"/>
      <c r="P18" s="35"/>
      <c r="Q18" s="20"/>
      <c r="R18" s="20"/>
      <c r="S18" s="20"/>
    </row>
    <row r="19" spans="1:19" ht="15">
      <c r="A19" s="2"/>
      <c r="B19" s="36" t="s">
        <v>29</v>
      </c>
      <c r="C19" s="2"/>
      <c r="D19" s="20"/>
      <c r="E19" s="20"/>
      <c r="F19" s="20"/>
      <c r="G19" s="2"/>
      <c r="H19" s="36" t="s">
        <v>29</v>
      </c>
      <c r="I19" s="2"/>
      <c r="J19" s="20"/>
      <c r="K19" s="20"/>
      <c r="L19" s="20"/>
      <c r="M19" s="20"/>
      <c r="O19" s="36" t="s">
        <v>29</v>
      </c>
      <c r="P19" s="2"/>
      <c r="Q19" s="20"/>
      <c r="R19" s="20"/>
      <c r="S19" s="20"/>
    </row>
    <row r="20" spans="1:19" ht="15">
      <c r="A20" s="2"/>
      <c r="B20" s="36" t="s">
        <v>72</v>
      </c>
      <c r="C20" s="2"/>
      <c r="D20" s="20"/>
      <c r="E20" s="20"/>
      <c r="F20" s="20"/>
      <c r="G20" s="2"/>
      <c r="H20" s="36" t="s">
        <v>72</v>
      </c>
      <c r="I20" s="2"/>
      <c r="J20" s="20"/>
      <c r="K20" s="20"/>
      <c r="L20" s="20"/>
      <c r="M20" s="20"/>
      <c r="O20" s="36" t="s">
        <v>72</v>
      </c>
      <c r="P20" s="2"/>
      <c r="Q20" s="20"/>
      <c r="R20" s="20"/>
      <c r="S20" s="20"/>
    </row>
    <row r="21" spans="1:19" ht="15">
      <c r="A21" s="2"/>
      <c r="B21" s="36" t="s">
        <v>73</v>
      </c>
      <c r="C21" s="2"/>
      <c r="D21" s="20"/>
      <c r="E21" s="20"/>
      <c r="F21" s="20"/>
      <c r="G21" s="2"/>
      <c r="H21" s="36" t="s">
        <v>73</v>
      </c>
      <c r="I21" s="2"/>
      <c r="J21" s="20"/>
      <c r="K21" s="20"/>
      <c r="L21" s="20"/>
      <c r="M21" s="20"/>
      <c r="O21" s="36" t="s">
        <v>73</v>
      </c>
      <c r="P21" s="2"/>
      <c r="Q21" s="20"/>
      <c r="R21" s="20"/>
      <c r="S21" s="20"/>
    </row>
    <row r="22" spans="1:19" ht="15">
      <c r="A22" s="2"/>
      <c r="B22" s="36" t="s">
        <v>74</v>
      </c>
      <c r="C22" s="35"/>
      <c r="D22" s="20"/>
      <c r="E22" s="20"/>
      <c r="F22" s="20"/>
      <c r="G22" s="2"/>
      <c r="H22" s="36" t="s">
        <v>74</v>
      </c>
      <c r="I22" s="35"/>
      <c r="J22" s="20"/>
      <c r="K22" s="20"/>
      <c r="L22" s="20"/>
      <c r="M22" s="20"/>
      <c r="O22" s="36" t="s">
        <v>74</v>
      </c>
      <c r="P22" s="35"/>
      <c r="Q22" s="20"/>
      <c r="R22" s="20"/>
      <c r="S22" s="20"/>
    </row>
    <row r="23" spans="1:19" ht="15">
      <c r="A23" s="2"/>
      <c r="B23" s="36" t="s">
        <v>75</v>
      </c>
      <c r="C23" s="35"/>
      <c r="D23" s="20"/>
      <c r="E23" s="20"/>
      <c r="F23" s="20"/>
      <c r="G23" s="2"/>
      <c r="H23" s="36" t="s">
        <v>75</v>
      </c>
      <c r="I23" s="35"/>
      <c r="J23" s="20"/>
      <c r="K23" s="20"/>
      <c r="L23" s="20"/>
      <c r="M23" s="20"/>
      <c r="O23" s="36" t="s">
        <v>75</v>
      </c>
      <c r="P23" s="35"/>
      <c r="Q23" s="20"/>
      <c r="R23" s="20"/>
      <c r="S23" s="20"/>
    </row>
    <row r="24" spans="1:19" ht="15">
      <c r="A24" s="2"/>
      <c r="B24" s="37" t="s">
        <v>30</v>
      </c>
      <c r="C24" s="35"/>
      <c r="D24" s="52"/>
      <c r="E24" s="52"/>
      <c r="F24" s="52"/>
      <c r="G24" s="2"/>
      <c r="H24" s="37" t="s">
        <v>30</v>
      </c>
      <c r="I24" s="35"/>
      <c r="J24" s="52"/>
      <c r="K24" s="52"/>
      <c r="L24" s="52"/>
      <c r="M24" s="52"/>
      <c r="O24" s="37" t="s">
        <v>30</v>
      </c>
      <c r="P24" s="35"/>
      <c r="Q24" s="52"/>
      <c r="R24" s="52"/>
      <c r="S24" s="52"/>
    </row>
    <row r="25" spans="1:19" ht="15">
      <c r="A25" s="2"/>
      <c r="B25" s="37" t="s">
        <v>31</v>
      </c>
      <c r="C25" s="35"/>
      <c r="D25" s="52"/>
      <c r="E25" s="52"/>
      <c r="F25" s="52"/>
      <c r="G25" s="2"/>
      <c r="H25" s="37" t="s">
        <v>31</v>
      </c>
      <c r="I25" s="35"/>
      <c r="J25" s="52"/>
      <c r="K25" s="52"/>
      <c r="L25" s="52"/>
      <c r="M25" s="52"/>
      <c r="O25" s="37" t="s">
        <v>31</v>
      </c>
      <c r="P25" s="35"/>
      <c r="Q25" s="52"/>
      <c r="R25" s="52"/>
      <c r="S25" s="52"/>
    </row>
    <row r="26" spans="2:15" ht="15">
      <c r="B26" s="50" t="s">
        <v>44</v>
      </c>
      <c r="C26" s="35"/>
      <c r="D26" s="53"/>
      <c r="E26" s="53"/>
      <c r="F26" s="53"/>
      <c r="H26" s="50" t="s">
        <v>44</v>
      </c>
      <c r="O26" s="50" t="s">
        <v>44</v>
      </c>
    </row>
    <row r="27" spans="3:6" ht="12.75">
      <c r="C27" s="53"/>
      <c r="D27" s="53"/>
      <c r="E27" s="53"/>
      <c r="F27" s="53"/>
    </row>
    <row r="28" spans="2:6" ht="12.75">
      <c r="B28" s="53"/>
      <c r="C28" s="53"/>
      <c r="D28" s="53"/>
      <c r="E28" s="53"/>
      <c r="F28" s="53"/>
    </row>
    <row r="29" spans="2:6" ht="12.75">
      <c r="B29" s="53"/>
      <c r="C29" s="53"/>
      <c r="D29" s="53"/>
      <c r="E29" s="53"/>
      <c r="F29" s="53"/>
    </row>
    <row r="30" spans="2:6" ht="12.75">
      <c r="B30" s="53"/>
      <c r="C30" s="53"/>
      <c r="D30" s="53"/>
      <c r="E30" s="53"/>
      <c r="F30" s="53"/>
    </row>
  </sheetData>
  <sheetProtection/>
  <mergeCells count="6">
    <mergeCell ref="Q5:S5"/>
    <mergeCell ref="B5:C7"/>
    <mergeCell ref="D5:F5"/>
    <mergeCell ref="H5:I7"/>
    <mergeCell ref="J5:L5"/>
    <mergeCell ref="O5:P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7" r:id="rId1"/>
  <headerFooter scaleWithDoc="0" alignWithMargins="0">
    <oddFooter>&amp;C&amp;"Arial Unicode MS,標準"V-8-5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Z32"/>
  <sheetViews>
    <sheetView showGridLines="0" zoomScalePageLayoutView="0" workbookViewId="0" topLeftCell="U1">
      <selection activeCell="U1" sqref="U1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29.421875" style="1" customWidth="1"/>
    <col min="4" max="4" width="16.140625" style="1" customWidth="1"/>
    <col min="5" max="5" width="14.8515625" style="1" customWidth="1"/>
    <col min="6" max="6" width="12.57421875" style="1" customWidth="1"/>
    <col min="7" max="7" width="15.8515625" style="1" customWidth="1"/>
    <col min="8" max="8" width="10.7109375" style="1" customWidth="1"/>
    <col min="9" max="9" width="33.28125" style="1" customWidth="1"/>
    <col min="10" max="10" width="14.00390625" style="1" customWidth="1"/>
    <col min="11" max="11" width="10.57421875" style="1" customWidth="1"/>
    <col min="12" max="12" width="12.8515625" style="1" customWidth="1"/>
    <col min="13" max="13" width="17.421875" style="1" customWidth="1"/>
    <col min="14" max="14" width="8.7109375" style="1" customWidth="1"/>
    <col min="15" max="15" width="35.00390625" style="1" customWidth="1"/>
    <col min="16" max="16" width="13.7109375" style="1" customWidth="1"/>
    <col min="17" max="17" width="13.140625" style="1" customWidth="1"/>
    <col min="18" max="18" width="14.00390625" style="1" customWidth="1"/>
    <col min="19" max="20" width="8.7109375" style="1" customWidth="1"/>
    <col min="21" max="21" width="2.140625" style="1" customWidth="1"/>
    <col min="22" max="22" width="9.140625" style="1" customWidth="1"/>
    <col min="23" max="23" width="31.7109375" style="1" customWidth="1"/>
    <col min="24" max="26" width="13.57421875" style="1" customWidth="1"/>
    <col min="27" max="27" width="19.7109375" style="1" customWidth="1"/>
    <col min="28" max="240" width="8.7109375" style="1" customWidth="1"/>
    <col min="241" max="241" width="1.57421875" style="1" customWidth="1"/>
    <col min="242" max="242" width="9.140625" style="1" customWidth="1"/>
    <col min="243" max="243" width="27.421875" style="1" customWidth="1"/>
    <col min="244" max="244" width="15.421875" style="1" customWidth="1"/>
    <col min="245" max="245" width="14.140625" style="1" customWidth="1"/>
    <col min="246" max="246" width="14.28125" style="1" customWidth="1"/>
    <col min="247" max="247" width="2.421875" style="1" customWidth="1"/>
    <col min="248" max="248" width="8.7109375" style="1" customWidth="1"/>
    <col min="249" max="249" width="1.57421875" style="1" customWidth="1"/>
    <col min="250" max="250" width="9.140625" style="1" customWidth="1"/>
    <col min="251" max="251" width="27.421875" style="1" customWidth="1"/>
    <col min="252" max="252" width="16.421875" style="1" customWidth="1"/>
    <col min="253" max="253" width="15.140625" style="1" customWidth="1"/>
    <col min="254" max="254" width="15.57421875" style="1" customWidth="1"/>
    <col min="255" max="255" width="2.421875" style="1" customWidth="1"/>
    <col min="256" max="16384" width="8.00390625" style="1" customWidth="1"/>
  </cols>
  <sheetData>
    <row r="1" spans="1:26" ht="6" customHeight="1">
      <c r="A1" s="2"/>
      <c r="B1" s="2"/>
      <c r="C1" s="2"/>
      <c r="D1" s="2"/>
      <c r="E1" s="2"/>
      <c r="F1" s="2"/>
      <c r="G1" s="2"/>
      <c r="N1" s="2"/>
      <c r="O1" s="2"/>
      <c r="P1" s="2"/>
      <c r="Q1" s="2"/>
      <c r="R1" s="2"/>
      <c r="V1" s="2"/>
      <c r="W1" s="2"/>
      <c r="X1" s="2"/>
      <c r="Y1" s="2"/>
      <c r="Z1" s="2"/>
    </row>
    <row r="2" spans="1:26" ht="15" customHeight="1">
      <c r="A2" s="2"/>
      <c r="B2" s="2" t="s">
        <v>33</v>
      </c>
      <c r="C2" s="3"/>
      <c r="D2" s="3"/>
      <c r="E2" s="3"/>
      <c r="F2" s="3"/>
      <c r="G2" s="2"/>
      <c r="H2" s="3" t="s">
        <v>64</v>
      </c>
      <c r="I2" s="3"/>
      <c r="N2" s="3" t="s">
        <v>65</v>
      </c>
      <c r="O2" s="3"/>
      <c r="P2" s="3"/>
      <c r="Q2" s="3"/>
      <c r="R2" s="3"/>
      <c r="V2" s="3" t="s">
        <v>76</v>
      </c>
      <c r="W2" s="3"/>
      <c r="X2" s="3"/>
      <c r="Y2" s="3"/>
      <c r="Z2" s="3"/>
    </row>
    <row r="3" spans="1:26" ht="15" customHeight="1">
      <c r="A3" s="2"/>
      <c r="B3" s="2" t="s">
        <v>35</v>
      </c>
      <c r="C3" s="3"/>
      <c r="D3" s="3"/>
      <c r="E3" s="3"/>
      <c r="F3" s="3"/>
      <c r="G3" s="2"/>
      <c r="H3" s="3" t="s">
        <v>67</v>
      </c>
      <c r="I3" s="3"/>
      <c r="N3" s="3" t="s">
        <v>68</v>
      </c>
      <c r="O3" s="3"/>
      <c r="P3" s="3"/>
      <c r="Q3" s="3"/>
      <c r="R3" s="3"/>
      <c r="V3" s="3" t="s">
        <v>77</v>
      </c>
      <c r="W3" s="3"/>
      <c r="X3" s="3"/>
      <c r="Y3" s="3"/>
      <c r="Z3" s="3"/>
    </row>
    <row r="4" spans="1:26" ht="15" customHeight="1">
      <c r="A4" s="2"/>
      <c r="B4" s="3"/>
      <c r="C4" s="3"/>
      <c r="D4" s="3"/>
      <c r="E4" s="3"/>
      <c r="F4" s="3"/>
      <c r="G4" s="2"/>
      <c r="H4" s="3"/>
      <c r="I4" s="3"/>
      <c r="N4" s="3"/>
      <c r="O4" s="3"/>
      <c r="P4" s="3"/>
      <c r="Q4" s="3"/>
      <c r="R4" s="3"/>
      <c r="V4" s="3" t="s">
        <v>78</v>
      </c>
      <c r="W4" s="3"/>
      <c r="X4" s="3"/>
      <c r="Y4" s="3"/>
      <c r="Z4" s="3"/>
    </row>
    <row r="5" spans="1:26" ht="15" customHeight="1">
      <c r="A5" s="2"/>
      <c r="B5" s="2"/>
      <c r="C5" s="3"/>
      <c r="D5" s="3"/>
      <c r="E5" s="3"/>
      <c r="F5" s="3"/>
      <c r="G5" s="2"/>
      <c r="N5" s="2"/>
      <c r="O5" s="3"/>
      <c r="P5" s="3"/>
      <c r="Q5" s="3"/>
      <c r="R5" s="3"/>
      <c r="V5" s="2"/>
      <c r="W5" s="3"/>
      <c r="X5" s="3"/>
      <c r="Y5" s="3"/>
      <c r="Z5" s="3"/>
    </row>
    <row r="6" spans="1:26" ht="15" customHeight="1">
      <c r="A6" s="2"/>
      <c r="B6" s="63" t="s">
        <v>6</v>
      </c>
      <c r="C6" s="64"/>
      <c r="D6" s="69" t="s">
        <v>5</v>
      </c>
      <c r="E6" s="70"/>
      <c r="F6" s="71"/>
      <c r="G6" s="2"/>
      <c r="H6" s="63" t="s">
        <v>6</v>
      </c>
      <c r="I6" s="64"/>
      <c r="J6" s="69" t="s">
        <v>5</v>
      </c>
      <c r="K6" s="70"/>
      <c r="L6" s="71"/>
      <c r="N6" s="63" t="s">
        <v>6</v>
      </c>
      <c r="O6" s="64"/>
      <c r="P6" s="69" t="s">
        <v>5</v>
      </c>
      <c r="Q6" s="70"/>
      <c r="R6" s="71"/>
      <c r="V6" s="63" t="s">
        <v>6</v>
      </c>
      <c r="W6" s="64"/>
      <c r="X6" s="69" t="s">
        <v>5</v>
      </c>
      <c r="Y6" s="70"/>
      <c r="Z6" s="71"/>
    </row>
    <row r="7" spans="1:26" ht="29.25" customHeight="1">
      <c r="A7" s="2"/>
      <c r="B7" s="65"/>
      <c r="C7" s="66"/>
      <c r="D7" s="4" t="s">
        <v>10</v>
      </c>
      <c r="E7" s="5" t="s">
        <v>8</v>
      </c>
      <c r="F7" s="6" t="s">
        <v>9</v>
      </c>
      <c r="G7" s="2"/>
      <c r="H7" s="65"/>
      <c r="I7" s="66"/>
      <c r="J7" s="4" t="s">
        <v>10</v>
      </c>
      <c r="K7" s="5" t="s">
        <v>8</v>
      </c>
      <c r="L7" s="6" t="s">
        <v>9</v>
      </c>
      <c r="N7" s="65"/>
      <c r="O7" s="66"/>
      <c r="P7" s="4" t="s">
        <v>10</v>
      </c>
      <c r="Q7" s="5" t="s">
        <v>8</v>
      </c>
      <c r="R7" s="6" t="s">
        <v>9</v>
      </c>
      <c r="V7" s="65"/>
      <c r="W7" s="66"/>
      <c r="X7" s="4" t="s">
        <v>10</v>
      </c>
      <c r="Y7" s="5" t="s">
        <v>8</v>
      </c>
      <c r="Z7" s="6" t="s">
        <v>9</v>
      </c>
    </row>
    <row r="8" spans="1:26" ht="15" customHeight="1">
      <c r="A8" s="2"/>
      <c r="B8" s="67"/>
      <c r="C8" s="68"/>
      <c r="D8" s="9"/>
      <c r="E8" s="10" t="s">
        <v>11</v>
      </c>
      <c r="F8" s="11"/>
      <c r="G8" s="2"/>
      <c r="H8" s="67"/>
      <c r="I8" s="68"/>
      <c r="J8" s="9"/>
      <c r="K8" s="10" t="s">
        <v>69</v>
      </c>
      <c r="L8" s="11"/>
      <c r="N8" s="67"/>
      <c r="O8" s="68"/>
      <c r="P8" s="9"/>
      <c r="Q8" s="10" t="s">
        <v>70</v>
      </c>
      <c r="R8" s="11"/>
      <c r="V8" s="67"/>
      <c r="W8" s="68"/>
      <c r="X8" s="9"/>
      <c r="Y8" s="10" t="s">
        <v>63</v>
      </c>
      <c r="Z8" s="11"/>
    </row>
    <row r="9" spans="1:26" ht="6.75" customHeight="1">
      <c r="A9" s="2"/>
      <c r="B9" s="14"/>
      <c r="C9" s="15"/>
      <c r="D9" s="56"/>
      <c r="E9" s="57"/>
      <c r="F9" s="58"/>
      <c r="G9" s="2"/>
      <c r="H9" s="14"/>
      <c r="I9" s="15"/>
      <c r="J9" s="62"/>
      <c r="K9" s="57"/>
      <c r="L9" s="58"/>
      <c r="N9" s="14"/>
      <c r="O9" s="16"/>
      <c r="P9" s="56"/>
      <c r="Q9" s="57"/>
      <c r="R9" s="58"/>
      <c r="V9" s="14"/>
      <c r="W9" s="15"/>
      <c r="X9" s="59"/>
      <c r="Y9" s="60"/>
      <c r="Z9" s="61"/>
    </row>
    <row r="10" spans="1:26" ht="19.5" customHeight="1">
      <c r="A10" s="2"/>
      <c r="B10" s="17" t="s">
        <v>13</v>
      </c>
      <c r="C10" s="18"/>
      <c r="D10" s="19">
        <f>SUM(D12:D18)</f>
        <v>3776071760.3386245</v>
      </c>
      <c r="E10" s="20">
        <f>SUM(E12:E18)</f>
        <v>2293357278.7028136</v>
      </c>
      <c r="F10" s="21">
        <f>SUM(F12:F18)</f>
        <v>1482714481.6358109</v>
      </c>
      <c r="G10" s="2"/>
      <c r="H10" s="17" t="s">
        <v>13</v>
      </c>
      <c r="I10" s="18"/>
      <c r="J10" s="23">
        <f>SUM(J12:J18)</f>
        <v>1755215.59161577</v>
      </c>
      <c r="K10" s="24">
        <f>SUM(K12:K18)</f>
        <v>978556.35784441</v>
      </c>
      <c r="L10" s="25">
        <f>SUM(L12:L18)</f>
        <v>776659.2337713601</v>
      </c>
      <c r="M10" s="53"/>
      <c r="N10" s="17" t="s">
        <v>13</v>
      </c>
      <c r="O10" s="18"/>
      <c r="P10" s="23">
        <f>D10/J10</f>
        <v>2151.3435605152913</v>
      </c>
      <c r="Q10" s="24">
        <f>E10/K10</f>
        <v>2343.6128745355886</v>
      </c>
      <c r="R10" s="25">
        <f>F10/L10</f>
        <v>1909.092710371748</v>
      </c>
      <c r="V10" s="17" t="s">
        <v>13</v>
      </c>
      <c r="W10" s="22"/>
      <c r="X10" s="43">
        <f>P10/$P$10</f>
        <v>1</v>
      </c>
      <c r="Y10" s="44">
        <f>Q10/$P$10</f>
        <v>1.0893717384564299</v>
      </c>
      <c r="Z10" s="45">
        <f>R10/$P$10</f>
        <v>0.8873955538344981</v>
      </c>
    </row>
    <row r="11" spans="1:26" ht="6" customHeight="1">
      <c r="A11" s="26"/>
      <c r="B11" s="17"/>
      <c r="C11" s="18"/>
      <c r="D11" s="19"/>
      <c r="E11" s="20"/>
      <c r="F11" s="21"/>
      <c r="G11" s="2"/>
      <c r="H11" s="17"/>
      <c r="I11" s="18"/>
      <c r="J11" s="23"/>
      <c r="K11" s="24"/>
      <c r="L11" s="25"/>
      <c r="N11" s="17"/>
      <c r="O11" s="18"/>
      <c r="P11" s="23"/>
      <c r="Q11" s="24"/>
      <c r="R11" s="25"/>
      <c r="V11" s="17"/>
      <c r="W11" s="22"/>
      <c r="X11" s="43"/>
      <c r="Y11" s="44"/>
      <c r="Z11" s="45"/>
    </row>
    <row r="12" spans="1:26" ht="19.5" customHeight="1">
      <c r="A12" s="2"/>
      <c r="B12" s="27" t="s">
        <v>15</v>
      </c>
      <c r="C12" s="18" t="s">
        <v>41</v>
      </c>
      <c r="D12" s="19">
        <f aca="true" t="shared" si="0" ref="D12:D18">E12+F12</f>
        <v>1385590573.957037</v>
      </c>
      <c r="E12" s="24">
        <v>1273706045.39192</v>
      </c>
      <c r="F12" s="25">
        <v>111884528.565117</v>
      </c>
      <c r="G12" s="2"/>
      <c r="H12" s="27" t="s">
        <v>15</v>
      </c>
      <c r="I12" s="18" t="s">
        <v>41</v>
      </c>
      <c r="J12" s="23">
        <f>SUM(K12:L12)</f>
        <v>484085.84600102005</v>
      </c>
      <c r="K12" s="24">
        <v>299123.36593461</v>
      </c>
      <c r="L12" s="25">
        <v>184962.48006641</v>
      </c>
      <c r="N12" s="27" t="s">
        <v>15</v>
      </c>
      <c r="O12" s="18" t="s">
        <v>41</v>
      </c>
      <c r="P12" s="23">
        <f aca="true" t="shared" si="1" ref="P12:R18">D12/J12</f>
        <v>2862.282765346784</v>
      </c>
      <c r="Q12" s="24">
        <f>E12/K12</f>
        <v>4258.1295560519975</v>
      </c>
      <c r="R12" s="25">
        <f t="shared" si="1"/>
        <v>604.903916323707</v>
      </c>
      <c r="V12" s="27" t="s">
        <v>15</v>
      </c>
      <c r="W12" s="22" t="s">
        <v>41</v>
      </c>
      <c r="X12" s="43">
        <f>P12/$P$10</f>
        <v>1.330462887415903</v>
      </c>
      <c r="Y12" s="44">
        <f aca="true" t="shared" si="2" ref="Y12:Z18">Q12/$P$10</f>
        <v>1.9792884940386217</v>
      </c>
      <c r="Z12" s="45">
        <f>R12/$P$10</f>
        <v>0.28117494919259667</v>
      </c>
    </row>
    <row r="13" spans="1:26" ht="54.75" customHeight="1">
      <c r="A13" s="2"/>
      <c r="B13" s="27" t="s">
        <v>17</v>
      </c>
      <c r="C13" s="18" t="s">
        <v>18</v>
      </c>
      <c r="D13" s="19">
        <f t="shared" si="0"/>
        <v>2138311189.0493498</v>
      </c>
      <c r="E13" s="24">
        <v>1107676757.52858</v>
      </c>
      <c r="F13" s="25">
        <v>1030634431.52077</v>
      </c>
      <c r="G13" s="2"/>
      <c r="H13" s="27" t="s">
        <v>17</v>
      </c>
      <c r="I13" s="18" t="s">
        <v>18</v>
      </c>
      <c r="J13" s="23">
        <f aca="true" t="shared" si="3" ref="J13:J18">SUM(K13:L13)</f>
        <v>628931.67611545</v>
      </c>
      <c r="K13" s="24">
        <v>237231.90958706</v>
      </c>
      <c r="L13" s="25">
        <v>391699.76652839</v>
      </c>
      <c r="N13" s="27" t="s">
        <v>17</v>
      </c>
      <c r="O13" s="18" t="s">
        <v>18</v>
      </c>
      <c r="P13" s="23">
        <f t="shared" si="1"/>
        <v>3399.9101496309913</v>
      </c>
      <c r="Q13" s="24">
        <f t="shared" si="1"/>
        <v>4669.172707232632</v>
      </c>
      <c r="R13" s="25">
        <f t="shared" si="1"/>
        <v>2631.1846970326715</v>
      </c>
      <c r="V13" s="27" t="s">
        <v>17</v>
      </c>
      <c r="W13" s="22" t="s">
        <v>18</v>
      </c>
      <c r="X13" s="43">
        <f>P13/$P$10</f>
        <v>1.58036596851906</v>
      </c>
      <c r="Y13" s="44">
        <f t="shared" si="2"/>
        <v>2.1703519572272634</v>
      </c>
      <c r="Z13" s="45">
        <f t="shared" si="2"/>
        <v>1.223042542030083</v>
      </c>
    </row>
    <row r="14" spans="1:26" ht="33" customHeight="1">
      <c r="A14" s="2"/>
      <c r="B14" s="27" t="s">
        <v>19</v>
      </c>
      <c r="C14" s="18" t="s">
        <v>20</v>
      </c>
      <c r="D14" s="19">
        <f t="shared" si="0"/>
        <v>243626346.23364753</v>
      </c>
      <c r="E14" s="24">
        <v>95917365.3077365</v>
      </c>
      <c r="F14" s="25">
        <v>147708980.925911</v>
      </c>
      <c r="G14" s="2"/>
      <c r="H14" s="27" t="s">
        <v>19</v>
      </c>
      <c r="I14" s="18" t="s">
        <v>20</v>
      </c>
      <c r="J14" s="23">
        <f t="shared" si="3"/>
        <v>178298.33355921</v>
      </c>
      <c r="K14" s="24">
        <v>81872.74021623</v>
      </c>
      <c r="L14" s="25">
        <v>96425.59334298</v>
      </c>
      <c r="N14" s="27" t="s">
        <v>19</v>
      </c>
      <c r="O14" s="18" t="s">
        <v>20</v>
      </c>
      <c r="P14" s="23">
        <f t="shared" si="1"/>
        <v>1366.39721398598</v>
      </c>
      <c r="Q14" s="24">
        <f t="shared" si="1"/>
        <v>1171.5421403316163</v>
      </c>
      <c r="R14" s="25">
        <f t="shared" si="1"/>
        <v>1531.8441484774596</v>
      </c>
      <c r="V14" s="27" t="s">
        <v>19</v>
      </c>
      <c r="W14" s="22" t="s">
        <v>20</v>
      </c>
      <c r="X14" s="43">
        <f>P14/$P$10</f>
        <v>0.6351366834494345</v>
      </c>
      <c r="Y14" s="44">
        <f t="shared" si="2"/>
        <v>0.5445630171923854</v>
      </c>
      <c r="Z14" s="45">
        <f t="shared" si="2"/>
        <v>0.7120406877786416</v>
      </c>
    </row>
    <row r="15" spans="1:26" ht="20.25" customHeight="1">
      <c r="A15" s="2"/>
      <c r="B15" s="27" t="s">
        <v>21</v>
      </c>
      <c r="C15" s="18" t="s">
        <v>22</v>
      </c>
      <c r="D15" s="19">
        <f t="shared" si="0"/>
        <v>52099116.3517201</v>
      </c>
      <c r="E15" s="24">
        <v>40301118.9461081</v>
      </c>
      <c r="F15" s="25">
        <v>11797997.405612</v>
      </c>
      <c r="G15" s="2"/>
      <c r="H15" s="27" t="s">
        <v>21</v>
      </c>
      <c r="I15" s="18" t="s">
        <v>22</v>
      </c>
      <c r="J15" s="23">
        <f t="shared" si="3"/>
        <v>165497.72733568</v>
      </c>
      <c r="K15" s="24">
        <v>145226.41701708</v>
      </c>
      <c r="L15" s="25">
        <v>20271.3103186</v>
      </c>
      <c r="N15" s="27" t="s">
        <v>21</v>
      </c>
      <c r="O15" s="18" t="s">
        <v>22</v>
      </c>
      <c r="P15" s="23">
        <f t="shared" si="1"/>
        <v>314.80260901738643</v>
      </c>
      <c r="Q15" s="24">
        <f t="shared" si="1"/>
        <v>277.50542755157494</v>
      </c>
      <c r="R15" s="25">
        <f t="shared" si="1"/>
        <v>582.004676569265</v>
      </c>
      <c r="V15" s="27" t="s">
        <v>21</v>
      </c>
      <c r="W15" s="22" t="s">
        <v>22</v>
      </c>
      <c r="X15" s="43">
        <f>P15/$P$10</f>
        <v>0.14632837580901523</v>
      </c>
      <c r="Y15" s="44">
        <f t="shared" si="2"/>
        <v>0.12899168345064638</v>
      </c>
      <c r="Z15" s="45">
        <f>R15/$P$10</f>
        <v>0.27053079166484356</v>
      </c>
    </row>
    <row r="16" spans="1:26" ht="33.75" customHeight="1">
      <c r="A16" s="2"/>
      <c r="B16" s="27" t="s">
        <v>23</v>
      </c>
      <c r="C16" s="18" t="s">
        <v>24</v>
      </c>
      <c r="D16" s="19">
        <f t="shared" si="0"/>
        <v>22690401.57250207</v>
      </c>
      <c r="E16" s="24">
        <v>17999280.4829303</v>
      </c>
      <c r="F16" s="25">
        <v>4691121.08957177</v>
      </c>
      <c r="G16" s="2"/>
      <c r="H16" s="27" t="s">
        <v>23</v>
      </c>
      <c r="I16" s="18" t="s">
        <v>24</v>
      </c>
      <c r="J16" s="23">
        <f t="shared" si="3"/>
        <v>40194.54851931</v>
      </c>
      <c r="K16" s="24">
        <v>32539.65097091</v>
      </c>
      <c r="L16" s="25">
        <v>7654.8975484</v>
      </c>
      <c r="N16" s="27" t="s">
        <v>23</v>
      </c>
      <c r="O16" s="18" t="s">
        <v>24</v>
      </c>
      <c r="P16" s="23">
        <f t="shared" si="1"/>
        <v>564.5144032803676</v>
      </c>
      <c r="Q16" s="24">
        <f t="shared" si="1"/>
        <v>553.149156363767</v>
      </c>
      <c r="R16" s="25">
        <f t="shared" si="1"/>
        <v>612.826110331456</v>
      </c>
      <c r="V16" s="27" t="s">
        <v>23</v>
      </c>
      <c r="W16" s="22" t="s">
        <v>24</v>
      </c>
      <c r="X16" s="43">
        <f>P16/$P$10</f>
        <v>0.2624008613227516</v>
      </c>
      <c r="Y16" s="44">
        <f t="shared" si="2"/>
        <v>0.25711800128812357</v>
      </c>
      <c r="Z16" s="45">
        <f t="shared" si="2"/>
        <v>0.28485738939096805</v>
      </c>
    </row>
    <row r="17" spans="1:26" ht="20.25" customHeight="1">
      <c r="A17" s="2"/>
      <c r="B17" s="27" t="s">
        <v>25</v>
      </c>
      <c r="C17" s="18" t="s">
        <v>26</v>
      </c>
      <c r="D17" s="19">
        <f t="shared" si="0"/>
        <v>158168931.9552433</v>
      </c>
      <c r="E17" s="24">
        <v>55689479.2107683</v>
      </c>
      <c r="F17" s="25">
        <v>102479452.744475</v>
      </c>
      <c r="G17" s="2"/>
      <c r="H17" s="27" t="s">
        <v>25</v>
      </c>
      <c r="I17" s="18" t="s">
        <v>26</v>
      </c>
      <c r="J17" s="23">
        <f t="shared" si="3"/>
        <v>96129.18197643</v>
      </c>
      <c r="K17" s="24">
        <v>47779.66250119</v>
      </c>
      <c r="L17" s="25">
        <v>48349.51947524</v>
      </c>
      <c r="N17" s="27" t="s">
        <v>25</v>
      </c>
      <c r="O17" s="18" t="s">
        <v>26</v>
      </c>
      <c r="P17" s="23">
        <f t="shared" si="1"/>
        <v>1645.3789442837958</v>
      </c>
      <c r="Q17" s="24">
        <f t="shared" si="1"/>
        <v>1165.5477727449684</v>
      </c>
      <c r="R17" s="25">
        <f t="shared" si="1"/>
        <v>2119.5547309824906</v>
      </c>
      <c r="V17" s="27" t="s">
        <v>25</v>
      </c>
      <c r="W17" s="22" t="s">
        <v>26</v>
      </c>
      <c r="X17" s="43">
        <f>P17/$P$10</f>
        <v>0.7648145905109147</v>
      </c>
      <c r="Y17" s="44">
        <f t="shared" si="2"/>
        <v>0.5417766804599985</v>
      </c>
      <c r="Z17" s="45">
        <f>R17/$P$10</f>
        <v>0.9852237317571041</v>
      </c>
    </row>
    <row r="18" spans="1:26" ht="20.25" customHeight="1">
      <c r="A18" s="2"/>
      <c r="B18" s="28" t="s">
        <v>27</v>
      </c>
      <c r="C18" s="29"/>
      <c r="D18" s="30">
        <f t="shared" si="0"/>
        <v>-224414798.78087503</v>
      </c>
      <c r="E18" s="31">
        <v>-297932768.165229</v>
      </c>
      <c r="F18" s="32">
        <v>73517969.384354</v>
      </c>
      <c r="G18" s="2"/>
      <c r="H18" s="28" t="s">
        <v>27</v>
      </c>
      <c r="I18" s="29"/>
      <c r="J18" s="34">
        <f t="shared" si="3"/>
        <v>162078.27810867</v>
      </c>
      <c r="K18" s="31">
        <v>134782.61161733</v>
      </c>
      <c r="L18" s="32">
        <v>27295.66649134</v>
      </c>
      <c r="N18" s="28" t="s">
        <v>27</v>
      </c>
      <c r="O18" s="29"/>
      <c r="P18" s="34">
        <f t="shared" si="1"/>
        <v>-1384.6074958324134</v>
      </c>
      <c r="Q18" s="31">
        <f t="shared" si="1"/>
        <v>-2210.468877180605</v>
      </c>
      <c r="R18" s="32">
        <f>F18/L18</f>
        <v>2693.3934515824617</v>
      </c>
      <c r="V18" s="28" t="s">
        <v>27</v>
      </c>
      <c r="W18" s="33"/>
      <c r="X18" s="46">
        <f>P18/$P$10</f>
        <v>-0.6436012923481043</v>
      </c>
      <c r="Y18" s="47">
        <f t="shared" si="2"/>
        <v>-1.0274829728503019</v>
      </c>
      <c r="Z18" s="48">
        <f>R18/$P$10</f>
        <v>1.2519587763738387</v>
      </c>
    </row>
    <row r="19" spans="1:26" ht="6" customHeight="1">
      <c r="A19" s="2"/>
      <c r="B19" s="52"/>
      <c r="C19" s="35"/>
      <c r="D19" s="20"/>
      <c r="E19" s="20"/>
      <c r="F19" s="20"/>
      <c r="G19" s="2"/>
      <c r="H19" s="52"/>
      <c r="I19" s="35"/>
      <c r="J19" s="20"/>
      <c r="K19" s="20"/>
      <c r="L19" s="20"/>
      <c r="N19" s="52"/>
      <c r="O19" s="35"/>
      <c r="P19" s="20"/>
      <c r="Q19" s="20"/>
      <c r="R19" s="20"/>
      <c r="V19" s="52"/>
      <c r="W19" s="35"/>
      <c r="X19" s="20"/>
      <c r="Y19" s="20"/>
      <c r="Z19" s="20"/>
    </row>
    <row r="20" spans="1:26" ht="15">
      <c r="A20" s="2"/>
      <c r="B20" s="36" t="s">
        <v>29</v>
      </c>
      <c r="C20" s="2"/>
      <c r="D20" s="20"/>
      <c r="E20" s="20"/>
      <c r="F20" s="20"/>
      <c r="G20" s="2"/>
      <c r="H20" s="36" t="s">
        <v>29</v>
      </c>
      <c r="I20" s="2"/>
      <c r="J20" s="20"/>
      <c r="K20" s="20"/>
      <c r="L20" s="20"/>
      <c r="N20" s="36" t="s">
        <v>29</v>
      </c>
      <c r="O20" s="2"/>
      <c r="P20" s="20"/>
      <c r="Q20" s="20"/>
      <c r="R20" s="20"/>
      <c r="V20" s="36" t="s">
        <v>29</v>
      </c>
      <c r="W20" s="2"/>
      <c r="X20" s="20"/>
      <c r="Y20" s="20"/>
      <c r="Z20" s="20"/>
    </row>
    <row r="21" spans="1:26" ht="15">
      <c r="A21" s="2"/>
      <c r="B21" s="36" t="s">
        <v>72</v>
      </c>
      <c r="C21" s="2"/>
      <c r="D21" s="20"/>
      <c r="E21" s="20"/>
      <c r="F21" s="20"/>
      <c r="G21" s="2"/>
      <c r="H21" s="36" t="s">
        <v>72</v>
      </c>
      <c r="I21" s="2"/>
      <c r="J21" s="20"/>
      <c r="K21" s="20"/>
      <c r="L21" s="20"/>
      <c r="N21" s="36" t="s">
        <v>72</v>
      </c>
      <c r="O21" s="2"/>
      <c r="P21" s="20"/>
      <c r="Q21" s="20"/>
      <c r="R21" s="20"/>
      <c r="V21" s="36" t="s">
        <v>72</v>
      </c>
      <c r="W21" s="2"/>
      <c r="X21" s="20"/>
      <c r="Y21" s="20"/>
      <c r="Z21" s="20"/>
    </row>
    <row r="22" spans="1:26" ht="15">
      <c r="A22" s="2"/>
      <c r="B22" s="36" t="s">
        <v>73</v>
      </c>
      <c r="C22" s="2"/>
      <c r="D22" s="20"/>
      <c r="E22" s="20"/>
      <c r="F22" s="20"/>
      <c r="G22" s="2"/>
      <c r="H22" s="36" t="s">
        <v>73</v>
      </c>
      <c r="I22" s="2"/>
      <c r="J22" s="20"/>
      <c r="K22" s="20"/>
      <c r="L22" s="20"/>
      <c r="N22" s="36" t="s">
        <v>73</v>
      </c>
      <c r="O22" s="2"/>
      <c r="P22" s="20"/>
      <c r="Q22" s="20"/>
      <c r="R22" s="20"/>
      <c r="V22" s="36" t="s">
        <v>73</v>
      </c>
      <c r="W22" s="2"/>
      <c r="X22" s="20"/>
      <c r="Y22" s="20"/>
      <c r="Z22" s="20"/>
    </row>
    <row r="23" spans="1:26" ht="15">
      <c r="A23" s="2"/>
      <c r="B23" s="36" t="s">
        <v>74</v>
      </c>
      <c r="C23" s="35"/>
      <c r="D23" s="20"/>
      <c r="E23" s="20"/>
      <c r="F23" s="20"/>
      <c r="G23" s="2"/>
      <c r="H23" s="36" t="s">
        <v>74</v>
      </c>
      <c r="I23" s="35"/>
      <c r="J23" s="20"/>
      <c r="K23" s="20"/>
      <c r="L23" s="20"/>
      <c r="N23" s="36" t="s">
        <v>74</v>
      </c>
      <c r="O23" s="35"/>
      <c r="P23" s="20"/>
      <c r="Q23" s="20"/>
      <c r="R23" s="20"/>
      <c r="V23" s="36" t="s">
        <v>74</v>
      </c>
      <c r="X23" s="20"/>
      <c r="Y23" s="20"/>
      <c r="Z23" s="20"/>
    </row>
    <row r="24" spans="1:26" ht="15">
      <c r="A24" s="2"/>
      <c r="B24" s="36" t="s">
        <v>75</v>
      </c>
      <c r="C24" s="35"/>
      <c r="D24" s="20"/>
      <c r="E24" s="20"/>
      <c r="F24" s="20"/>
      <c r="G24" s="2"/>
      <c r="H24" s="36" t="s">
        <v>75</v>
      </c>
      <c r="I24" s="35"/>
      <c r="J24" s="20"/>
      <c r="K24" s="20"/>
      <c r="L24" s="20"/>
      <c r="N24" s="36" t="s">
        <v>75</v>
      </c>
      <c r="O24" s="35"/>
      <c r="P24" s="20"/>
      <c r="Q24" s="20"/>
      <c r="R24" s="20"/>
      <c r="V24" s="36" t="s">
        <v>79</v>
      </c>
      <c r="W24" s="35"/>
      <c r="X24" s="20"/>
      <c r="Y24" s="20"/>
      <c r="Z24" s="20"/>
    </row>
    <row r="25" spans="1:26" ht="15">
      <c r="A25" s="2"/>
      <c r="B25" s="37" t="s">
        <v>30</v>
      </c>
      <c r="C25" s="35"/>
      <c r="D25" s="52"/>
      <c r="E25" s="52"/>
      <c r="F25" s="52"/>
      <c r="G25" s="2"/>
      <c r="H25" s="37" t="s">
        <v>30</v>
      </c>
      <c r="I25" s="35"/>
      <c r="J25" s="52"/>
      <c r="K25" s="52"/>
      <c r="L25" s="52"/>
      <c r="N25" s="37" t="s">
        <v>30</v>
      </c>
      <c r="O25" s="35"/>
      <c r="P25" s="52"/>
      <c r="Q25" s="52"/>
      <c r="R25" s="52"/>
      <c r="V25" s="37" t="s">
        <v>30</v>
      </c>
      <c r="W25" s="35"/>
      <c r="X25" s="20"/>
      <c r="Y25" s="20"/>
      <c r="Z25" s="20"/>
    </row>
    <row r="26" spans="1:26" ht="15">
      <c r="A26" s="2"/>
      <c r="B26" s="37" t="s">
        <v>31</v>
      </c>
      <c r="C26" s="35"/>
      <c r="D26" s="52"/>
      <c r="E26" s="52"/>
      <c r="F26" s="52"/>
      <c r="G26" s="2"/>
      <c r="H26" s="37" t="s">
        <v>31</v>
      </c>
      <c r="I26" s="35"/>
      <c r="J26" s="52"/>
      <c r="K26" s="52"/>
      <c r="L26" s="52"/>
      <c r="N26" s="37" t="s">
        <v>31</v>
      </c>
      <c r="O26" s="35"/>
      <c r="P26" s="52"/>
      <c r="Q26" s="52"/>
      <c r="R26" s="52"/>
      <c r="V26" s="37" t="s">
        <v>31</v>
      </c>
      <c r="W26" s="35"/>
      <c r="X26" s="52"/>
      <c r="Y26" s="52"/>
      <c r="Z26" s="52"/>
    </row>
    <row r="27" spans="2:26" ht="15">
      <c r="B27" s="50" t="s">
        <v>44</v>
      </c>
      <c r="C27" s="35"/>
      <c r="D27" s="53"/>
      <c r="E27" s="53"/>
      <c r="F27" s="53"/>
      <c r="H27" s="50" t="s">
        <v>44</v>
      </c>
      <c r="N27" s="50" t="s">
        <v>44</v>
      </c>
      <c r="V27" s="38" t="s">
        <v>44</v>
      </c>
      <c r="W27" s="35"/>
      <c r="X27" s="52"/>
      <c r="Y27" s="52"/>
      <c r="Z27" s="52"/>
    </row>
    <row r="28" spans="3:26" ht="15">
      <c r="C28" s="53"/>
      <c r="D28" s="53"/>
      <c r="E28" s="53"/>
      <c r="F28" s="53"/>
      <c r="V28" s="53"/>
      <c r="W28" s="35"/>
      <c r="X28" s="53"/>
      <c r="Y28" s="53"/>
      <c r="Z28" s="53"/>
    </row>
    <row r="29" spans="2:26" ht="12.75">
      <c r="B29" s="53"/>
      <c r="C29" s="53"/>
      <c r="D29" s="53"/>
      <c r="E29" s="53"/>
      <c r="F29" s="53"/>
      <c r="W29" s="53"/>
      <c r="X29" s="53"/>
      <c r="Y29" s="53"/>
      <c r="Z29" s="53"/>
    </row>
    <row r="30" spans="2:26" ht="12.75">
      <c r="B30" s="53"/>
      <c r="C30" s="53"/>
      <c r="D30" s="53"/>
      <c r="E30" s="53"/>
      <c r="F30" s="53"/>
      <c r="W30" s="53"/>
      <c r="X30" s="53"/>
      <c r="Y30" s="53"/>
      <c r="Z30" s="53"/>
    </row>
    <row r="31" spans="2:26" ht="12.75">
      <c r="B31" s="53"/>
      <c r="C31" s="53"/>
      <c r="D31" s="53"/>
      <c r="E31" s="53"/>
      <c r="F31" s="53"/>
      <c r="V31" s="53"/>
      <c r="W31" s="53"/>
      <c r="X31" s="53"/>
      <c r="Y31" s="53"/>
      <c r="Z31" s="53"/>
    </row>
    <row r="32" spans="22:26" ht="12.75">
      <c r="V32" s="53"/>
      <c r="W32" s="53"/>
      <c r="X32" s="53"/>
      <c r="Y32" s="53"/>
      <c r="Z32" s="53"/>
    </row>
  </sheetData>
  <sheetProtection/>
  <mergeCells count="8">
    <mergeCell ref="V6:W8"/>
    <mergeCell ref="X6:Z6"/>
    <mergeCell ref="B6:C8"/>
    <mergeCell ref="D6:F6"/>
    <mergeCell ref="H6:I8"/>
    <mergeCell ref="J6:L6"/>
    <mergeCell ref="N6:O8"/>
    <mergeCell ref="P6:R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scaleWithDoc="0" alignWithMargins="0">
    <oddFooter>&amp;C&amp;"Arial Unicode MS,標準"V-8-6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2015-02-27T14:44:49Z</cp:lastPrinted>
  <dcterms:created xsi:type="dcterms:W3CDTF">2015-02-27T14:43:55Z</dcterms:created>
  <dcterms:modified xsi:type="dcterms:W3CDTF">2015-04-09T05:04:24Z</dcterms:modified>
  <cp:category/>
  <cp:version/>
  <cp:contentType/>
  <cp:contentStatus/>
</cp:coreProperties>
</file>