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75" activeTab="0"/>
  </bookViews>
  <sheets>
    <sheet name="Table 26-1" sheetId="1" r:id="rId1"/>
  </sheets>
  <externalReferences>
    <externalReference r:id="rId4"/>
    <externalReference r:id="rId5"/>
    <externalReference r:id="rId6"/>
  </externalReferences>
  <definedNames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>#REF!</definedName>
    <definedName name="HyousokuEnd">#REF!</definedName>
    <definedName name="Hyoutou">#REF!</definedName>
    <definedName name="personc08_クエリ">#REF!</definedName>
    <definedName name="_xlnm.Print_Area" localSheetId="0">'Table 26-1'!$L$1:$S$38</definedName>
    <definedName name="Rangai0">'[1]定義（総数）'!$B$48:$J$48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バージョンアップ" localSheetId="0">'[2]使い方'!#REF!</definedName>
    <definedName name="バージョンアップ">'[3]使い方'!#REF!</definedName>
    <definedName name="移行手順" localSheetId="0">'[2]使い方'!#REF!</definedName>
    <definedName name="移行手順">'[3]使い方'!#REF!</definedName>
    <definedName name="構成" localSheetId="0">'[2]使い方'!#REF!</definedName>
    <definedName name="構成">'[3]使い方'!#REF!</definedName>
    <definedName name="要望" localSheetId="0">'[2]使い方'!#REF!</definedName>
    <definedName name="要望">'[3]使い方'!#REF!</definedName>
  </definedNames>
  <calcPr fullCalcOnLoad="1"/>
</workbook>
</file>

<file path=xl/sharedStrings.xml><?xml version="1.0" encoding="utf-8"?>
<sst xmlns="http://schemas.openxmlformats.org/spreadsheetml/2006/main" count="120" uniqueCount="93">
  <si>
    <t xml:space="preserve">Table 26-1a. Annual Expenses except Street Businesses by Sex of Representative </t>
  </si>
  <si>
    <t xml:space="preserve">Table 26-1. Annual Expenses except Street Businesses by Sex of Representative </t>
  </si>
  <si>
    <t xml:space="preserve">                   - Provinces (2014)</t>
  </si>
  <si>
    <t xml:space="preserve">                 - Provinces (2014)</t>
  </si>
  <si>
    <t>Provinces</t>
  </si>
  <si>
    <t>Provinces</t>
  </si>
  <si>
    <t>Both Sexes</t>
  </si>
  <si>
    <t>Male</t>
  </si>
  <si>
    <t>Female</t>
  </si>
  <si>
    <r>
      <t>(</t>
    </r>
    <r>
      <rPr>
        <sz val="10"/>
        <rFont val="Arial Unicode MS"/>
        <family val="3"/>
      </rPr>
      <t>USD)</t>
    </r>
  </si>
  <si>
    <t>(million USD)</t>
  </si>
  <si>
    <t>(%)</t>
  </si>
  <si>
    <t>Cambodia</t>
  </si>
  <si>
    <t>Cambodia</t>
  </si>
  <si>
    <t>01</t>
  </si>
  <si>
    <t>Banteay Meanchey</t>
  </si>
  <si>
    <t>01</t>
  </si>
  <si>
    <t>02</t>
  </si>
  <si>
    <t>Battambang</t>
  </si>
  <si>
    <t>02</t>
  </si>
  <si>
    <t>03</t>
  </si>
  <si>
    <t>Kampong Cham</t>
  </si>
  <si>
    <t>03</t>
  </si>
  <si>
    <t>04</t>
  </si>
  <si>
    <t>Kampong Chhnang</t>
  </si>
  <si>
    <t>04</t>
  </si>
  <si>
    <t>05</t>
  </si>
  <si>
    <t>Kampong Speu</t>
  </si>
  <si>
    <t>05</t>
  </si>
  <si>
    <t>06</t>
  </si>
  <si>
    <t>Kampong Thom</t>
  </si>
  <si>
    <t>06</t>
  </si>
  <si>
    <t>07</t>
  </si>
  <si>
    <t>Kampot</t>
  </si>
  <si>
    <t>07</t>
  </si>
  <si>
    <t>08</t>
  </si>
  <si>
    <t>Kandal</t>
  </si>
  <si>
    <t>08</t>
  </si>
  <si>
    <t>09</t>
  </si>
  <si>
    <t>Koh Kong</t>
  </si>
  <si>
    <t>09</t>
  </si>
  <si>
    <t>10</t>
  </si>
  <si>
    <t>Kratie</t>
  </si>
  <si>
    <t>10</t>
  </si>
  <si>
    <t>11</t>
  </si>
  <si>
    <t>Mondul Kiri</t>
  </si>
  <si>
    <t>11</t>
  </si>
  <si>
    <t>12</t>
  </si>
  <si>
    <t>Phnom Penh</t>
  </si>
  <si>
    <t>12</t>
  </si>
  <si>
    <t>13</t>
  </si>
  <si>
    <t>Preah Vihear</t>
  </si>
  <si>
    <t>13</t>
  </si>
  <si>
    <t>14</t>
  </si>
  <si>
    <t>Prey Veng</t>
  </si>
  <si>
    <t>14</t>
  </si>
  <si>
    <t>15</t>
  </si>
  <si>
    <t>Pursat</t>
  </si>
  <si>
    <t>15</t>
  </si>
  <si>
    <t>16</t>
  </si>
  <si>
    <t>Ratanak Kiri</t>
  </si>
  <si>
    <t>16</t>
  </si>
  <si>
    <t>17</t>
  </si>
  <si>
    <t>Siem Reap</t>
  </si>
  <si>
    <t>17</t>
  </si>
  <si>
    <t>Siem Reap</t>
  </si>
  <si>
    <t>18</t>
  </si>
  <si>
    <t>Preah Sihanouk</t>
  </si>
  <si>
    <t>18</t>
  </si>
  <si>
    <t>Preah Sihanouk</t>
  </si>
  <si>
    <t>19</t>
  </si>
  <si>
    <t>Stung Treng</t>
  </si>
  <si>
    <t>19</t>
  </si>
  <si>
    <t>20</t>
  </si>
  <si>
    <t>Svay Rieng</t>
  </si>
  <si>
    <t>20</t>
  </si>
  <si>
    <t>Svay Rieng</t>
  </si>
  <si>
    <t>21</t>
  </si>
  <si>
    <t>Takeo</t>
  </si>
  <si>
    <t>21</t>
  </si>
  <si>
    <t>22</t>
  </si>
  <si>
    <t>Otdar Meanchey</t>
  </si>
  <si>
    <t>22</t>
  </si>
  <si>
    <t>Otdar Meanchey</t>
  </si>
  <si>
    <t>23</t>
  </si>
  <si>
    <t>Kep</t>
  </si>
  <si>
    <t>23</t>
  </si>
  <si>
    <t>24</t>
  </si>
  <si>
    <t>Pailin</t>
  </si>
  <si>
    <t>24</t>
  </si>
  <si>
    <t>1) In case of Multi-unit Entity, "Sex of Representative" is that of Head Office.</t>
  </si>
  <si>
    <t>Sex of Representative  1)</t>
  </si>
  <si>
    <t>Sex of Representative  1)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</si>
</sst>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;[Red]\-0.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10"/>
      <name val="Arial Unicode MS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Arial"/>
      <family val="2"/>
    </font>
    <font>
      <i/>
      <sz val="10"/>
      <name val="Arial Unicode MS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thin"/>
      <right/>
      <top style="thin">
        <color theme="0" tint="-0.24993999302387238"/>
      </top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3" fillId="0" borderId="0" xfId="60" applyFont="1" applyFill="1" applyAlignment="1">
      <alignment horizontal="left"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9" xfId="60" applyFont="1" applyFill="1" applyBorder="1">
      <alignment/>
      <protection/>
    </xf>
    <xf numFmtId="49" fontId="3" fillId="0" borderId="20" xfId="60" applyNumberFormat="1" applyFont="1" applyFill="1" applyBorder="1" applyAlignment="1">
      <alignment horizontal="left" vertical="center"/>
      <protection/>
    </xf>
    <xf numFmtId="177" fontId="3" fillId="0" borderId="10" xfId="60" applyNumberFormat="1" applyFont="1" applyFill="1" applyBorder="1" applyAlignment="1">
      <alignment vertical="center"/>
      <protection/>
    </xf>
    <xf numFmtId="177" fontId="3" fillId="0" borderId="0" xfId="60" applyNumberFormat="1" applyFont="1" applyFill="1" applyBorder="1" applyAlignment="1">
      <alignment vertical="center"/>
      <protection/>
    </xf>
    <xf numFmtId="0" fontId="3" fillId="0" borderId="10" xfId="60" applyFont="1" applyFill="1" applyBorder="1">
      <alignment/>
      <protection/>
    </xf>
    <xf numFmtId="176" fontId="3" fillId="0" borderId="0" xfId="60" applyNumberFormat="1" applyFont="1" applyFill="1" applyBorder="1" applyAlignment="1">
      <alignment horizontal="right" vertical="center"/>
      <protection/>
    </xf>
    <xf numFmtId="177" fontId="3" fillId="0" borderId="0" xfId="60" applyNumberFormat="1" applyFont="1" applyFill="1" applyBorder="1" applyAlignment="1">
      <alignment horizontal="right" vertical="center"/>
      <protection/>
    </xf>
    <xf numFmtId="177" fontId="3" fillId="0" borderId="20" xfId="60" applyNumberFormat="1" applyFont="1" applyFill="1" applyBorder="1" applyAlignment="1">
      <alignment horizontal="right" vertical="center"/>
      <protection/>
    </xf>
    <xf numFmtId="49" fontId="3" fillId="0" borderId="10" xfId="60" applyNumberFormat="1" applyFont="1" applyFill="1" applyBorder="1" applyAlignment="1">
      <alignment horizontal="center" vertical="center"/>
      <protection/>
    </xf>
    <xf numFmtId="49" fontId="3" fillId="0" borderId="20" xfId="60" applyNumberFormat="1" applyFont="1" applyFill="1" applyBorder="1" applyAlignment="1">
      <alignment horizontal="left" vertical="center" wrapText="1"/>
      <protection/>
    </xf>
    <xf numFmtId="176" fontId="3" fillId="0" borderId="20" xfId="60" applyNumberFormat="1" applyFont="1" applyFill="1" applyBorder="1" applyAlignment="1">
      <alignment horizontal="right" vertical="center"/>
      <protection/>
    </xf>
    <xf numFmtId="49" fontId="3" fillId="0" borderId="21" xfId="60" applyNumberFormat="1" applyFont="1" applyFill="1" applyBorder="1" applyAlignment="1">
      <alignment horizontal="center" vertical="center"/>
      <protection/>
    </xf>
    <xf numFmtId="49" fontId="3" fillId="0" borderId="22" xfId="60" applyNumberFormat="1" applyFont="1" applyFill="1" applyBorder="1" applyAlignment="1">
      <alignment horizontal="left" vertical="center" wrapText="1"/>
      <protection/>
    </xf>
    <xf numFmtId="176" fontId="3" fillId="0" borderId="21" xfId="60" applyNumberFormat="1" applyFont="1" applyFill="1" applyBorder="1" applyAlignment="1">
      <alignment horizontal="right" vertical="center"/>
      <protection/>
    </xf>
    <xf numFmtId="176" fontId="3" fillId="0" borderId="23" xfId="60" applyNumberFormat="1" applyFont="1" applyFill="1" applyBorder="1" applyAlignment="1">
      <alignment horizontal="right" vertical="center"/>
      <protection/>
    </xf>
    <xf numFmtId="176" fontId="3" fillId="0" borderId="22" xfId="60" applyNumberFormat="1" applyFont="1" applyFill="1" applyBorder="1" applyAlignment="1">
      <alignment horizontal="right" vertical="center"/>
      <protection/>
    </xf>
    <xf numFmtId="177" fontId="3" fillId="0" borderId="23" xfId="60" applyNumberFormat="1" applyFont="1" applyFill="1" applyBorder="1" applyAlignment="1">
      <alignment horizontal="right" vertical="center"/>
      <protection/>
    </xf>
    <xf numFmtId="177" fontId="3" fillId="0" borderId="22" xfId="60" applyNumberFormat="1" applyFont="1" applyFill="1" applyBorder="1" applyAlignment="1">
      <alignment horizontal="right" vertical="center"/>
      <protection/>
    </xf>
    <xf numFmtId="49" fontId="3" fillId="0" borderId="0" xfId="60" applyNumberFormat="1" applyFont="1" applyFill="1" applyBorder="1" applyAlignment="1">
      <alignment horizontal="left" vertical="center"/>
      <protection/>
    </xf>
    <xf numFmtId="176" fontId="3" fillId="0" borderId="0" xfId="60" applyNumberFormat="1" applyFont="1" applyFill="1" applyBorder="1" applyAlignment="1">
      <alignment vertical="center"/>
      <protection/>
    </xf>
    <xf numFmtId="176" fontId="3" fillId="0" borderId="19" xfId="60" applyNumberFormat="1" applyFont="1" applyFill="1" applyBorder="1" applyAlignment="1">
      <alignment vertical="center"/>
      <protection/>
    </xf>
    <xf numFmtId="176" fontId="3" fillId="0" borderId="24" xfId="60" applyNumberFormat="1" applyFont="1" applyFill="1" applyBorder="1" applyAlignment="1">
      <alignment vertical="center"/>
      <protection/>
    </xf>
    <xf numFmtId="177" fontId="3" fillId="0" borderId="2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left" vertical="center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25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3" fillId="0" borderId="22" xfId="60" applyFont="1" applyFill="1" applyBorder="1" applyAlignment="1">
      <alignment horizontal="center" vertical="center" wrapText="1"/>
      <protection/>
    </xf>
    <xf numFmtId="0" fontId="3" fillId="0" borderId="26" xfId="60" applyFont="1" applyFill="1" applyBorder="1" applyAlignment="1">
      <alignment horizontal="center" vertical="center"/>
      <protection/>
    </xf>
    <xf numFmtId="0" fontId="3" fillId="0" borderId="27" xfId="60" applyFont="1" applyFill="1" applyBorder="1" applyAlignment="1">
      <alignment horizontal="center" vertical="center"/>
      <protection/>
    </xf>
    <xf numFmtId="0" fontId="3" fillId="0" borderId="28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6465;&#20214;&#38598;&#35336;&#12503;&#12525;&#12464;&#12521;&#12512;&#12497;&#12501;&#12457;&#12540;&#12510;&#12531;&#124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sfilesrv01\USERDATA\NSC5727\Documents\Toko\Work\Cambodia\1)Surveys\5)CIES2014\&#26465;&#20214;&#38598;&#35336;\Table14\Data\Inp\&#36039;&#26009;&#65298;&#12288;&#12487;&#12540;&#12479;&#12524;&#12452;&#12450;&#12454;&#12488;&#65288;&#12458;&#12522;&#12472;&#12490;&#12523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sfilesrv01\USERDATA\NSC5727\Documents\Toko\Work\Cambodia\1)Surveys\5)CIES2014\&#26465;&#20214;&#38598;&#35336;\Data\Inp\&#36039;&#26009;&#65298;&#12288;&#12487;&#12540;&#12479;&#12524;&#12452;&#12450;&#12454;&#12488;&#65288;&#12458;&#12522;&#12472;&#12490;&#1252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パフォーマンステストの概要"/>
      <sheetName val="定義（総数）"/>
      <sheetName val="定義（日本人)"/>
      <sheetName val="定義（日本人以外) "/>
      <sheetName val="結果（総数）"/>
      <sheetName val="結果（日本人)"/>
      <sheetName val="結果（日本人以外) "/>
    </sheetNames>
    <sheetDataSet>
      <sheetData sheetId="1">
        <row r="48">
          <cell r="B48" t="str">
            <v/>
          </cell>
          <cell r="C48" t="str">
            <v/>
          </cell>
          <cell r="E4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38"/>
  <sheetViews>
    <sheetView showGridLines="0" tabSelected="1" zoomScalePageLayoutView="0" workbookViewId="0" topLeftCell="K1">
      <selection activeCell="K1" sqref="K1"/>
    </sheetView>
  </sheetViews>
  <sheetFormatPr defaultColWidth="9.140625" defaultRowHeight="15"/>
  <cols>
    <col min="1" max="1" width="1.421875" style="2" customWidth="1"/>
    <col min="2" max="2" width="3.28125" style="2" customWidth="1"/>
    <col min="3" max="3" width="16.421875" style="2" customWidth="1"/>
    <col min="4" max="6" width="14.57421875" style="2" customWidth="1"/>
    <col min="7" max="9" width="2.421875" style="2" customWidth="1"/>
    <col min="10" max="10" width="5.28125" style="2" customWidth="1"/>
    <col min="11" max="11" width="5.00390625" style="2" customWidth="1"/>
    <col min="12" max="12" width="3.28125" style="2" customWidth="1"/>
    <col min="13" max="13" width="16.421875" style="2" customWidth="1"/>
    <col min="14" max="19" width="9.421875" style="2" customWidth="1"/>
    <col min="20" max="20" width="2.28125" style="2" customWidth="1"/>
    <col min="21" max="16384" width="9.00390625" style="2" customWidth="1"/>
  </cols>
  <sheetData>
    <row r="1" spans="1:19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  <c r="R1" s="1"/>
      <c r="S1" s="1"/>
    </row>
    <row r="2" spans="1:19" ht="15" customHeight="1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L2" s="3" t="s">
        <v>1</v>
      </c>
      <c r="M2" s="3"/>
      <c r="N2" s="3"/>
      <c r="O2" s="3"/>
      <c r="P2" s="3"/>
      <c r="Q2" s="3"/>
      <c r="R2" s="3"/>
      <c r="S2" s="3"/>
    </row>
    <row r="3" spans="1:19" ht="15" customHeight="1">
      <c r="A3" s="1"/>
      <c r="B3" s="1" t="s">
        <v>2</v>
      </c>
      <c r="C3" s="3"/>
      <c r="D3" s="3"/>
      <c r="E3" s="3"/>
      <c r="F3" s="3"/>
      <c r="G3" s="3"/>
      <c r="H3" s="3"/>
      <c r="I3" s="3"/>
      <c r="J3" s="3"/>
      <c r="L3" s="1" t="s">
        <v>3</v>
      </c>
      <c r="M3" s="3"/>
      <c r="N3" s="3"/>
      <c r="O3" s="3"/>
      <c r="P3" s="3"/>
      <c r="Q3" s="3"/>
      <c r="R3" s="3"/>
      <c r="S3" s="3"/>
    </row>
    <row r="4" spans="1:19" ht="15" customHeight="1">
      <c r="A4" s="1"/>
      <c r="B4" s="1"/>
      <c r="C4" s="3"/>
      <c r="D4" s="3"/>
      <c r="E4" s="3"/>
      <c r="F4" s="3"/>
      <c r="G4" s="3"/>
      <c r="H4" s="3"/>
      <c r="I4" s="3"/>
      <c r="J4" s="3"/>
      <c r="L4" s="1"/>
      <c r="M4" s="3"/>
      <c r="N4" s="3"/>
      <c r="O4" s="3"/>
      <c r="P4" s="3"/>
      <c r="Q4" s="3"/>
      <c r="R4" s="3"/>
      <c r="S4" s="3"/>
    </row>
    <row r="5" spans="1:19" ht="15" customHeight="1">
      <c r="A5" s="1"/>
      <c r="B5" s="41" t="s">
        <v>4</v>
      </c>
      <c r="C5" s="42"/>
      <c r="D5" s="47" t="s">
        <v>92</v>
      </c>
      <c r="E5" s="48"/>
      <c r="F5" s="49"/>
      <c r="G5" s="4"/>
      <c r="H5" s="5"/>
      <c r="I5" s="5"/>
      <c r="J5" s="6"/>
      <c r="L5" s="41" t="s">
        <v>5</v>
      </c>
      <c r="M5" s="42"/>
      <c r="N5" s="47" t="s">
        <v>91</v>
      </c>
      <c r="O5" s="48"/>
      <c r="P5" s="48"/>
      <c r="Q5" s="48"/>
      <c r="R5" s="48"/>
      <c r="S5" s="49"/>
    </row>
    <row r="6" spans="1:19" ht="29.25" customHeight="1">
      <c r="A6" s="1"/>
      <c r="B6" s="43"/>
      <c r="C6" s="44"/>
      <c r="D6" s="7" t="s">
        <v>6</v>
      </c>
      <c r="E6" s="8" t="s">
        <v>7</v>
      </c>
      <c r="F6" s="9" t="s">
        <v>8</v>
      </c>
      <c r="G6" s="10"/>
      <c r="H6" s="6"/>
      <c r="I6" s="6"/>
      <c r="J6" s="6"/>
      <c r="L6" s="43"/>
      <c r="M6" s="44"/>
      <c r="N6" s="7" t="s">
        <v>6</v>
      </c>
      <c r="O6" s="8" t="s">
        <v>7</v>
      </c>
      <c r="P6" s="11" t="s">
        <v>8</v>
      </c>
      <c r="Q6" s="12" t="s">
        <v>6</v>
      </c>
      <c r="R6" s="8" t="s">
        <v>7</v>
      </c>
      <c r="S6" s="11" t="s">
        <v>8</v>
      </c>
    </row>
    <row r="7" spans="1:19" ht="15" customHeight="1">
      <c r="A7" s="1"/>
      <c r="B7" s="45"/>
      <c r="C7" s="46"/>
      <c r="D7" s="13"/>
      <c r="E7" s="13" t="s">
        <v>9</v>
      </c>
      <c r="F7" s="13"/>
      <c r="G7" s="14"/>
      <c r="H7" s="6"/>
      <c r="I7" s="6"/>
      <c r="J7" s="6"/>
      <c r="L7" s="45"/>
      <c r="M7" s="46"/>
      <c r="N7" s="13"/>
      <c r="O7" s="13" t="s">
        <v>10</v>
      </c>
      <c r="P7" s="15"/>
      <c r="Q7" s="16"/>
      <c r="R7" s="13" t="s">
        <v>11</v>
      </c>
      <c r="S7" s="15"/>
    </row>
    <row r="8" spans="1:19" ht="6.75" customHeight="1">
      <c r="A8" s="1"/>
      <c r="B8" s="17"/>
      <c r="C8" s="18"/>
      <c r="D8" s="37"/>
      <c r="E8" s="38"/>
      <c r="F8" s="38"/>
      <c r="G8" s="19"/>
      <c r="H8" s="20"/>
      <c r="I8" s="20"/>
      <c r="J8" s="20"/>
      <c r="L8" s="17"/>
      <c r="M8" s="18"/>
      <c r="N8" s="36"/>
      <c r="O8" s="36"/>
      <c r="P8" s="36"/>
      <c r="Q8" s="20"/>
      <c r="R8" s="20"/>
      <c r="S8" s="39"/>
    </row>
    <row r="9" spans="2:19" ht="15">
      <c r="B9" s="21"/>
      <c r="C9" s="18" t="s">
        <v>12</v>
      </c>
      <c r="D9" s="22">
        <f>SUM(E9:F9)</f>
        <v>18835562062.17245</v>
      </c>
      <c r="E9" s="22">
        <f>SUM(E11:E34)</f>
        <v>13843090309.840803</v>
      </c>
      <c r="F9" s="22">
        <f>SUM(F11:F34)</f>
        <v>4992471752.331648</v>
      </c>
      <c r="G9" s="19"/>
      <c r="H9" s="20"/>
      <c r="I9" s="20"/>
      <c r="J9" s="20"/>
      <c r="L9" s="21"/>
      <c r="M9" s="18" t="s">
        <v>13</v>
      </c>
      <c r="N9" s="22">
        <f>D9/1000000</f>
        <v>18835.562062172452</v>
      </c>
      <c r="O9" s="22">
        <f>E9/1000000</f>
        <v>13843.090309840803</v>
      </c>
      <c r="P9" s="22">
        <f>F9/1000000</f>
        <v>4992.471752331648</v>
      </c>
      <c r="Q9" s="23">
        <f>N9/$N$9*100</f>
        <v>100</v>
      </c>
      <c r="R9" s="23">
        <f>O9/$N$9*100</f>
        <v>73.49443708739622</v>
      </c>
      <c r="S9" s="24">
        <f>P9/$N$9*100</f>
        <v>26.505562912603768</v>
      </c>
    </row>
    <row r="10" spans="2:19" ht="6.75" customHeight="1">
      <c r="B10" s="21"/>
      <c r="C10" s="18"/>
      <c r="D10" s="22"/>
      <c r="E10" s="22"/>
      <c r="F10" s="22"/>
      <c r="G10" s="19"/>
      <c r="H10" s="20"/>
      <c r="I10" s="20"/>
      <c r="J10" s="20"/>
      <c r="L10" s="21"/>
      <c r="M10" s="18"/>
      <c r="N10" s="22"/>
      <c r="O10" s="22"/>
      <c r="P10" s="22"/>
      <c r="Q10" s="23"/>
      <c r="R10" s="23"/>
      <c r="S10" s="24"/>
    </row>
    <row r="11" spans="2:19" ht="15" customHeight="1">
      <c r="B11" s="25" t="s">
        <v>14</v>
      </c>
      <c r="C11" s="26" t="s">
        <v>15</v>
      </c>
      <c r="D11" s="22">
        <f aca="true" t="shared" si="0" ref="D11:D34">E11+F11</f>
        <v>493110370.219908</v>
      </c>
      <c r="E11" s="22">
        <v>318032075.636979</v>
      </c>
      <c r="F11" s="27">
        <v>175078294.582929</v>
      </c>
      <c r="G11" s="19"/>
      <c r="H11" s="20"/>
      <c r="I11" s="20"/>
      <c r="J11" s="20"/>
      <c r="L11" s="25" t="s">
        <v>16</v>
      </c>
      <c r="M11" s="26" t="s">
        <v>15</v>
      </c>
      <c r="N11" s="22">
        <f>D11/1000000</f>
        <v>493.110370219908</v>
      </c>
      <c r="O11" s="22">
        <f aca="true" t="shared" si="1" ref="N11:P34">E11/1000000</f>
        <v>318.03207563697896</v>
      </c>
      <c r="P11" s="22">
        <f t="shared" si="1"/>
        <v>175.07829458292898</v>
      </c>
      <c r="Q11" s="23">
        <f aca="true" t="shared" si="2" ref="Q11:S26">N11/$N$9*100</f>
        <v>2.6179753414963067</v>
      </c>
      <c r="R11" s="23">
        <f t="shared" si="2"/>
        <v>1.6884660759642753</v>
      </c>
      <c r="S11" s="24">
        <f>P11/$N$9*100</f>
        <v>0.9295092655320306</v>
      </c>
    </row>
    <row r="12" spans="2:19" ht="15" customHeight="1">
      <c r="B12" s="25" t="s">
        <v>17</v>
      </c>
      <c r="C12" s="26" t="s">
        <v>18</v>
      </c>
      <c r="D12" s="22">
        <f t="shared" si="0"/>
        <v>568572221.601364</v>
      </c>
      <c r="E12" s="22">
        <v>314938920.48659</v>
      </c>
      <c r="F12" s="27">
        <v>253633301.114774</v>
      </c>
      <c r="G12" s="19"/>
      <c r="H12" s="20"/>
      <c r="I12" s="20"/>
      <c r="J12" s="20"/>
      <c r="L12" s="25" t="s">
        <v>19</v>
      </c>
      <c r="M12" s="26" t="s">
        <v>18</v>
      </c>
      <c r="N12" s="22">
        <f t="shared" si="1"/>
        <v>568.572221601364</v>
      </c>
      <c r="O12" s="22">
        <f t="shared" si="1"/>
        <v>314.93892048659</v>
      </c>
      <c r="P12" s="22">
        <f t="shared" si="1"/>
        <v>253.63330111477399</v>
      </c>
      <c r="Q12" s="23">
        <f t="shared" si="2"/>
        <v>3.018610327234303</v>
      </c>
      <c r="R12" s="23">
        <f t="shared" si="2"/>
        <v>1.6720441866668971</v>
      </c>
      <c r="S12" s="24">
        <f t="shared" si="2"/>
        <v>1.3465661405674054</v>
      </c>
    </row>
    <row r="13" spans="2:19" ht="15" customHeight="1">
      <c r="B13" s="25" t="s">
        <v>20</v>
      </c>
      <c r="C13" s="26" t="s">
        <v>21</v>
      </c>
      <c r="D13" s="22">
        <f t="shared" si="0"/>
        <v>1575383408.4863873</v>
      </c>
      <c r="E13" s="22">
        <v>1150319806.73218</v>
      </c>
      <c r="F13" s="27">
        <v>425063601.754207</v>
      </c>
      <c r="G13" s="19"/>
      <c r="H13" s="20"/>
      <c r="I13" s="20"/>
      <c r="J13" s="20"/>
      <c r="L13" s="25" t="s">
        <v>22</v>
      </c>
      <c r="M13" s="26" t="s">
        <v>21</v>
      </c>
      <c r="N13" s="22">
        <f t="shared" si="1"/>
        <v>1575.3834084863872</v>
      </c>
      <c r="O13" s="22">
        <f t="shared" si="1"/>
        <v>1150.31980673218</v>
      </c>
      <c r="P13" s="22">
        <f t="shared" si="1"/>
        <v>425.063601754207</v>
      </c>
      <c r="Q13" s="23">
        <f t="shared" si="2"/>
        <v>8.36387787784808</v>
      </c>
      <c r="R13" s="23">
        <f t="shared" si="2"/>
        <v>6.107170059142396</v>
      </c>
      <c r="S13" s="24">
        <f t="shared" si="2"/>
        <v>2.2567078187056824</v>
      </c>
    </row>
    <row r="14" spans="2:19" ht="15" customHeight="1">
      <c r="B14" s="25" t="s">
        <v>23</v>
      </c>
      <c r="C14" s="26" t="s">
        <v>24</v>
      </c>
      <c r="D14" s="22">
        <f t="shared" si="0"/>
        <v>293271778.7900911</v>
      </c>
      <c r="E14" s="22">
        <v>78975497.2296601</v>
      </c>
      <c r="F14" s="27">
        <v>214296281.560431</v>
      </c>
      <c r="G14" s="19"/>
      <c r="H14" s="20"/>
      <c r="I14" s="20"/>
      <c r="J14" s="20"/>
      <c r="L14" s="25" t="s">
        <v>25</v>
      </c>
      <c r="M14" s="26" t="s">
        <v>24</v>
      </c>
      <c r="N14" s="22">
        <f t="shared" si="1"/>
        <v>293.2717787900911</v>
      </c>
      <c r="O14" s="22">
        <f t="shared" si="1"/>
        <v>78.97549722966009</v>
      </c>
      <c r="P14" s="22">
        <f t="shared" si="1"/>
        <v>214.296281560431</v>
      </c>
      <c r="Q14" s="23">
        <f t="shared" si="2"/>
        <v>1.5570110295729915</v>
      </c>
      <c r="R14" s="23">
        <f t="shared" si="2"/>
        <v>0.41928930482126126</v>
      </c>
      <c r="S14" s="24">
        <f t="shared" si="2"/>
        <v>1.1377217247517304</v>
      </c>
    </row>
    <row r="15" spans="2:19" ht="15" customHeight="1">
      <c r="B15" s="25" t="s">
        <v>26</v>
      </c>
      <c r="C15" s="26" t="s">
        <v>27</v>
      </c>
      <c r="D15" s="22">
        <f t="shared" si="0"/>
        <v>331262201.220237</v>
      </c>
      <c r="E15" s="22">
        <v>189276168.989796</v>
      </c>
      <c r="F15" s="27">
        <v>141986032.230441</v>
      </c>
      <c r="G15" s="19"/>
      <c r="H15" s="20"/>
      <c r="I15" s="20"/>
      <c r="J15" s="20"/>
      <c r="L15" s="25" t="s">
        <v>28</v>
      </c>
      <c r="M15" s="26" t="s">
        <v>27</v>
      </c>
      <c r="N15" s="22">
        <f t="shared" si="1"/>
        <v>331.262201220237</v>
      </c>
      <c r="O15" s="22">
        <f t="shared" si="1"/>
        <v>189.27616898979602</v>
      </c>
      <c r="P15" s="22">
        <f t="shared" si="1"/>
        <v>141.986032230441</v>
      </c>
      <c r="Q15" s="23">
        <f t="shared" si="2"/>
        <v>1.7587062181994155</v>
      </c>
      <c r="R15" s="23">
        <f t="shared" si="2"/>
        <v>1.004887289081329</v>
      </c>
      <c r="S15" s="24">
        <f t="shared" si="2"/>
        <v>0.7538189291180868</v>
      </c>
    </row>
    <row r="16" spans="2:19" ht="15" customHeight="1">
      <c r="B16" s="25" t="s">
        <v>29</v>
      </c>
      <c r="C16" s="26" t="s">
        <v>30</v>
      </c>
      <c r="D16" s="22">
        <f t="shared" si="0"/>
        <v>161786576.6875177</v>
      </c>
      <c r="E16" s="22">
        <v>64641153.9545514</v>
      </c>
      <c r="F16" s="27">
        <v>97145422.7329663</v>
      </c>
      <c r="G16" s="19"/>
      <c r="H16" s="20"/>
      <c r="I16" s="20"/>
      <c r="J16" s="20"/>
      <c r="L16" s="25" t="s">
        <v>31</v>
      </c>
      <c r="M16" s="26" t="s">
        <v>30</v>
      </c>
      <c r="N16" s="22">
        <f t="shared" si="1"/>
        <v>161.7865766875177</v>
      </c>
      <c r="O16" s="22">
        <f t="shared" si="1"/>
        <v>64.6411539545514</v>
      </c>
      <c r="P16" s="22">
        <f t="shared" si="1"/>
        <v>97.14542273296631</v>
      </c>
      <c r="Q16" s="23">
        <f t="shared" si="2"/>
        <v>0.8589421231683575</v>
      </c>
      <c r="R16" s="23">
        <f t="shared" si="2"/>
        <v>0.343186753552582</v>
      </c>
      <c r="S16" s="24">
        <f t="shared" si="2"/>
        <v>0.5157553696157754</v>
      </c>
    </row>
    <row r="17" spans="2:19" ht="15" customHeight="1">
      <c r="B17" s="25" t="s">
        <v>32</v>
      </c>
      <c r="C17" s="26" t="s">
        <v>33</v>
      </c>
      <c r="D17" s="22">
        <f t="shared" si="0"/>
        <v>185137117.03260368</v>
      </c>
      <c r="E17" s="22">
        <v>89434511.5723178</v>
      </c>
      <c r="F17" s="27">
        <v>95702605.4602859</v>
      </c>
      <c r="G17" s="19"/>
      <c r="H17" s="20"/>
      <c r="I17" s="20"/>
      <c r="J17" s="20"/>
      <c r="L17" s="25" t="s">
        <v>34</v>
      </c>
      <c r="M17" s="26" t="s">
        <v>33</v>
      </c>
      <c r="N17" s="22">
        <f t="shared" si="1"/>
        <v>185.13711703260367</v>
      </c>
      <c r="O17" s="22">
        <f t="shared" si="1"/>
        <v>89.43451157231779</v>
      </c>
      <c r="P17" s="22">
        <f t="shared" si="1"/>
        <v>95.70260546028591</v>
      </c>
      <c r="Q17" s="23">
        <f t="shared" si="2"/>
        <v>0.9829126225248962</v>
      </c>
      <c r="R17" s="23">
        <f t="shared" si="2"/>
        <v>0.47481732308869895</v>
      </c>
      <c r="S17" s="24">
        <f t="shared" si="2"/>
        <v>0.5080952994361974</v>
      </c>
    </row>
    <row r="18" spans="2:19" ht="15" customHeight="1">
      <c r="B18" s="25" t="s">
        <v>35</v>
      </c>
      <c r="C18" s="26" t="s">
        <v>36</v>
      </c>
      <c r="D18" s="22">
        <f t="shared" si="0"/>
        <v>1050982526.743145</v>
      </c>
      <c r="E18" s="22">
        <v>840465099.468188</v>
      </c>
      <c r="F18" s="27">
        <v>210517427.274957</v>
      </c>
      <c r="G18" s="19"/>
      <c r="H18" s="20"/>
      <c r="I18" s="20"/>
      <c r="J18" s="20"/>
      <c r="L18" s="25" t="s">
        <v>37</v>
      </c>
      <c r="M18" s="26" t="s">
        <v>36</v>
      </c>
      <c r="N18" s="22">
        <f t="shared" si="1"/>
        <v>1050.982526743145</v>
      </c>
      <c r="O18" s="22">
        <f t="shared" si="1"/>
        <v>840.4650994681881</v>
      </c>
      <c r="P18" s="22">
        <f t="shared" si="1"/>
        <v>210.51742727495702</v>
      </c>
      <c r="Q18" s="23">
        <f t="shared" si="2"/>
        <v>5.5797778865003345</v>
      </c>
      <c r="R18" s="23">
        <f t="shared" si="2"/>
        <v>4.4621185005999795</v>
      </c>
      <c r="S18" s="24">
        <f t="shared" si="2"/>
        <v>1.1176593859003559</v>
      </c>
    </row>
    <row r="19" spans="2:19" ht="15" customHeight="1">
      <c r="B19" s="25" t="s">
        <v>38</v>
      </c>
      <c r="C19" s="26" t="s">
        <v>39</v>
      </c>
      <c r="D19" s="22">
        <f t="shared" si="0"/>
        <v>94727836.9727456</v>
      </c>
      <c r="E19" s="22">
        <v>32998709.8131344</v>
      </c>
      <c r="F19" s="27">
        <v>61729127.1596112</v>
      </c>
      <c r="G19" s="19"/>
      <c r="H19" s="20"/>
      <c r="I19" s="20"/>
      <c r="J19" s="20"/>
      <c r="L19" s="25" t="s">
        <v>40</v>
      </c>
      <c r="M19" s="26" t="s">
        <v>39</v>
      </c>
      <c r="N19" s="22">
        <f t="shared" si="1"/>
        <v>94.72783697274559</v>
      </c>
      <c r="O19" s="22">
        <f t="shared" si="1"/>
        <v>32.9987098131344</v>
      </c>
      <c r="P19" s="22">
        <f>F19/1000000</f>
        <v>61.7291271596112</v>
      </c>
      <c r="Q19" s="23">
        <f t="shared" si="2"/>
        <v>0.5029201499804881</v>
      </c>
      <c r="R19" s="23">
        <f t="shared" si="2"/>
        <v>0.17519365604388235</v>
      </c>
      <c r="S19" s="24">
        <f>P19/$N$9*100</f>
        <v>0.3277264939366057</v>
      </c>
    </row>
    <row r="20" spans="2:19" ht="15" customHeight="1">
      <c r="B20" s="25" t="s">
        <v>41</v>
      </c>
      <c r="C20" s="26" t="s">
        <v>42</v>
      </c>
      <c r="D20" s="22">
        <f t="shared" si="0"/>
        <v>208935007.9540679</v>
      </c>
      <c r="E20" s="22">
        <v>112382755.347434</v>
      </c>
      <c r="F20" s="27">
        <v>96552252.6066339</v>
      </c>
      <c r="G20" s="19"/>
      <c r="H20" s="20"/>
      <c r="I20" s="20"/>
      <c r="J20" s="20"/>
      <c r="L20" s="25" t="s">
        <v>43</v>
      </c>
      <c r="M20" s="26" t="s">
        <v>42</v>
      </c>
      <c r="N20" s="22">
        <f t="shared" si="1"/>
        <v>208.93500795406788</v>
      </c>
      <c r="O20" s="22">
        <f t="shared" si="1"/>
        <v>112.382755347434</v>
      </c>
      <c r="P20" s="22">
        <f t="shared" si="1"/>
        <v>96.5522526066339</v>
      </c>
      <c r="Q20" s="23">
        <f t="shared" si="2"/>
        <v>1.1092581536160955</v>
      </c>
      <c r="R20" s="23">
        <f t="shared" si="2"/>
        <v>0.5966519872169508</v>
      </c>
      <c r="S20" s="24">
        <f t="shared" si="2"/>
        <v>0.5126061663991447</v>
      </c>
    </row>
    <row r="21" spans="2:19" ht="15" customHeight="1">
      <c r="B21" s="25" t="s">
        <v>44</v>
      </c>
      <c r="C21" s="26" t="s">
        <v>45</v>
      </c>
      <c r="D21" s="22">
        <f t="shared" si="0"/>
        <v>42942385.985402</v>
      </c>
      <c r="E21" s="22">
        <v>21484878.594845</v>
      </c>
      <c r="F21" s="27">
        <v>21457507.390557</v>
      </c>
      <c r="G21" s="19"/>
      <c r="H21" s="20"/>
      <c r="I21" s="20"/>
      <c r="J21" s="20"/>
      <c r="L21" s="25" t="s">
        <v>46</v>
      </c>
      <c r="M21" s="26" t="s">
        <v>45</v>
      </c>
      <c r="N21" s="22">
        <f t="shared" si="1"/>
        <v>42.942385985402005</v>
      </c>
      <c r="O21" s="22">
        <f t="shared" si="1"/>
        <v>21.484878594845</v>
      </c>
      <c r="P21" s="22">
        <f t="shared" si="1"/>
        <v>21.457507390556998</v>
      </c>
      <c r="Q21" s="23">
        <f t="shared" si="2"/>
        <v>0.22798568921733106</v>
      </c>
      <c r="R21" s="23">
        <f t="shared" si="2"/>
        <v>0.11406550292434958</v>
      </c>
      <c r="S21" s="24">
        <f t="shared" si="2"/>
        <v>0.11392018629298147</v>
      </c>
    </row>
    <row r="22" spans="2:19" ht="15" customHeight="1">
      <c r="B22" s="25" t="s">
        <v>47</v>
      </c>
      <c r="C22" s="26" t="s">
        <v>48</v>
      </c>
      <c r="D22" s="22">
        <f t="shared" si="0"/>
        <v>9976215588.85048</v>
      </c>
      <c r="E22" s="22">
        <v>7996372156.976</v>
      </c>
      <c r="F22" s="27">
        <v>1979843431.87448</v>
      </c>
      <c r="G22" s="19"/>
      <c r="H22" s="20"/>
      <c r="I22" s="20"/>
      <c r="J22" s="20"/>
      <c r="L22" s="25" t="s">
        <v>49</v>
      </c>
      <c r="M22" s="26" t="s">
        <v>48</v>
      </c>
      <c r="N22" s="22">
        <f t="shared" si="1"/>
        <v>9976.215588850479</v>
      </c>
      <c r="O22" s="22">
        <f t="shared" si="1"/>
        <v>7996.372156976</v>
      </c>
      <c r="P22" s="22">
        <f t="shared" si="1"/>
        <v>1979.84343187448</v>
      </c>
      <c r="Q22" s="23">
        <f t="shared" si="2"/>
        <v>52.96478839293975</v>
      </c>
      <c r="R22" s="23">
        <f t="shared" si="2"/>
        <v>42.45358928277034</v>
      </c>
      <c r="S22" s="24">
        <f t="shared" si="2"/>
        <v>10.511199110169422</v>
      </c>
    </row>
    <row r="23" spans="2:19" ht="15" customHeight="1">
      <c r="B23" s="25" t="s">
        <v>50</v>
      </c>
      <c r="C23" s="26" t="s">
        <v>51</v>
      </c>
      <c r="D23" s="22">
        <f t="shared" si="0"/>
        <v>87763782.8294795</v>
      </c>
      <c r="E23" s="22">
        <v>26637876.2800592</v>
      </c>
      <c r="F23" s="27">
        <v>61125906.5494203</v>
      </c>
      <c r="G23" s="19"/>
      <c r="H23" s="20"/>
      <c r="I23" s="20"/>
      <c r="J23" s="20"/>
      <c r="L23" s="25" t="s">
        <v>52</v>
      </c>
      <c r="M23" s="26" t="s">
        <v>51</v>
      </c>
      <c r="N23" s="22">
        <f t="shared" si="1"/>
        <v>87.7637828294795</v>
      </c>
      <c r="O23" s="22">
        <f t="shared" si="1"/>
        <v>26.6378762800592</v>
      </c>
      <c r="P23" s="22">
        <f t="shared" si="1"/>
        <v>61.1259065494203</v>
      </c>
      <c r="Q23" s="23">
        <f t="shared" si="2"/>
        <v>0.46594724670168414</v>
      </c>
      <c r="R23" s="23">
        <f t="shared" si="2"/>
        <v>0.14142331506823558</v>
      </c>
      <c r="S23" s="24">
        <f t="shared" si="2"/>
        <v>0.32452393163344856</v>
      </c>
    </row>
    <row r="24" spans="2:19" ht="15" customHeight="1">
      <c r="B24" s="25" t="s">
        <v>53</v>
      </c>
      <c r="C24" s="26" t="s">
        <v>54</v>
      </c>
      <c r="D24" s="22">
        <f t="shared" si="0"/>
        <v>208509063.0377193</v>
      </c>
      <c r="E24" s="22">
        <v>96772105.5413523</v>
      </c>
      <c r="F24" s="27">
        <v>111736957.496367</v>
      </c>
      <c r="G24" s="19"/>
      <c r="H24" s="20"/>
      <c r="I24" s="20"/>
      <c r="J24" s="20"/>
      <c r="L24" s="25" t="s">
        <v>55</v>
      </c>
      <c r="M24" s="26" t="s">
        <v>54</v>
      </c>
      <c r="N24" s="22">
        <f t="shared" si="1"/>
        <v>208.5090630377193</v>
      </c>
      <c r="O24" s="22">
        <f t="shared" si="1"/>
        <v>96.7721055413523</v>
      </c>
      <c r="P24" s="22">
        <f t="shared" si="1"/>
        <v>111.736957496367</v>
      </c>
      <c r="Q24" s="23">
        <f t="shared" si="2"/>
        <v>1.106996766804581</v>
      </c>
      <c r="R24" s="23">
        <f t="shared" si="2"/>
        <v>0.5137733889858279</v>
      </c>
      <c r="S24" s="24">
        <f t="shared" si="2"/>
        <v>0.593223377818753</v>
      </c>
    </row>
    <row r="25" spans="2:19" ht="15" customHeight="1">
      <c r="B25" s="25" t="s">
        <v>56</v>
      </c>
      <c r="C25" s="26" t="s">
        <v>57</v>
      </c>
      <c r="D25" s="22">
        <f t="shared" si="0"/>
        <v>160932136.2610982</v>
      </c>
      <c r="E25" s="22">
        <v>76263852.8912582</v>
      </c>
      <c r="F25" s="27">
        <v>84668283.36984</v>
      </c>
      <c r="G25" s="19"/>
      <c r="H25" s="20"/>
      <c r="I25" s="20"/>
      <c r="J25" s="20"/>
      <c r="L25" s="25" t="s">
        <v>58</v>
      </c>
      <c r="M25" s="26" t="s">
        <v>57</v>
      </c>
      <c r="N25" s="22">
        <f t="shared" si="1"/>
        <v>160.9321362610982</v>
      </c>
      <c r="O25" s="22">
        <f t="shared" si="1"/>
        <v>76.2638528912582</v>
      </c>
      <c r="P25" s="22">
        <f t="shared" si="1"/>
        <v>84.66828336984</v>
      </c>
      <c r="Q25" s="23">
        <f t="shared" si="2"/>
        <v>0.8544058081722922</v>
      </c>
      <c r="R25" s="23">
        <f t="shared" si="2"/>
        <v>0.4048928969548472</v>
      </c>
      <c r="S25" s="24">
        <f t="shared" si="2"/>
        <v>0.44951291121744497</v>
      </c>
    </row>
    <row r="26" spans="2:19" ht="15" customHeight="1">
      <c r="B26" s="25" t="s">
        <v>59</v>
      </c>
      <c r="C26" s="26" t="s">
        <v>60</v>
      </c>
      <c r="D26" s="22">
        <f t="shared" si="0"/>
        <v>180052747.715754</v>
      </c>
      <c r="E26" s="22">
        <v>94493132.8444411</v>
      </c>
      <c r="F26" s="27">
        <v>85559614.8713129</v>
      </c>
      <c r="G26" s="19"/>
      <c r="H26" s="20"/>
      <c r="I26" s="20"/>
      <c r="J26" s="20"/>
      <c r="L26" s="25" t="s">
        <v>61</v>
      </c>
      <c r="M26" s="26" t="s">
        <v>60</v>
      </c>
      <c r="N26" s="22">
        <f t="shared" si="1"/>
        <v>180.052747715754</v>
      </c>
      <c r="O26" s="22">
        <f t="shared" si="1"/>
        <v>94.4931328444411</v>
      </c>
      <c r="P26" s="22">
        <f t="shared" si="1"/>
        <v>85.5596148713129</v>
      </c>
      <c r="Q26" s="23">
        <f t="shared" si="2"/>
        <v>0.9559191656794506</v>
      </c>
      <c r="R26" s="23">
        <f t="shared" si="2"/>
        <v>0.5016740808293272</v>
      </c>
      <c r="S26" s="24">
        <f t="shared" si="2"/>
        <v>0.4542450848501234</v>
      </c>
    </row>
    <row r="27" spans="2:19" ht="15" customHeight="1">
      <c r="B27" s="25" t="s">
        <v>62</v>
      </c>
      <c r="C27" s="26" t="s">
        <v>63</v>
      </c>
      <c r="D27" s="22">
        <f t="shared" si="0"/>
        <v>1827703512.209758</v>
      </c>
      <c r="E27" s="22">
        <v>1577489411.80466</v>
      </c>
      <c r="F27" s="27">
        <v>250214100.405098</v>
      </c>
      <c r="G27" s="19"/>
      <c r="H27" s="20"/>
      <c r="I27" s="20"/>
      <c r="J27" s="20"/>
      <c r="L27" s="25" t="s">
        <v>64</v>
      </c>
      <c r="M27" s="26" t="s">
        <v>65</v>
      </c>
      <c r="N27" s="22">
        <f t="shared" si="1"/>
        <v>1827.703512209758</v>
      </c>
      <c r="O27" s="22">
        <f t="shared" si="1"/>
        <v>1577.48941180466</v>
      </c>
      <c r="P27" s="22">
        <f t="shared" si="1"/>
        <v>250.21410040509798</v>
      </c>
      <c r="Q27" s="23">
        <f aca="true" t="shared" si="3" ref="Q27:S34">N27/$N$9*100</f>
        <v>9.703472113955886</v>
      </c>
      <c r="R27" s="23">
        <f t="shared" si="3"/>
        <v>8.37505887319784</v>
      </c>
      <c r="S27" s="24">
        <f t="shared" si="3"/>
        <v>1.3284132407580453</v>
      </c>
    </row>
    <row r="28" spans="2:19" ht="15" customHeight="1">
      <c r="B28" s="25" t="s">
        <v>66</v>
      </c>
      <c r="C28" s="26" t="s">
        <v>67</v>
      </c>
      <c r="D28" s="22">
        <f t="shared" si="0"/>
        <v>270602463.3964305</v>
      </c>
      <c r="E28" s="22">
        <v>172136485.622633</v>
      </c>
      <c r="F28" s="27">
        <v>98465977.7737975</v>
      </c>
      <c r="G28" s="19"/>
      <c r="H28" s="20"/>
      <c r="I28" s="20"/>
      <c r="J28" s="20"/>
      <c r="L28" s="25" t="s">
        <v>68</v>
      </c>
      <c r="M28" s="26" t="s">
        <v>69</v>
      </c>
      <c r="N28" s="22">
        <f t="shared" si="1"/>
        <v>270.6024633964305</v>
      </c>
      <c r="O28" s="22">
        <f t="shared" si="1"/>
        <v>172.13648562263302</v>
      </c>
      <c r="P28" s="22">
        <f t="shared" si="1"/>
        <v>98.46597777379749</v>
      </c>
      <c r="Q28" s="23">
        <f t="shared" si="3"/>
        <v>1.436657225854081</v>
      </c>
      <c r="R28" s="23">
        <f t="shared" si="3"/>
        <v>0.9138908892362472</v>
      </c>
      <c r="S28" s="24">
        <f t="shared" si="3"/>
        <v>0.5227663366178341</v>
      </c>
    </row>
    <row r="29" spans="2:19" ht="15" customHeight="1">
      <c r="B29" s="25" t="s">
        <v>70</v>
      </c>
      <c r="C29" s="26" t="s">
        <v>71</v>
      </c>
      <c r="D29" s="22">
        <f t="shared" si="0"/>
        <v>52849985.20862369</v>
      </c>
      <c r="E29" s="22">
        <v>17883197.4046872</v>
      </c>
      <c r="F29" s="27">
        <v>34966787.8039365</v>
      </c>
      <c r="G29" s="19"/>
      <c r="H29" s="20"/>
      <c r="I29" s="20"/>
      <c r="J29" s="20"/>
      <c r="L29" s="25" t="s">
        <v>72</v>
      </c>
      <c r="M29" s="26" t="s">
        <v>71</v>
      </c>
      <c r="N29" s="22">
        <f t="shared" si="1"/>
        <v>52.84998520862369</v>
      </c>
      <c r="O29" s="22">
        <f t="shared" si="1"/>
        <v>17.8831974046872</v>
      </c>
      <c r="P29" s="22">
        <f t="shared" si="1"/>
        <v>34.9667878039365</v>
      </c>
      <c r="Q29" s="23">
        <f t="shared" si="3"/>
        <v>0.28058618603562974</v>
      </c>
      <c r="R29" s="23">
        <f t="shared" si="3"/>
        <v>0.09494379485814287</v>
      </c>
      <c r="S29" s="24">
        <f t="shared" si="3"/>
        <v>0.18564239117748688</v>
      </c>
    </row>
    <row r="30" spans="2:19" ht="15" customHeight="1">
      <c r="B30" s="25" t="s">
        <v>73</v>
      </c>
      <c r="C30" s="26" t="s">
        <v>74</v>
      </c>
      <c r="D30" s="22">
        <f t="shared" si="0"/>
        <v>541490272.528823</v>
      </c>
      <c r="E30" s="22">
        <v>315695538.339488</v>
      </c>
      <c r="F30" s="27">
        <v>225794734.189335</v>
      </c>
      <c r="G30" s="19"/>
      <c r="H30" s="20"/>
      <c r="I30" s="20"/>
      <c r="J30" s="20"/>
      <c r="L30" s="25" t="s">
        <v>75</v>
      </c>
      <c r="M30" s="26" t="s">
        <v>76</v>
      </c>
      <c r="N30" s="22">
        <f t="shared" si="1"/>
        <v>541.490272528823</v>
      </c>
      <c r="O30" s="22">
        <f t="shared" si="1"/>
        <v>315.69553833948805</v>
      </c>
      <c r="P30" s="22">
        <f t="shared" si="1"/>
        <v>225.79473418933497</v>
      </c>
      <c r="Q30" s="23">
        <f t="shared" si="3"/>
        <v>2.874829382534331</v>
      </c>
      <c r="R30" s="23">
        <f t="shared" si="3"/>
        <v>1.6760611512278727</v>
      </c>
      <c r="S30" s="24">
        <f t="shared" si="3"/>
        <v>1.1987682313064585</v>
      </c>
    </row>
    <row r="31" spans="2:19" ht="15" customHeight="1">
      <c r="B31" s="25" t="s">
        <v>77</v>
      </c>
      <c r="C31" s="26" t="s">
        <v>78</v>
      </c>
      <c r="D31" s="22">
        <f t="shared" si="0"/>
        <v>339725156.775777</v>
      </c>
      <c r="E31" s="22">
        <v>174856229.266787</v>
      </c>
      <c r="F31" s="27">
        <v>164868927.50899</v>
      </c>
      <c r="G31" s="19"/>
      <c r="H31" s="20"/>
      <c r="I31" s="20"/>
      <c r="J31" s="20"/>
      <c r="L31" s="25" t="s">
        <v>79</v>
      </c>
      <c r="M31" s="26" t="s">
        <v>78</v>
      </c>
      <c r="N31" s="22">
        <f t="shared" si="1"/>
        <v>339.725156775777</v>
      </c>
      <c r="O31" s="22">
        <f t="shared" si="1"/>
        <v>174.85622926678698</v>
      </c>
      <c r="P31" s="22">
        <f t="shared" si="1"/>
        <v>164.86892750899</v>
      </c>
      <c r="Q31" s="23">
        <f t="shared" si="3"/>
        <v>1.8036369483130459</v>
      </c>
      <c r="R31" s="23">
        <f t="shared" si="3"/>
        <v>0.9283302971773355</v>
      </c>
      <c r="S31" s="24">
        <f t="shared" si="3"/>
        <v>0.8753066511357102</v>
      </c>
    </row>
    <row r="32" spans="2:19" ht="15" customHeight="1">
      <c r="B32" s="25" t="s">
        <v>80</v>
      </c>
      <c r="C32" s="26" t="s">
        <v>81</v>
      </c>
      <c r="D32" s="22">
        <f t="shared" si="0"/>
        <v>108679763.67526379</v>
      </c>
      <c r="E32" s="22">
        <v>45020436.8691994</v>
      </c>
      <c r="F32" s="27">
        <v>63659326.8060644</v>
      </c>
      <c r="G32" s="19"/>
      <c r="H32" s="20"/>
      <c r="I32" s="20"/>
      <c r="J32" s="20"/>
      <c r="L32" s="25" t="s">
        <v>82</v>
      </c>
      <c r="M32" s="26" t="s">
        <v>83</v>
      </c>
      <c r="N32" s="22">
        <f t="shared" si="1"/>
        <v>108.67976367526379</v>
      </c>
      <c r="O32" s="22">
        <f t="shared" si="1"/>
        <v>45.0204368691994</v>
      </c>
      <c r="P32" s="22">
        <f t="shared" si="1"/>
        <v>63.6593268060644</v>
      </c>
      <c r="Q32" s="23">
        <f t="shared" si="3"/>
        <v>0.5769924110389351</v>
      </c>
      <c r="R32" s="23">
        <f t="shared" si="3"/>
        <v>0.23901828212291132</v>
      </c>
      <c r="S32" s="24">
        <f t="shared" si="3"/>
        <v>0.3379741289160238</v>
      </c>
    </row>
    <row r="33" spans="2:19" ht="15" customHeight="1">
      <c r="B33" s="25" t="s">
        <v>84</v>
      </c>
      <c r="C33" s="26" t="s">
        <v>85</v>
      </c>
      <c r="D33" s="22">
        <f t="shared" si="0"/>
        <v>15098287.065514289</v>
      </c>
      <c r="E33" s="22">
        <v>5234505.282447</v>
      </c>
      <c r="F33" s="27">
        <v>9863781.78306729</v>
      </c>
      <c r="G33" s="19"/>
      <c r="H33" s="20"/>
      <c r="I33" s="20"/>
      <c r="J33" s="20"/>
      <c r="L33" s="25" t="s">
        <v>86</v>
      </c>
      <c r="M33" s="26" t="s">
        <v>85</v>
      </c>
      <c r="N33" s="22">
        <f t="shared" si="1"/>
        <v>15.098287065514288</v>
      </c>
      <c r="O33" s="22">
        <f t="shared" si="1"/>
        <v>5.234505282447</v>
      </c>
      <c r="P33" s="22">
        <f t="shared" si="1"/>
        <v>9.86378178306729</v>
      </c>
      <c r="Q33" s="23">
        <f t="shared" si="3"/>
        <v>0.08015841001015972</v>
      </c>
      <c r="R33" s="23">
        <f t="shared" si="3"/>
        <v>0.027790544636623733</v>
      </c>
      <c r="S33" s="24">
        <f>P33/$N$9*100</f>
        <v>0.052367865373536</v>
      </c>
    </row>
    <row r="34" spans="2:19" ht="15" customHeight="1">
      <c r="B34" s="28" t="s">
        <v>87</v>
      </c>
      <c r="C34" s="29" t="s">
        <v>88</v>
      </c>
      <c r="D34" s="30">
        <f t="shared" si="0"/>
        <v>59827870.9242588</v>
      </c>
      <c r="E34" s="31">
        <v>31285802.8921144</v>
      </c>
      <c r="F34" s="32">
        <v>28542068.0321444</v>
      </c>
      <c r="G34" s="19"/>
      <c r="H34" s="20"/>
      <c r="I34" s="20"/>
      <c r="J34" s="20"/>
      <c r="L34" s="28" t="s">
        <v>89</v>
      </c>
      <c r="M34" s="29" t="s">
        <v>88</v>
      </c>
      <c r="N34" s="30">
        <f t="shared" si="1"/>
        <v>59.8278709242588</v>
      </c>
      <c r="O34" s="31">
        <f t="shared" si="1"/>
        <v>31.2858028921144</v>
      </c>
      <c r="P34" s="31">
        <f>F34/1000000</f>
        <v>28.5420680321444</v>
      </c>
      <c r="Q34" s="33">
        <f>N34/$N$9*100</f>
        <v>0.3176325226015495</v>
      </c>
      <c r="R34" s="33">
        <f t="shared" si="3"/>
        <v>0.16609965122806622</v>
      </c>
      <c r="S34" s="34">
        <f>P34/$N$9*100</f>
        <v>0.15153287137348329</v>
      </c>
    </row>
    <row r="35" spans="1:19" ht="6.75" customHeight="1">
      <c r="A35" s="1"/>
      <c r="B35" s="1"/>
      <c r="C35" s="35"/>
      <c r="D35" s="36"/>
      <c r="E35" s="36"/>
      <c r="F35" s="36"/>
      <c r="G35" s="20"/>
      <c r="H35" s="20"/>
      <c r="I35" s="20"/>
      <c r="J35" s="20"/>
      <c r="L35" s="1"/>
      <c r="M35" s="35"/>
      <c r="N35" s="36"/>
      <c r="O35" s="36"/>
      <c r="P35" s="36"/>
      <c r="Q35" s="20"/>
      <c r="R35" s="20"/>
      <c r="S35" s="20"/>
    </row>
    <row r="36" spans="1:19" ht="15">
      <c r="A36" s="1"/>
      <c r="B36" s="40" t="s">
        <v>90</v>
      </c>
      <c r="C36" s="35"/>
      <c r="D36" s="1"/>
      <c r="E36" s="1"/>
      <c r="F36" s="1"/>
      <c r="G36" s="1"/>
      <c r="H36" s="1"/>
      <c r="I36" s="1"/>
      <c r="J36" s="1"/>
      <c r="L36" s="40" t="s">
        <v>90</v>
      </c>
      <c r="M36" s="35"/>
      <c r="N36" s="1"/>
      <c r="O36" s="1"/>
      <c r="P36" s="1"/>
      <c r="Q36" s="1"/>
      <c r="R36" s="1"/>
      <c r="S36" s="1"/>
    </row>
    <row r="37" spans="1:19" ht="12" customHeight="1">
      <c r="A37" s="1"/>
      <c r="B37" s="35"/>
      <c r="C37" s="35"/>
      <c r="D37" s="1"/>
      <c r="E37" s="1"/>
      <c r="F37" s="1"/>
      <c r="G37" s="1"/>
      <c r="H37" s="1"/>
      <c r="I37" s="1"/>
      <c r="J37" s="1"/>
      <c r="L37" s="35"/>
      <c r="M37" s="35"/>
      <c r="N37" s="1"/>
      <c r="O37" s="1"/>
      <c r="P37" s="1"/>
      <c r="Q37" s="1"/>
      <c r="R37" s="1"/>
      <c r="S37" s="1"/>
    </row>
    <row r="38" spans="2:13" ht="12" customHeight="1">
      <c r="B38" s="35"/>
      <c r="C38" s="35"/>
      <c r="L38" s="35"/>
      <c r="M38" s="35"/>
    </row>
  </sheetData>
  <sheetProtection/>
  <mergeCells count="4">
    <mergeCell ref="B5:C7"/>
    <mergeCell ref="D5:F5"/>
    <mergeCell ref="L5:M7"/>
    <mergeCell ref="N5:S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MS,標準"V-6-1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2015-02-05T07:49:48Z</dcterms:created>
  <dcterms:modified xsi:type="dcterms:W3CDTF">2015-04-16T06:45:16Z</dcterms:modified>
  <cp:category/>
  <cp:version/>
  <cp:contentType/>
  <cp:contentStatus/>
</cp:coreProperties>
</file>