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Table 13-1-1" sheetId="1" r:id="rId1"/>
    <sheet name="Table 13-1-2" sheetId="2" r:id="rId2"/>
    <sheet name="Table 13-2-1" sheetId="3" r:id="rId3"/>
    <sheet name="Table 13-2-2" sheetId="4" r:id="rId4"/>
    <sheet name="Table 13-3" sheetId="5" r:id="rId5"/>
    <sheet name="Table 13-4-1" sheetId="6" r:id="rId6"/>
    <sheet name="Table 13-4-2" sheetId="7" r:id="rId7"/>
    <sheet name="Table 13-5" sheetId="8" r:id="rId8"/>
    <sheet name="Table 13-6" sheetId="9" r:id="rId9"/>
    <sheet name="Table 13-7-1" sheetId="10" r:id="rId10"/>
    <sheet name="Table 13-7-2" sheetId="11" r:id="rId11"/>
    <sheet name="Table 13-8-1" sheetId="12" r:id="rId12"/>
    <sheet name="Table 13-8-2" sheetId="13" r:id="rId13"/>
    <sheet name="Table 13-9-1" sheetId="14" r:id="rId14"/>
    <sheet name="Table 13-9-2" sheetId="15" r:id="rId15"/>
  </sheets>
  <externalReferences>
    <externalReference r:id="rId18"/>
    <externalReference r:id="rId19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personc08_クエリ">#REF!</definedName>
    <definedName name="_xlnm.Print_Area" localSheetId="0">'Table 13-1-1'!$A$1:$J$34</definedName>
    <definedName name="_xlnm.Print_Area" localSheetId="1">'Table 13-1-2'!$B$1:$I$36</definedName>
    <definedName name="_xlnm.Print_Area" localSheetId="2">'Table 13-2-1'!$B$1:$I$34</definedName>
    <definedName name="_xlnm.Print_Area" localSheetId="3">'Table 13-2-2'!$B$1:$K$34</definedName>
    <definedName name="_xlnm.Print_Area" localSheetId="4">'Table 13-3'!$B$1:$I$34</definedName>
    <definedName name="_xlnm.Print_Area" localSheetId="5">'Table 13-4-1'!$B$1:$U$37</definedName>
    <definedName name="_xlnm.Print_Area" localSheetId="6">'Table 13-4-2'!$X$1:$AQ$37</definedName>
    <definedName name="_xlnm.Print_Area" localSheetId="7">'Table 13-5'!$B$1:$K$34</definedName>
    <definedName name="_xlnm.Print_Area" localSheetId="8">'Table 13-6'!$B$1:$K$34</definedName>
    <definedName name="_xlnm.Print_Area" localSheetId="9">'Table 13-7-1'!$B$1:$L$34</definedName>
    <definedName name="_xlnm.Print_Area" localSheetId="10">'Table 13-7-2'!$O$1:$Y$35</definedName>
    <definedName name="_xlnm.Print_Area" localSheetId="11">'Table 13-8-1'!$B$1:$O$34</definedName>
    <definedName name="_xlnm.Print_Area" localSheetId="12">'Table 13-8-2'!$R$1:$AE$35</definedName>
    <definedName name="_xlnm.Print_Area" localSheetId="13">'Table 13-9-1'!$B$1:$P$36</definedName>
    <definedName name="_xlnm.Print_Area" localSheetId="14">'Table 13-9-2'!$T$1:$AH$36</definedName>
    <definedName name="Rangai0">'[1]定義（総数）'!$B$48:$J$48</definedName>
    <definedName name="Title">#REF!</definedName>
    <definedName name="TitleEnglish">#REF!</definedName>
    <definedName name="バージョンアップ">'[2]使い方'!#REF!</definedName>
    <definedName name="移行手順">'[2]使い方'!#REF!</definedName>
    <definedName name="構成">'[2]使い方'!#REF!</definedName>
    <definedName name="要望">'[2]使い方'!#REF!</definedName>
  </definedNames>
  <calcPr fullCalcOnLoad="1"/>
</workbook>
</file>

<file path=xl/sharedStrings.xml><?xml version="1.0" encoding="utf-8"?>
<sst xmlns="http://schemas.openxmlformats.org/spreadsheetml/2006/main" count="2371" uniqueCount="210">
  <si>
    <t>Table 13-1-1. Number of Persons Engaged except Street Businesses by Sex - Provinces (2014)</t>
  </si>
  <si>
    <t>Provinces</t>
  </si>
  <si>
    <t>Sex of Persons Engaged</t>
  </si>
  <si>
    <t>Both Sexes</t>
  </si>
  <si>
    <t>Male</t>
  </si>
  <si>
    <t>Female</t>
  </si>
  <si>
    <t>Both Sexes</t>
  </si>
  <si>
    <t>(persons engaged)</t>
  </si>
  <si>
    <t>(%)</t>
  </si>
  <si>
    <t>Cambodia</t>
  </si>
  <si>
    <t>01</t>
  </si>
  <si>
    <t>Banteay Meanchey</t>
  </si>
  <si>
    <t>02</t>
  </si>
  <si>
    <t>Battambang</t>
  </si>
  <si>
    <t>03</t>
  </si>
  <si>
    <t>Kampong Cham</t>
  </si>
  <si>
    <t>04</t>
  </si>
  <si>
    <t>Kampong Chhnang</t>
  </si>
  <si>
    <t>05</t>
  </si>
  <si>
    <t>Kampong Speu</t>
  </si>
  <si>
    <t>06</t>
  </si>
  <si>
    <t>Kampong Thom</t>
  </si>
  <si>
    <t>07</t>
  </si>
  <si>
    <t>Kampot</t>
  </si>
  <si>
    <t>08</t>
  </si>
  <si>
    <t>Kandal</t>
  </si>
  <si>
    <t>09</t>
  </si>
  <si>
    <t>Koh Kong</t>
  </si>
  <si>
    <t>10</t>
  </si>
  <si>
    <t>Kratie</t>
  </si>
  <si>
    <t>11</t>
  </si>
  <si>
    <t>Mondul Kiri</t>
  </si>
  <si>
    <t>12</t>
  </si>
  <si>
    <t>Phnom Penh</t>
  </si>
  <si>
    <t>13</t>
  </si>
  <si>
    <t>Preah Vihear</t>
  </si>
  <si>
    <t>14</t>
  </si>
  <si>
    <t>Prey Veng</t>
  </si>
  <si>
    <t>15</t>
  </si>
  <si>
    <t>Pursat</t>
  </si>
  <si>
    <t>16</t>
  </si>
  <si>
    <t>Ratanak Kiri</t>
  </si>
  <si>
    <t>17</t>
  </si>
  <si>
    <t>Siem Reap</t>
  </si>
  <si>
    <t>18</t>
  </si>
  <si>
    <t>Preah Sihanouk</t>
  </si>
  <si>
    <t>19</t>
  </si>
  <si>
    <t>Stung Treng</t>
  </si>
  <si>
    <t>20</t>
  </si>
  <si>
    <t>Svay Rieng</t>
  </si>
  <si>
    <t>21</t>
  </si>
  <si>
    <t>Takeo</t>
  </si>
  <si>
    <t>22</t>
  </si>
  <si>
    <t>Otdar Meanchey</t>
  </si>
  <si>
    <t>23</t>
  </si>
  <si>
    <t>Kep</t>
  </si>
  <si>
    <t>24</t>
  </si>
  <si>
    <t>Pailin</t>
  </si>
  <si>
    <t>Table 13-1-2. Number of Persons Engaged except Street Businesses</t>
  </si>
  <si>
    <t xml:space="preserve">              by Sex of Representative - Provinces (2014)</t>
  </si>
  <si>
    <t>Provinces</t>
  </si>
  <si>
    <t>Sex of Representative</t>
  </si>
  <si>
    <t>Both Sexes</t>
  </si>
  <si>
    <t>Cambodia</t>
  </si>
  <si>
    <t>01</t>
  </si>
  <si>
    <t>02</t>
  </si>
  <si>
    <t xml:space="preserve">Table 13-2-1. Number of Persons Engaged except Street Businesses by </t>
  </si>
  <si>
    <t xml:space="preserve">          Whether Cambodian Owner or not - Provinces (2014)</t>
  </si>
  <si>
    <t>Provinces</t>
  </si>
  <si>
    <t xml:space="preserve"> Cambodian Owner or not</t>
  </si>
  <si>
    <t>Total</t>
  </si>
  <si>
    <t>Cambodian</t>
  </si>
  <si>
    <t>Foreigner</t>
  </si>
  <si>
    <t>Cambodia</t>
  </si>
  <si>
    <t>01</t>
  </si>
  <si>
    <t>02</t>
  </si>
  <si>
    <t xml:space="preserve">Table 13-2-2. Number of Persons Engaged except Street Businesses by Nationality of Owner </t>
  </si>
  <si>
    <t xml:space="preserve">                    - Provinces (2014)</t>
  </si>
  <si>
    <t xml:space="preserve"> Nationality of the Owner</t>
  </si>
  <si>
    <t>Total</t>
  </si>
  <si>
    <t>Cambodian</t>
  </si>
  <si>
    <t>Chinese</t>
  </si>
  <si>
    <t>Viet- namese</t>
  </si>
  <si>
    <t>Korean</t>
  </si>
  <si>
    <t>Other Asian Countries</t>
  </si>
  <si>
    <t>US and Europe</t>
  </si>
  <si>
    <t>Others</t>
  </si>
  <si>
    <t>Cambodia</t>
  </si>
  <si>
    <t>01</t>
  </si>
  <si>
    <t>Table 13-3. Number of Persons Engaged except Street Businesses by Whether Registered</t>
  </si>
  <si>
    <t xml:space="preserve">           at the Ministry of Commerce or Not - Provinces (2014)</t>
  </si>
  <si>
    <t>Registered or not</t>
  </si>
  <si>
    <t>Registered</t>
  </si>
  <si>
    <t>Not Registered</t>
  </si>
  <si>
    <t>(1/2)</t>
  </si>
  <si>
    <t>(2/2)</t>
  </si>
  <si>
    <t xml:space="preserve">Table 13-4-1. Number of Persons Engaged except Street Businesses by Ownership </t>
  </si>
  <si>
    <t xml:space="preserve">             - Provinces (2014)</t>
  </si>
  <si>
    <t xml:space="preserve">              - Provinces (2014)</t>
  </si>
  <si>
    <t>Ownership</t>
  </si>
  <si>
    <t>Provinces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</si>
  <si>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</si>
  <si>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</si>
  <si>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</si>
  <si>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</si>
  <si>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</si>
  <si>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</si>
  <si>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</si>
  <si>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State- owned        1)</t>
  </si>
  <si>
    <t>Single member Private Limited Company</t>
  </si>
  <si>
    <t>Rep. office of a foreign company 2)</t>
  </si>
  <si>
    <t>Branch of a foreign company</t>
  </si>
  <si>
    <t>State joint venture</t>
  </si>
  <si>
    <t>NGO</t>
  </si>
  <si>
    <t>Coopera- tive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</si>
  <si>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</si>
  <si>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</si>
  <si>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</si>
  <si>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</si>
  <si>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</si>
  <si>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</si>
  <si>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</si>
  <si>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</si>
  <si>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</si>
  <si>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</si>
  <si>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</si>
  <si>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</si>
  <si>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</si>
  <si>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</si>
  <si>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</si>
  <si>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</si>
  <si>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</si>
  <si>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</si>
  <si>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</si>
  <si>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</si>
  <si>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</si>
  <si>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</si>
  <si>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</si>
  <si>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</si>
  <si>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</si>
  <si>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</si>
  <si>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</si>
  <si>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</si>
  <si>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</si>
  <si>
    <t>1) "State-owned" includes "Autonomy-owned".</t>
  </si>
  <si>
    <t>2) Commercial representative office of a foreign company</t>
  </si>
  <si>
    <t>(1/2)</t>
  </si>
  <si>
    <t>(2/2)</t>
  </si>
  <si>
    <t xml:space="preserve">Table 13-4-2. Percent Distribution of Number of Persons Engaged except Street Businesses </t>
  </si>
  <si>
    <t xml:space="preserve">              by Ownership - Provinces (2014)</t>
  </si>
  <si>
    <t>Ownership</t>
  </si>
  <si>
    <t>Total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</si>
  <si>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</si>
  <si>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</si>
  <si>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</si>
  <si>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</si>
  <si>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</si>
  <si>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</si>
  <si>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(%)</t>
  </si>
  <si>
    <t xml:space="preserve">Table 13-5. Number of Persons Engaged except Street Businesses </t>
  </si>
  <si>
    <t xml:space="preserve">           by Whether Head Office or Branch - Provinces (2014)</t>
  </si>
  <si>
    <t>Head Office or Branch</t>
  </si>
  <si>
    <t>Single Unit</t>
  </si>
  <si>
    <t>Head Office</t>
  </si>
  <si>
    <t>Branch</t>
  </si>
  <si>
    <t xml:space="preserve">Table 13-6. Number of Persons Engaged except Street Businesses by </t>
  </si>
  <si>
    <t xml:space="preserve">           Tenure of Business Place - Provinces (2014) </t>
  </si>
  <si>
    <t>Tenure of Business Place</t>
  </si>
  <si>
    <t>Owned</t>
  </si>
  <si>
    <t>Rented</t>
  </si>
  <si>
    <t>Others</t>
  </si>
  <si>
    <t xml:space="preserve">Table 13-7-1. Number of Persons Engaged except Street Businesses </t>
  </si>
  <si>
    <t xml:space="preserve">             by Kind of Business Place - Provinces (2014)</t>
  </si>
  <si>
    <t>Kind of Business Place</t>
  </si>
  <si>
    <t>Home</t>
  </si>
  <si>
    <t>Apartment</t>
  </si>
  <si>
    <t>Traditional 
Market</t>
  </si>
  <si>
    <t>Modern Shopping Mall</t>
  </si>
  <si>
    <t>Exclusive Block or Building</t>
  </si>
  <si>
    <t xml:space="preserve">Table 13-7-1. Number of Persons Engaged except Street Businesses by </t>
  </si>
  <si>
    <t>Table 13-7-2. Percent Distribution of Number of Persons Engaged except</t>
  </si>
  <si>
    <t xml:space="preserve">             Kind of Business Place - Provinces (2014)</t>
  </si>
  <si>
    <t xml:space="preserve">                    Street Businesses by Kind of Business Place - Provinces (2014)</t>
  </si>
  <si>
    <t>Provinces</t>
  </si>
  <si>
    <t>Cambodia</t>
  </si>
  <si>
    <t>Table 13-8-1. Number of Persons Engaged except Street Businesses by</t>
  </si>
  <si>
    <t xml:space="preserve">              Area of Business Place - Provinces (2014)</t>
  </si>
  <si>
    <t>Area of Business Place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</si>
  <si>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</si>
  <si>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</si>
  <si>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</si>
  <si>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</si>
  <si>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</si>
  <si>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</si>
  <si>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r>
      <t>200-499m</t>
    </r>
    <r>
      <rPr>
        <vertAlign val="superscript"/>
        <sz val="9"/>
        <rFont val="Arial Unicode MS"/>
        <family val="3"/>
      </rPr>
      <t>2</t>
    </r>
  </si>
  <si>
    <r>
      <t>500-999m</t>
    </r>
    <r>
      <rPr>
        <vertAlign val="superscript"/>
        <sz val="9"/>
        <rFont val="Arial Unicode MS"/>
        <family val="3"/>
      </rPr>
      <t>2</t>
    </r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</si>
  <si>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more </t>
    </r>
  </si>
  <si>
    <t>Table 13-8-2. Percent Distribution of Number of Persons Engaged except</t>
  </si>
  <si>
    <t xml:space="preserve">                    Street Business by Area of Business Place - Provinces (2014)</t>
  </si>
  <si>
    <t xml:space="preserve">Table 13-9-1. Number of Persons Engaged except Street Businesses by </t>
  </si>
  <si>
    <t xml:space="preserve"> </t>
  </si>
  <si>
    <t xml:space="preserve">              Year of Starting the Business - Provinces (2014)</t>
  </si>
  <si>
    <t>Year of Starting the Business</t>
  </si>
  <si>
    <t>2004-2008</t>
  </si>
  <si>
    <t>1999-2003</t>
  </si>
  <si>
    <t>1991-1998</t>
  </si>
  <si>
    <t>1990 or before</t>
  </si>
  <si>
    <t>Table 13-9-2. Percent Distribution of Number of Persons Engaged except</t>
  </si>
  <si>
    <t xml:space="preserve">                    Street Businesses by Year of Starting the Busines - Provinces (2014)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</si>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</sst>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6"/>
      <name val="ＭＳ 明朝"/>
      <family val="1"/>
    </font>
    <font>
      <sz val="8"/>
      <name val="Arial"/>
      <family val="2"/>
    </font>
    <font>
      <sz val="9"/>
      <name val="Arial Unicode MS"/>
      <family val="3"/>
    </font>
    <font>
      <vertAlign val="superscript"/>
      <sz val="9"/>
      <name val="Arial Unicode MS"/>
      <family val="3"/>
    </font>
    <font>
      <i/>
      <sz val="10"/>
      <name val="Arial Unicode MS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/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/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/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/>
      <top style="thin"/>
      <bottom/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3499799966812134"/>
      </right>
      <top style="thin"/>
      <bottom/>
    </border>
    <border>
      <left style="thin">
        <color theme="0" tint="-0.24993999302387238"/>
      </left>
      <right style="thin"/>
      <top style="thin"/>
      <bottom/>
    </border>
    <border>
      <left/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 tint="-0.3499799966812134"/>
      </top>
      <bottom style="thin"/>
    </border>
    <border>
      <left/>
      <right style="thin"/>
      <top style="thin">
        <color theme="0" tint="-0.3499799966812134"/>
      </top>
      <bottom style="thin"/>
    </border>
    <border>
      <left style="thin"/>
      <right/>
      <top style="thin"/>
      <bottom style="thin"/>
    </border>
    <border>
      <left style="thin"/>
      <right/>
      <top style="thin">
        <color theme="0" tint="-0.3499799966812134"/>
      </top>
      <bottom style="thin"/>
    </border>
    <border>
      <left style="thin"/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/>
      <top style="thin">
        <color theme="0" tint="-0.3499799966812134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2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0" xfId="60" applyFont="1" applyFill="1" applyBorder="1">
      <alignment/>
      <protection/>
    </xf>
    <xf numFmtId="49" fontId="4" fillId="0" borderId="21" xfId="60" applyNumberFormat="1" applyFont="1" applyFill="1" applyBorder="1" applyAlignment="1">
      <alignment horizontal="left" vertical="center"/>
      <protection/>
    </xf>
    <xf numFmtId="0" fontId="4" fillId="0" borderId="22" xfId="60" applyFont="1" applyFill="1" applyBorder="1">
      <alignment/>
      <protection/>
    </xf>
    <xf numFmtId="49" fontId="4" fillId="0" borderId="0" xfId="60" applyNumberFormat="1" applyFont="1" applyFill="1" applyBorder="1" applyAlignment="1">
      <alignment horizontal="left" vertical="center"/>
      <protection/>
    </xf>
    <xf numFmtId="176" fontId="4" fillId="0" borderId="22" xfId="60" applyNumberFormat="1" applyFont="1" applyFill="1" applyBorder="1" applyAlignment="1">
      <alignment horizontal="right" vertical="center"/>
      <protection/>
    </xf>
    <xf numFmtId="176" fontId="4" fillId="0" borderId="0" xfId="60" applyNumberFormat="1" applyFont="1" applyFill="1" applyBorder="1" applyAlignment="1">
      <alignment horizontal="right" vertical="center"/>
      <protection/>
    </xf>
    <xf numFmtId="177" fontId="4" fillId="0" borderId="0" xfId="60" applyNumberFormat="1" applyFont="1" applyFill="1" applyBorder="1" applyAlignment="1">
      <alignment horizontal="right" vertical="center"/>
      <protection/>
    </xf>
    <xf numFmtId="177" fontId="4" fillId="0" borderId="23" xfId="60" applyNumberFormat="1" applyFont="1" applyFill="1" applyBorder="1" applyAlignment="1">
      <alignment horizontal="right" vertical="center"/>
      <protection/>
    </xf>
    <xf numFmtId="49" fontId="4" fillId="0" borderId="22" xfId="60" applyNumberFormat="1" applyFont="1" applyFill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wrapText="1"/>
      <protection/>
    </xf>
    <xf numFmtId="49" fontId="4" fillId="0" borderId="24" xfId="60" applyNumberFormat="1" applyFont="1" applyFill="1" applyBorder="1" applyAlignment="1">
      <alignment horizontal="center" vertical="center"/>
      <protection/>
    </xf>
    <xf numFmtId="49" fontId="4" fillId="0" borderId="25" xfId="60" applyNumberFormat="1" applyFont="1" applyFill="1" applyBorder="1" applyAlignment="1">
      <alignment horizontal="left" vertical="center" wrapText="1"/>
      <protection/>
    </xf>
    <xf numFmtId="176" fontId="4" fillId="0" borderId="24" xfId="60" applyNumberFormat="1" applyFont="1" applyFill="1" applyBorder="1" applyAlignment="1">
      <alignment horizontal="right" vertical="center"/>
      <protection/>
    </xf>
    <xf numFmtId="176" fontId="4" fillId="0" borderId="25" xfId="60" applyNumberFormat="1" applyFont="1" applyFill="1" applyBorder="1" applyAlignment="1">
      <alignment horizontal="right" vertical="center"/>
      <protection/>
    </xf>
    <xf numFmtId="177" fontId="4" fillId="0" borderId="25" xfId="60" applyNumberFormat="1" applyFont="1" applyFill="1" applyBorder="1" applyAlignment="1">
      <alignment horizontal="right" vertical="center"/>
      <protection/>
    </xf>
    <xf numFmtId="177" fontId="4" fillId="0" borderId="26" xfId="60" applyNumberFormat="1" applyFont="1" applyFill="1" applyBorder="1" applyAlignment="1">
      <alignment horizontal="right" vertical="center"/>
      <protection/>
    </xf>
    <xf numFmtId="0" fontId="4" fillId="0" borderId="0" xfId="60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49" fontId="4" fillId="0" borderId="23" xfId="60" applyNumberFormat="1" applyFont="1" applyFill="1" applyBorder="1" applyAlignment="1">
      <alignment horizontal="left" vertical="center"/>
      <protection/>
    </xf>
    <xf numFmtId="49" fontId="4" fillId="0" borderId="23" xfId="60" applyNumberFormat="1" applyFont="1" applyFill="1" applyBorder="1" applyAlignment="1">
      <alignment horizontal="left" vertical="center" wrapText="1"/>
      <protection/>
    </xf>
    <xf numFmtId="49" fontId="4" fillId="0" borderId="26" xfId="60" applyNumberFormat="1" applyFont="1" applyFill="1" applyBorder="1" applyAlignment="1">
      <alignment horizontal="left" vertical="center" wrapText="1"/>
      <protection/>
    </xf>
    <xf numFmtId="176" fontId="2" fillId="0" borderId="0" xfId="60" applyNumberFormat="1" applyFont="1" applyFill="1">
      <alignment/>
      <protection/>
    </xf>
    <xf numFmtId="0" fontId="7" fillId="33" borderId="34" xfId="61" applyFont="1" applyFill="1" applyBorder="1" applyAlignment="1">
      <alignment horizontal="center" vertical="center" wrapText="1"/>
      <protection/>
    </xf>
    <xf numFmtId="0" fontId="7" fillId="0" borderId="35" xfId="61" applyFont="1" applyFill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center" vertical="center" wrapText="1"/>
      <protection/>
    </xf>
    <xf numFmtId="0" fontId="7" fillId="0" borderId="37" xfId="61" applyFont="1" applyFill="1" applyBorder="1" applyAlignment="1">
      <alignment horizontal="center" vertical="center" wrapText="1"/>
      <protection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49" fontId="4" fillId="0" borderId="40" xfId="60" applyNumberFormat="1" applyFont="1" applyFill="1" applyBorder="1" applyAlignment="1">
      <alignment horizontal="left" vertical="center"/>
      <protection/>
    </xf>
    <xf numFmtId="176" fontId="4" fillId="0" borderId="23" xfId="60" applyNumberFormat="1" applyFont="1" applyFill="1" applyBorder="1" applyAlignment="1">
      <alignment horizontal="right" vertical="center"/>
      <protection/>
    </xf>
    <xf numFmtId="176" fontId="4" fillId="0" borderId="22" xfId="61" applyNumberFormat="1" applyFont="1" applyFill="1" applyBorder="1" applyAlignment="1">
      <alignment horizontal="right" vertical="center"/>
      <protection/>
    </xf>
    <xf numFmtId="0" fontId="4" fillId="0" borderId="0" xfId="60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right"/>
      <protection/>
    </xf>
    <xf numFmtId="0" fontId="2" fillId="0" borderId="23" xfId="60" applyFont="1" applyFill="1" applyBorder="1" applyAlignment="1">
      <alignment horizontal="right"/>
      <protection/>
    </xf>
    <xf numFmtId="176" fontId="4" fillId="0" borderId="26" xfId="60" applyNumberFormat="1" applyFont="1" applyFill="1" applyBorder="1" applyAlignment="1">
      <alignment horizontal="right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horizontal="center" vertical="center"/>
      <protection/>
    </xf>
    <xf numFmtId="176" fontId="4" fillId="0" borderId="24" xfId="61" applyNumberFormat="1" applyFont="1" applyFill="1" applyBorder="1" applyAlignment="1">
      <alignment horizontal="right" vertical="center"/>
      <protection/>
    </xf>
    <xf numFmtId="14" fontId="2" fillId="0" borderId="0" xfId="60" applyNumberFormat="1" applyFont="1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43" xfId="61" applyFont="1" applyFill="1" applyBorder="1" applyAlignment="1">
      <alignment horizontal="center" vertical="center" wrapText="1"/>
      <protection/>
    </xf>
    <xf numFmtId="0" fontId="7" fillId="0" borderId="44" xfId="61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7" fillId="0" borderId="45" xfId="61" applyFont="1" applyFill="1" applyBorder="1" applyAlignment="1">
      <alignment horizontal="center" vertical="center" wrapText="1"/>
      <protection/>
    </xf>
    <xf numFmtId="0" fontId="7" fillId="0" borderId="46" xfId="61" applyFont="1" applyFill="1" applyBorder="1" applyAlignment="1">
      <alignment horizontal="center" vertical="center" wrapText="1"/>
      <protection/>
    </xf>
    <xf numFmtId="178" fontId="4" fillId="0" borderId="22" xfId="60" applyNumberFormat="1" applyFont="1" applyFill="1" applyBorder="1" applyAlignment="1">
      <alignment horizontal="right" vertical="center"/>
      <protection/>
    </xf>
    <xf numFmtId="178" fontId="4" fillId="0" borderId="0" xfId="60" applyNumberFormat="1" applyFont="1" applyFill="1" applyBorder="1" applyAlignment="1">
      <alignment horizontal="right" vertical="center"/>
      <protection/>
    </xf>
    <xf numFmtId="178" fontId="4" fillId="0" borderId="23" xfId="60" applyNumberFormat="1" applyFont="1" applyFill="1" applyBorder="1" applyAlignment="1">
      <alignment horizontal="right" vertical="center"/>
      <protection/>
    </xf>
    <xf numFmtId="178" fontId="4" fillId="0" borderId="24" xfId="60" applyNumberFormat="1" applyFont="1" applyFill="1" applyBorder="1" applyAlignment="1">
      <alignment horizontal="right" vertical="center"/>
      <protection/>
    </xf>
    <xf numFmtId="178" fontId="4" fillId="0" borderId="25" xfId="60" applyNumberFormat="1" applyFont="1" applyFill="1" applyBorder="1" applyAlignment="1">
      <alignment horizontal="right" vertical="center"/>
      <protection/>
    </xf>
    <xf numFmtId="178" fontId="4" fillId="0" borderId="26" xfId="60" applyNumberFormat="1" applyFont="1" applyFill="1" applyBorder="1" applyAlignment="1">
      <alignment horizontal="right" vertical="center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47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right" vertical="center"/>
      <protection/>
    </xf>
    <xf numFmtId="0" fontId="2" fillId="0" borderId="0" xfId="60" applyFont="1" applyFill="1" applyAlignment="1">
      <alignment horizontal="right" vertical="center"/>
      <protection/>
    </xf>
    <xf numFmtId="0" fontId="4" fillId="0" borderId="46" xfId="60" applyFont="1" applyFill="1" applyBorder="1" applyAlignment="1">
      <alignment horizontal="center" vertical="center" wrapText="1"/>
      <protection/>
    </xf>
    <xf numFmtId="0" fontId="7" fillId="0" borderId="48" xfId="61" applyFont="1" applyFill="1" applyBorder="1" applyAlignment="1">
      <alignment horizontal="center" vertical="center" wrapText="1"/>
      <protection/>
    </xf>
    <xf numFmtId="0" fontId="4" fillId="0" borderId="23" xfId="60" applyFont="1" applyFill="1" applyBorder="1" applyAlignment="1">
      <alignment horizontal="right"/>
      <protection/>
    </xf>
    <xf numFmtId="0" fontId="2" fillId="0" borderId="22" xfId="60" applyFont="1" applyFill="1" applyBorder="1" applyAlignment="1">
      <alignment horizontal="right"/>
      <protection/>
    </xf>
    <xf numFmtId="0" fontId="7" fillId="0" borderId="49" xfId="61" applyFont="1" applyFill="1" applyBorder="1" applyAlignment="1">
      <alignment horizontal="center" vertical="center" wrapText="1"/>
      <protection/>
    </xf>
    <xf numFmtId="0" fontId="7" fillId="0" borderId="50" xfId="61" applyFont="1" applyFill="1" applyBorder="1" applyAlignment="1">
      <alignment horizontal="center" vertical="center" wrapText="1"/>
      <protection/>
    </xf>
    <xf numFmtId="0" fontId="7" fillId="0" borderId="51" xfId="61" applyFont="1" applyFill="1" applyBorder="1" applyAlignment="1">
      <alignment horizontal="center" vertical="center" wrapText="1"/>
      <protection/>
    </xf>
    <xf numFmtId="176" fontId="2" fillId="0" borderId="22" xfId="60" applyNumberFormat="1" applyFont="1" applyFill="1" applyBorder="1" applyAlignment="1">
      <alignment horizontal="right" vertical="center"/>
      <protection/>
    </xf>
    <xf numFmtId="176" fontId="2" fillId="0" borderId="0" xfId="60" applyNumberFormat="1" applyFont="1" applyFill="1" applyBorder="1" applyAlignment="1">
      <alignment horizontal="right" vertical="center"/>
      <protection/>
    </xf>
    <xf numFmtId="176" fontId="2" fillId="0" borderId="23" xfId="60" applyNumberFormat="1" applyFont="1" applyFill="1" applyBorder="1" applyAlignment="1">
      <alignment horizontal="right" vertical="center"/>
      <protection/>
    </xf>
    <xf numFmtId="49" fontId="9" fillId="0" borderId="0" xfId="60" applyNumberFormat="1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23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>
      <alignment/>
      <protection/>
    </xf>
    <xf numFmtId="176" fontId="4" fillId="0" borderId="20" xfId="60" applyNumberFormat="1" applyFont="1" applyFill="1" applyBorder="1" applyAlignment="1">
      <alignment vertical="center"/>
      <protection/>
    </xf>
    <xf numFmtId="176" fontId="4" fillId="0" borderId="21" xfId="60" applyNumberFormat="1" applyFont="1" applyFill="1" applyBorder="1" applyAlignment="1">
      <alignment vertical="center"/>
      <protection/>
    </xf>
    <xf numFmtId="176" fontId="4" fillId="0" borderId="40" xfId="60" applyNumberFormat="1" applyFont="1" applyFill="1" applyBorder="1" applyAlignment="1">
      <alignment vertical="center"/>
      <protection/>
    </xf>
    <xf numFmtId="176" fontId="4" fillId="0" borderId="23" xfId="60" applyNumberFormat="1" applyFont="1" applyFill="1" applyBorder="1" applyAlignment="1">
      <alignment vertical="center"/>
      <protection/>
    </xf>
    <xf numFmtId="0" fontId="4" fillId="0" borderId="21" xfId="60" applyFont="1" applyFill="1" applyBorder="1">
      <alignment/>
      <protection/>
    </xf>
    <xf numFmtId="0" fontId="2" fillId="0" borderId="21" xfId="60" applyFont="1" applyFill="1" applyBorder="1">
      <alignment/>
      <protection/>
    </xf>
    <xf numFmtId="0" fontId="2" fillId="0" borderId="40" xfId="60" applyFont="1" applyFill="1" applyBorder="1">
      <alignment/>
      <protection/>
    </xf>
    <xf numFmtId="177" fontId="4" fillId="0" borderId="0" xfId="60" applyNumberFormat="1" applyFont="1" applyFill="1" applyBorder="1" applyAlignment="1">
      <alignment vertical="center"/>
      <protection/>
    </xf>
    <xf numFmtId="177" fontId="4" fillId="0" borderId="23" xfId="60" applyNumberFormat="1" applyFont="1" applyFill="1" applyBorder="1" applyAlignment="1">
      <alignment vertical="center"/>
      <protection/>
    </xf>
    <xf numFmtId="0" fontId="4" fillId="0" borderId="40" xfId="60" applyFont="1" applyFill="1" applyBorder="1">
      <alignment/>
      <protection/>
    </xf>
    <xf numFmtId="176" fontId="4" fillId="0" borderId="20" xfId="60" applyNumberFormat="1" applyFont="1" applyFill="1" applyBorder="1" applyAlignment="1">
      <alignment horizontal="right" vertical="center"/>
      <protection/>
    </xf>
    <xf numFmtId="176" fontId="4" fillId="0" borderId="21" xfId="60" applyNumberFormat="1" applyFont="1" applyFill="1" applyBorder="1" applyAlignment="1">
      <alignment horizontal="right" vertical="center"/>
      <protection/>
    </xf>
    <xf numFmtId="176" fontId="4" fillId="0" borderId="40" xfId="60" applyNumberFormat="1" applyFont="1" applyFill="1" applyBorder="1" applyAlignment="1">
      <alignment horizontal="right" vertical="center"/>
      <protection/>
    </xf>
    <xf numFmtId="0" fontId="4" fillId="0" borderId="21" xfId="60" applyFont="1" applyFill="1" applyBorder="1" applyAlignment="1">
      <alignment horizontal="right"/>
      <protection/>
    </xf>
    <xf numFmtId="0" fontId="2" fillId="0" borderId="40" xfId="60" applyFont="1" applyFill="1" applyBorder="1" applyAlignment="1">
      <alignment horizontal="right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52" xfId="60" applyFont="1" applyFill="1" applyBorder="1" applyAlignment="1">
      <alignment horizontal="center" vertical="center"/>
      <protection/>
    </xf>
    <xf numFmtId="0" fontId="4" fillId="0" borderId="53" xfId="60" applyFont="1" applyFill="1" applyBorder="1" applyAlignment="1">
      <alignment horizontal="center" vertical="center"/>
      <protection/>
    </xf>
    <xf numFmtId="0" fontId="7" fillId="0" borderId="54" xfId="61" applyFont="1" applyFill="1" applyBorder="1" applyAlignment="1">
      <alignment horizontal="center" vertical="center"/>
      <protection/>
    </xf>
    <xf numFmtId="0" fontId="7" fillId="0" borderId="55" xfId="61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0" fontId="4" fillId="0" borderId="56" xfId="60" applyFont="1" applyFill="1" applyBorder="1" applyAlignment="1">
      <alignment horizontal="center" vertical="center"/>
      <protection/>
    </xf>
    <xf numFmtId="0" fontId="7" fillId="0" borderId="57" xfId="61" applyFont="1" applyFill="1" applyBorder="1" applyAlignment="1">
      <alignment horizontal="center" vertical="center"/>
      <protection/>
    </xf>
    <xf numFmtId="0" fontId="7" fillId="0" borderId="58" xfId="61" applyFont="1" applyFill="1" applyBorder="1" applyAlignment="1">
      <alignment horizontal="center" vertical="center"/>
      <protection/>
    </xf>
    <xf numFmtId="0" fontId="7" fillId="0" borderId="59" xfId="61" applyFont="1" applyFill="1" applyBorder="1" applyAlignment="1">
      <alignment horizontal="center" vertical="center"/>
      <protection/>
    </xf>
    <xf numFmtId="0" fontId="7" fillId="0" borderId="60" xfId="61" applyFont="1" applyFill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65;&#20214;&#38598;&#35336;&#12503;&#12525;&#12464;&#12521;&#12512;&#12497;&#12501;&#12457;&#12540;&#12510;&#12531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5)CIES2014\&#26465;&#20214;&#38598;&#35336;\Table13\Data\Inp\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6.421875" style="1" customWidth="1"/>
    <col min="4" max="9" width="9.421875" style="1" customWidth="1"/>
    <col min="10" max="10" width="2.421875" style="1" customWidth="1"/>
    <col min="11" max="16384" width="9.00390625" style="1" customWidth="1"/>
  </cols>
  <sheetData>
    <row r="1" spans="2:10" ht="15" customHeight="1">
      <c r="B1" s="2"/>
      <c r="C1" s="2"/>
      <c r="D1" s="2"/>
      <c r="E1" s="2"/>
      <c r="F1" s="2"/>
      <c r="G1" s="2"/>
      <c r="H1" s="2"/>
      <c r="I1" s="2"/>
      <c r="J1" s="2"/>
    </row>
    <row r="2" spans="2:10" ht="15" customHeight="1">
      <c r="B2" s="3" t="s">
        <v>0</v>
      </c>
      <c r="C2" s="3"/>
      <c r="D2" s="3"/>
      <c r="E2" s="3"/>
      <c r="F2" s="3"/>
      <c r="G2" s="3"/>
      <c r="H2" s="3"/>
      <c r="I2" s="3"/>
      <c r="J2" s="2"/>
    </row>
    <row r="3" spans="2:10" ht="15" customHeight="1">
      <c r="B3" s="2"/>
      <c r="C3" s="3"/>
      <c r="D3" s="3"/>
      <c r="E3" s="3"/>
      <c r="F3" s="3"/>
      <c r="G3" s="3"/>
      <c r="H3" s="3"/>
      <c r="I3" s="3"/>
      <c r="J3" s="2"/>
    </row>
    <row r="4" spans="2:10" ht="15" customHeight="1">
      <c r="B4" s="116" t="s">
        <v>1</v>
      </c>
      <c r="C4" s="117"/>
      <c r="D4" s="122" t="s">
        <v>2</v>
      </c>
      <c r="E4" s="122"/>
      <c r="F4" s="122"/>
      <c r="G4" s="122"/>
      <c r="H4" s="122"/>
      <c r="I4" s="123"/>
      <c r="J4" s="2"/>
    </row>
    <row r="5" spans="2:10" ht="29.25" customHeight="1">
      <c r="B5" s="118"/>
      <c r="C5" s="119"/>
      <c r="D5" s="4" t="s">
        <v>3</v>
      </c>
      <c r="E5" s="5" t="s">
        <v>4</v>
      </c>
      <c r="F5" s="6" t="s">
        <v>5</v>
      </c>
      <c r="G5" s="7" t="s">
        <v>6</v>
      </c>
      <c r="H5" s="5" t="s">
        <v>4</v>
      </c>
      <c r="I5" s="6" t="s">
        <v>5</v>
      </c>
      <c r="J5" s="2"/>
    </row>
    <row r="6" spans="2:10" ht="15" customHeight="1">
      <c r="B6" s="120"/>
      <c r="C6" s="121"/>
      <c r="D6" s="8"/>
      <c r="E6" s="9" t="s">
        <v>7</v>
      </c>
      <c r="F6" s="10"/>
      <c r="G6" s="11"/>
      <c r="H6" s="12" t="s">
        <v>8</v>
      </c>
      <c r="I6" s="13"/>
      <c r="J6" s="2"/>
    </row>
    <row r="7" spans="1:10" ht="6.75" customHeight="1">
      <c r="A7" s="2"/>
      <c r="B7" s="14"/>
      <c r="C7" s="15"/>
      <c r="D7" s="100"/>
      <c r="E7" s="101"/>
      <c r="F7" s="101"/>
      <c r="G7" s="101"/>
      <c r="H7" s="101"/>
      <c r="I7" s="102"/>
      <c r="J7" s="2"/>
    </row>
    <row r="8" spans="2:10" ht="15">
      <c r="B8" s="16"/>
      <c r="C8" s="17" t="s">
        <v>9</v>
      </c>
      <c r="D8" s="18">
        <f>SUM(E8:F8)</f>
        <v>1874670.0420791397</v>
      </c>
      <c r="E8" s="19">
        <f>SUM(E10:E33)</f>
        <v>780299.2927627799</v>
      </c>
      <c r="F8" s="19">
        <f>SUM(F10:F33)</f>
        <v>1094370.7493163599</v>
      </c>
      <c r="G8" s="20">
        <f>IF(D8="-","-",D8/$D$8*100)</f>
        <v>100</v>
      </c>
      <c r="H8" s="20">
        <f>IF(E8="-","-",E8/$D$8*100)</f>
        <v>41.62328704508307</v>
      </c>
      <c r="I8" s="21">
        <f>IF(F8="-","-",F8/$D$8*100)</f>
        <v>58.37671295491693</v>
      </c>
      <c r="J8" s="2"/>
    </row>
    <row r="9" spans="2:10" ht="6.75" customHeight="1">
      <c r="B9" s="16"/>
      <c r="C9" s="17"/>
      <c r="D9" s="18"/>
      <c r="E9" s="19"/>
      <c r="F9" s="19"/>
      <c r="G9" s="20"/>
      <c r="H9" s="20"/>
      <c r="I9" s="21"/>
      <c r="J9" s="2"/>
    </row>
    <row r="10" spans="2:10" ht="15" customHeight="1">
      <c r="B10" s="22" t="s">
        <v>10</v>
      </c>
      <c r="C10" s="23" t="s">
        <v>11</v>
      </c>
      <c r="D10" s="18">
        <f>SUM(E10:F10)</f>
        <v>69488.06674143</v>
      </c>
      <c r="E10" s="19">
        <v>33605.69522547</v>
      </c>
      <c r="F10" s="19">
        <v>35882.37151596</v>
      </c>
      <c r="G10" s="20">
        <f>IF(D10="-","-",D10/$D$8*100)</f>
        <v>3.7066825191468302</v>
      </c>
      <c r="H10" s="20">
        <f aca="true" t="shared" si="0" ref="H10:I25">IF(E10="-","-",E10/$D$8*100)</f>
        <v>1.7926192061083424</v>
      </c>
      <c r="I10" s="21">
        <f t="shared" si="0"/>
        <v>1.914063313038488</v>
      </c>
      <c r="J10" s="2"/>
    </row>
    <row r="11" spans="2:10" ht="15" customHeight="1">
      <c r="B11" s="22" t="s">
        <v>12</v>
      </c>
      <c r="C11" s="23" t="s">
        <v>13</v>
      </c>
      <c r="D11" s="18">
        <f aca="true" t="shared" si="1" ref="D11:D32">SUM(E11:F11)</f>
        <v>96017.13781544</v>
      </c>
      <c r="E11" s="19">
        <v>49124.5576448</v>
      </c>
      <c r="F11" s="19">
        <v>46892.58017064</v>
      </c>
      <c r="G11" s="20">
        <f aca="true" t="shared" si="2" ref="G11:I32">IF(D11="-","-",D11/$D$8*100)</f>
        <v>5.121815341378705</v>
      </c>
      <c r="H11" s="20">
        <f t="shared" si="0"/>
        <v>2.620437545922345</v>
      </c>
      <c r="I11" s="21">
        <f t="shared" si="0"/>
        <v>2.50137779545636</v>
      </c>
      <c r="J11" s="2"/>
    </row>
    <row r="12" spans="2:10" ht="15" customHeight="1">
      <c r="B12" s="22" t="s">
        <v>14</v>
      </c>
      <c r="C12" s="23" t="s">
        <v>15</v>
      </c>
      <c r="D12" s="18">
        <f t="shared" si="1"/>
        <v>166452.16202767</v>
      </c>
      <c r="E12" s="19">
        <v>77165.40293123</v>
      </c>
      <c r="F12" s="19">
        <v>89286.75909644</v>
      </c>
      <c r="G12" s="20">
        <f t="shared" si="2"/>
        <v>8.879011148173198</v>
      </c>
      <c r="H12" s="20">
        <f t="shared" si="0"/>
        <v>4.1162125173584245</v>
      </c>
      <c r="I12" s="21">
        <f t="shared" si="0"/>
        <v>4.762798630814773</v>
      </c>
      <c r="J12" s="2"/>
    </row>
    <row r="13" spans="2:10" ht="15" customHeight="1">
      <c r="B13" s="22" t="s">
        <v>16</v>
      </c>
      <c r="C13" s="23" t="s">
        <v>17</v>
      </c>
      <c r="D13" s="18">
        <f t="shared" si="1"/>
        <v>83114.95851371</v>
      </c>
      <c r="E13" s="19">
        <v>28143.77598638</v>
      </c>
      <c r="F13" s="19">
        <v>54971.18252733</v>
      </c>
      <c r="G13" s="20">
        <f t="shared" si="2"/>
        <v>4.43357799762617</v>
      </c>
      <c r="H13" s="20">
        <f t="shared" si="0"/>
        <v>1.5012655749897508</v>
      </c>
      <c r="I13" s="21">
        <f t="shared" si="0"/>
        <v>2.9323124226364192</v>
      </c>
      <c r="J13" s="2"/>
    </row>
    <row r="14" spans="2:10" ht="15" customHeight="1">
      <c r="B14" s="22" t="s">
        <v>18</v>
      </c>
      <c r="C14" s="23" t="s">
        <v>19</v>
      </c>
      <c r="D14" s="18">
        <f t="shared" si="1"/>
        <v>94988.66714030001</v>
      </c>
      <c r="E14" s="19">
        <v>36926.02216159</v>
      </c>
      <c r="F14" s="19">
        <v>58062.64497871</v>
      </c>
      <c r="G14" s="20">
        <f t="shared" si="2"/>
        <v>5.066953917658542</v>
      </c>
      <c r="H14" s="20">
        <f t="shared" si="0"/>
        <v>1.9697344776810146</v>
      </c>
      <c r="I14" s="21">
        <f t="shared" si="0"/>
        <v>3.097219439977527</v>
      </c>
      <c r="J14" s="2"/>
    </row>
    <row r="15" spans="2:10" ht="15" customHeight="1">
      <c r="B15" s="22" t="s">
        <v>20</v>
      </c>
      <c r="C15" s="23" t="s">
        <v>21</v>
      </c>
      <c r="D15" s="18">
        <f t="shared" si="1"/>
        <v>48595.21628925</v>
      </c>
      <c r="E15" s="19">
        <v>22258.11054929</v>
      </c>
      <c r="F15" s="19">
        <v>26337.10573996</v>
      </c>
      <c r="G15" s="20">
        <f t="shared" si="2"/>
        <v>2.592201037967968</v>
      </c>
      <c r="H15" s="20">
        <f t="shared" si="0"/>
        <v>1.187308168887374</v>
      </c>
      <c r="I15" s="21">
        <f t="shared" si="0"/>
        <v>1.4048928690805937</v>
      </c>
      <c r="J15" s="2"/>
    </row>
    <row r="16" spans="2:10" ht="15" customHeight="1">
      <c r="B16" s="22" t="s">
        <v>22</v>
      </c>
      <c r="C16" s="23" t="s">
        <v>23</v>
      </c>
      <c r="D16" s="18">
        <f t="shared" si="1"/>
        <v>38567.86888981</v>
      </c>
      <c r="E16" s="19">
        <v>18064.8896767</v>
      </c>
      <c r="F16" s="19">
        <v>20502.97921311</v>
      </c>
      <c r="G16" s="20">
        <f t="shared" si="2"/>
        <v>2.0573150487344187</v>
      </c>
      <c r="H16" s="20">
        <f t="shared" si="0"/>
        <v>0.9636303600747137</v>
      </c>
      <c r="I16" s="21">
        <f t="shared" si="0"/>
        <v>1.093684688659705</v>
      </c>
      <c r="J16" s="2"/>
    </row>
    <row r="17" spans="2:10" ht="15" customHeight="1">
      <c r="B17" s="22" t="s">
        <v>24</v>
      </c>
      <c r="C17" s="23" t="s">
        <v>25</v>
      </c>
      <c r="D17" s="18">
        <f t="shared" si="1"/>
        <v>145232.16452849</v>
      </c>
      <c r="E17" s="19">
        <v>49584.48949269</v>
      </c>
      <c r="F17" s="19">
        <v>95647.6750358</v>
      </c>
      <c r="G17" s="20">
        <f t="shared" si="2"/>
        <v>7.747078753518534</v>
      </c>
      <c r="H17" s="20">
        <f t="shared" si="0"/>
        <v>2.644971561912695</v>
      </c>
      <c r="I17" s="21">
        <f t="shared" si="0"/>
        <v>5.102107191605839</v>
      </c>
      <c r="J17" s="2"/>
    </row>
    <row r="18" spans="2:10" ht="15" customHeight="1">
      <c r="B18" s="22" t="s">
        <v>26</v>
      </c>
      <c r="C18" s="23" t="s">
        <v>27</v>
      </c>
      <c r="D18" s="18">
        <f t="shared" si="1"/>
        <v>19151.352977709998</v>
      </c>
      <c r="E18" s="19">
        <v>7622.41492745</v>
      </c>
      <c r="F18" s="19">
        <v>11528.93805026</v>
      </c>
      <c r="G18" s="20">
        <f t="shared" si="2"/>
        <v>1.0215852682251119</v>
      </c>
      <c r="H18" s="20">
        <f t="shared" si="0"/>
        <v>0.40660034866702255</v>
      </c>
      <c r="I18" s="21">
        <f t="shared" si="0"/>
        <v>0.6149849195580895</v>
      </c>
      <c r="J18" s="2"/>
    </row>
    <row r="19" spans="2:10" ht="15" customHeight="1">
      <c r="B19" s="22" t="s">
        <v>28</v>
      </c>
      <c r="C19" s="23" t="s">
        <v>29</v>
      </c>
      <c r="D19" s="18">
        <f t="shared" si="1"/>
        <v>32008.83392567</v>
      </c>
      <c r="E19" s="19">
        <v>15903.9173537</v>
      </c>
      <c r="F19" s="19">
        <v>16104.91657197</v>
      </c>
      <c r="G19" s="20">
        <f t="shared" si="2"/>
        <v>1.7074382801876948</v>
      </c>
      <c r="H19" s="20">
        <f t="shared" si="0"/>
        <v>0.848358217537922</v>
      </c>
      <c r="I19" s="21">
        <f t="shared" si="0"/>
        <v>0.859080062649773</v>
      </c>
      <c r="J19" s="2"/>
    </row>
    <row r="20" spans="2:10" ht="15" customHeight="1">
      <c r="B20" s="22" t="s">
        <v>30</v>
      </c>
      <c r="C20" s="23" t="s">
        <v>31</v>
      </c>
      <c r="D20" s="18">
        <f t="shared" si="1"/>
        <v>6334.36919978</v>
      </c>
      <c r="E20" s="19">
        <v>3156.29240127</v>
      </c>
      <c r="F20" s="19">
        <v>3178.07679851</v>
      </c>
      <c r="G20" s="20">
        <f t="shared" si="2"/>
        <v>0.3378924854826582</v>
      </c>
      <c r="H20" s="20">
        <f t="shared" si="0"/>
        <v>0.16836522323520206</v>
      </c>
      <c r="I20" s="21">
        <f t="shared" si="0"/>
        <v>0.16952726224745618</v>
      </c>
      <c r="J20" s="2"/>
    </row>
    <row r="21" spans="2:10" ht="15" customHeight="1">
      <c r="B21" s="22" t="s">
        <v>32</v>
      </c>
      <c r="C21" s="23" t="s">
        <v>33</v>
      </c>
      <c r="D21" s="18">
        <f t="shared" si="1"/>
        <v>552468.85646446</v>
      </c>
      <c r="E21" s="19">
        <v>199376.76672495</v>
      </c>
      <c r="F21" s="19">
        <v>353092.08973951</v>
      </c>
      <c r="G21" s="20">
        <f t="shared" si="2"/>
        <v>29.47019177047997</v>
      </c>
      <c r="H21" s="20">
        <f t="shared" si="0"/>
        <v>10.635299132631749</v>
      </c>
      <c r="I21" s="21">
        <f t="shared" si="0"/>
        <v>18.83489263784822</v>
      </c>
      <c r="J21" s="2"/>
    </row>
    <row r="22" spans="2:10" ht="15" customHeight="1">
      <c r="B22" s="22" t="s">
        <v>34</v>
      </c>
      <c r="C22" s="23" t="s">
        <v>35</v>
      </c>
      <c r="D22" s="18">
        <f t="shared" si="1"/>
        <v>14177.80033645</v>
      </c>
      <c r="E22" s="19">
        <v>6758.6135351</v>
      </c>
      <c r="F22" s="19">
        <v>7419.18680135</v>
      </c>
      <c r="G22" s="20">
        <f t="shared" si="2"/>
        <v>0.7562824400141281</v>
      </c>
      <c r="H22" s="20">
        <f t="shared" si="0"/>
        <v>0.3605228324662524</v>
      </c>
      <c r="I22" s="21">
        <f t="shared" si="0"/>
        <v>0.3957596075478757</v>
      </c>
      <c r="J22" s="2"/>
    </row>
    <row r="23" spans="2:10" ht="15" customHeight="1">
      <c r="B23" s="22" t="s">
        <v>36</v>
      </c>
      <c r="C23" s="23" t="s">
        <v>37</v>
      </c>
      <c r="D23" s="18">
        <f t="shared" si="1"/>
        <v>85210.93333100999</v>
      </c>
      <c r="E23" s="19">
        <v>43333.42222101</v>
      </c>
      <c r="F23" s="19">
        <v>41877.51111</v>
      </c>
      <c r="G23" s="20">
        <f t="shared" si="2"/>
        <v>4.545382996386134</v>
      </c>
      <c r="H23" s="20">
        <f t="shared" si="0"/>
        <v>2.311522627894038</v>
      </c>
      <c r="I23" s="21">
        <f t="shared" si="0"/>
        <v>2.233860368492096</v>
      </c>
      <c r="J23" s="2"/>
    </row>
    <row r="24" spans="2:10" ht="15" customHeight="1">
      <c r="B24" s="22" t="s">
        <v>38</v>
      </c>
      <c r="C24" s="23" t="s">
        <v>39</v>
      </c>
      <c r="D24" s="18">
        <f t="shared" si="1"/>
        <v>34767.148442599995</v>
      </c>
      <c r="E24" s="19">
        <v>16570.82120079</v>
      </c>
      <c r="F24" s="19">
        <v>18196.32724181</v>
      </c>
      <c r="G24" s="20">
        <f t="shared" si="2"/>
        <v>1.854574280391274</v>
      </c>
      <c r="H24" s="20">
        <f t="shared" si="0"/>
        <v>0.8839326830236113</v>
      </c>
      <c r="I24" s="21">
        <f t="shared" si="0"/>
        <v>0.9706415973676629</v>
      </c>
      <c r="J24" s="2"/>
    </row>
    <row r="25" spans="2:10" ht="15" customHeight="1">
      <c r="B25" s="22" t="s">
        <v>40</v>
      </c>
      <c r="C25" s="23" t="s">
        <v>41</v>
      </c>
      <c r="D25" s="18">
        <f t="shared" si="1"/>
        <v>17113.08687203</v>
      </c>
      <c r="E25" s="19">
        <v>8892.03860979</v>
      </c>
      <c r="F25" s="19">
        <v>8221.04826224</v>
      </c>
      <c r="G25" s="20">
        <f t="shared" si="2"/>
        <v>0.912858609136912</v>
      </c>
      <c r="H25" s="20">
        <f t="shared" si="0"/>
        <v>0.47432552983713916</v>
      </c>
      <c r="I25" s="21">
        <f t="shared" si="0"/>
        <v>0.43853307929977287</v>
      </c>
      <c r="J25" s="2"/>
    </row>
    <row r="26" spans="2:10" ht="15" customHeight="1">
      <c r="B26" s="22" t="s">
        <v>42</v>
      </c>
      <c r="C26" s="23" t="s">
        <v>43</v>
      </c>
      <c r="D26" s="18">
        <f t="shared" si="1"/>
        <v>152053.43764266</v>
      </c>
      <c r="E26" s="19">
        <v>69810.90996423</v>
      </c>
      <c r="F26" s="19">
        <v>82242.52767843</v>
      </c>
      <c r="G26" s="20">
        <f t="shared" si="2"/>
        <v>8.110944018394946</v>
      </c>
      <c r="H26" s="20">
        <f t="shared" si="2"/>
        <v>3.723903854931444</v>
      </c>
      <c r="I26" s="21">
        <f t="shared" si="2"/>
        <v>4.387040163463502</v>
      </c>
      <c r="J26" s="2"/>
    </row>
    <row r="27" spans="2:10" ht="15" customHeight="1">
      <c r="B27" s="22" t="s">
        <v>44</v>
      </c>
      <c r="C27" s="23" t="s">
        <v>45</v>
      </c>
      <c r="D27" s="18">
        <f t="shared" si="1"/>
        <v>35927.26948633</v>
      </c>
      <c r="E27" s="19">
        <v>16970.81102641</v>
      </c>
      <c r="F27" s="19">
        <v>18956.45845992</v>
      </c>
      <c r="G27" s="20">
        <f t="shared" si="2"/>
        <v>1.916458292920932</v>
      </c>
      <c r="H27" s="20">
        <f t="shared" si="2"/>
        <v>0.9052692284765049</v>
      </c>
      <c r="I27" s="21">
        <f t="shared" si="2"/>
        <v>1.011189064444427</v>
      </c>
      <c r="J27" s="2"/>
    </row>
    <row r="28" spans="2:10" ht="15" customHeight="1">
      <c r="B28" s="22" t="s">
        <v>46</v>
      </c>
      <c r="C28" s="23" t="s">
        <v>47</v>
      </c>
      <c r="D28" s="18">
        <f>SUM(E28:F28)</f>
        <v>12392.183248680001</v>
      </c>
      <c r="E28" s="19">
        <v>5094.73967533</v>
      </c>
      <c r="F28" s="19">
        <v>7297.44357335</v>
      </c>
      <c r="G28" s="20">
        <f t="shared" si="2"/>
        <v>0.661032766861533</v>
      </c>
      <c r="H28" s="20">
        <f t="shared" si="2"/>
        <v>0.2717672742921511</v>
      </c>
      <c r="I28" s="21">
        <f t="shared" si="2"/>
        <v>0.3892654925693818</v>
      </c>
      <c r="J28" s="2"/>
    </row>
    <row r="29" spans="2:10" ht="15" customHeight="1">
      <c r="B29" s="22" t="s">
        <v>48</v>
      </c>
      <c r="C29" s="23" t="s">
        <v>49</v>
      </c>
      <c r="D29" s="18">
        <f t="shared" si="1"/>
        <v>57733.55636624</v>
      </c>
      <c r="E29" s="19">
        <v>25348.38282178</v>
      </c>
      <c r="F29" s="19">
        <v>32385.17354446</v>
      </c>
      <c r="G29" s="20">
        <f t="shared" si="2"/>
        <v>3.0796649581176143</v>
      </c>
      <c r="H29" s="20">
        <f t="shared" si="2"/>
        <v>1.3521516988486613</v>
      </c>
      <c r="I29" s="21">
        <f t="shared" si="2"/>
        <v>1.727513259268953</v>
      </c>
      <c r="J29" s="2"/>
    </row>
    <row r="30" spans="2:10" ht="15" customHeight="1">
      <c r="B30" s="22" t="s">
        <v>50</v>
      </c>
      <c r="C30" s="23" t="s">
        <v>51</v>
      </c>
      <c r="D30" s="18">
        <f t="shared" si="1"/>
        <v>83704.85680156</v>
      </c>
      <c r="E30" s="19">
        <v>33210.23699236</v>
      </c>
      <c r="F30" s="19">
        <v>50494.6198092</v>
      </c>
      <c r="G30" s="20">
        <f t="shared" si="2"/>
        <v>4.465044777091839</v>
      </c>
      <c r="H30" s="20">
        <f t="shared" si="2"/>
        <v>1.7715243881279252</v>
      </c>
      <c r="I30" s="21">
        <f t="shared" si="2"/>
        <v>2.693520388963913</v>
      </c>
      <c r="J30" s="2"/>
    </row>
    <row r="31" spans="2:10" ht="15" customHeight="1">
      <c r="B31" s="22" t="s">
        <v>52</v>
      </c>
      <c r="C31" s="23" t="s">
        <v>53</v>
      </c>
      <c r="D31" s="18">
        <f t="shared" si="1"/>
        <v>14837.39723875</v>
      </c>
      <c r="E31" s="19">
        <v>6782.19604597</v>
      </c>
      <c r="F31" s="19">
        <v>8055.20119278</v>
      </c>
      <c r="G31" s="20">
        <f t="shared" si="2"/>
        <v>0.7914671331865042</v>
      </c>
      <c r="H31" s="20">
        <f t="shared" si="2"/>
        <v>0.36178078775121797</v>
      </c>
      <c r="I31" s="21">
        <f t="shared" si="2"/>
        <v>0.42968634543528633</v>
      </c>
      <c r="J31" s="2"/>
    </row>
    <row r="32" spans="2:10" ht="15" customHeight="1">
      <c r="B32" s="22" t="s">
        <v>54</v>
      </c>
      <c r="C32" s="23" t="s">
        <v>55</v>
      </c>
      <c r="D32" s="18">
        <f t="shared" si="1"/>
        <v>4156.216667520001</v>
      </c>
      <c r="E32" s="19">
        <v>1651.85000047</v>
      </c>
      <c r="F32" s="19">
        <v>2504.36666705</v>
      </c>
      <c r="G32" s="20">
        <f t="shared" si="2"/>
        <v>0.22170390384595182</v>
      </c>
      <c r="H32" s="20">
        <f t="shared" si="2"/>
        <v>0.08811417280867107</v>
      </c>
      <c r="I32" s="21">
        <f t="shared" si="2"/>
        <v>0.13358973103728072</v>
      </c>
      <c r="J32" s="2"/>
    </row>
    <row r="33" spans="2:10" ht="15" customHeight="1">
      <c r="B33" s="24" t="s">
        <v>56</v>
      </c>
      <c r="C33" s="25" t="s">
        <v>57</v>
      </c>
      <c r="D33" s="26">
        <f>SUM(E33:F33)</f>
        <v>10176.501131590001</v>
      </c>
      <c r="E33" s="27">
        <v>4942.93559402</v>
      </c>
      <c r="F33" s="27">
        <v>5233.56553757</v>
      </c>
      <c r="G33" s="28">
        <f>IF(D33="-","-",D33/$D$8*100)</f>
        <v>0.5428422550724474</v>
      </c>
      <c r="H33" s="28">
        <f>IF(E33="-","-",E33/$D$8*100)</f>
        <v>0.26366963161890294</v>
      </c>
      <c r="I33" s="29">
        <f>IF(F33="-","-",F33/$D$8*100)</f>
        <v>0.27917262345354443</v>
      </c>
      <c r="J33" s="2"/>
    </row>
  </sheetData>
  <sheetProtection/>
  <mergeCells count="2">
    <mergeCell ref="B4:C6"/>
    <mergeCell ref="D4:I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&amp;CIV-3-1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8.140625" style="1" customWidth="1"/>
    <col min="4" max="7" width="13.7109375" style="1" customWidth="1"/>
    <col min="8" max="8" width="3.28125" style="1" customWidth="1"/>
    <col min="9" max="9" width="19.7109375" style="1" customWidth="1"/>
    <col min="10" max="12" width="13.7109375" style="1" customWidth="1"/>
    <col min="13" max="13" width="1.8515625" style="1" customWidth="1"/>
    <col min="14" max="16384" width="9.00390625" style="1" customWidth="1"/>
  </cols>
  <sheetData>
    <row r="1" spans="2:12" ht="15" customHeight="1">
      <c r="B1" s="2"/>
      <c r="C1" s="2"/>
      <c r="D1" s="2"/>
      <c r="E1" s="2"/>
      <c r="F1" s="2"/>
      <c r="G1" s="80" t="s">
        <v>94</v>
      </c>
      <c r="H1" s="2"/>
      <c r="I1" s="2"/>
      <c r="L1" s="81" t="s">
        <v>95</v>
      </c>
    </row>
    <row r="2" spans="2:9" ht="15" customHeight="1">
      <c r="B2" s="30" t="s">
        <v>171</v>
      </c>
      <c r="C2" s="30"/>
      <c r="D2" s="30"/>
      <c r="E2" s="30"/>
      <c r="F2" s="30"/>
      <c r="G2" s="30"/>
      <c r="H2" s="30" t="s">
        <v>171</v>
      </c>
      <c r="I2" s="30"/>
    </row>
    <row r="3" spans="2:9" ht="15" customHeight="1">
      <c r="B3" s="30"/>
      <c r="C3" s="30" t="s">
        <v>172</v>
      </c>
      <c r="D3" s="30"/>
      <c r="E3" s="30"/>
      <c r="F3" s="30"/>
      <c r="G3" s="30"/>
      <c r="H3" s="30"/>
      <c r="I3" s="30" t="s">
        <v>172</v>
      </c>
    </row>
    <row r="4" spans="2:9" ht="15" customHeight="1">
      <c r="B4" s="2"/>
      <c r="C4" s="30"/>
      <c r="D4" s="30"/>
      <c r="E4" s="30"/>
      <c r="F4" s="30"/>
      <c r="G4" s="30"/>
      <c r="H4" s="30"/>
      <c r="I4" s="30"/>
    </row>
    <row r="5" spans="2:12" ht="15" customHeight="1">
      <c r="B5" s="126" t="s">
        <v>1</v>
      </c>
      <c r="C5" s="127"/>
      <c r="D5" s="132" t="s">
        <v>173</v>
      </c>
      <c r="E5" s="122"/>
      <c r="F5" s="122"/>
      <c r="G5" s="123"/>
      <c r="H5" s="126" t="s">
        <v>100</v>
      </c>
      <c r="I5" s="127"/>
      <c r="J5" s="132" t="s">
        <v>173</v>
      </c>
      <c r="K5" s="122"/>
      <c r="L5" s="123"/>
    </row>
    <row r="6" spans="2:12" ht="53.25" customHeight="1">
      <c r="B6" s="128"/>
      <c r="C6" s="129"/>
      <c r="D6" s="65" t="s">
        <v>70</v>
      </c>
      <c r="E6" s="66" t="s">
        <v>174</v>
      </c>
      <c r="F6" s="67" t="s">
        <v>175</v>
      </c>
      <c r="G6" s="82" t="s">
        <v>176</v>
      </c>
      <c r="H6" s="128"/>
      <c r="I6" s="129"/>
      <c r="J6" s="83" t="s">
        <v>177</v>
      </c>
      <c r="K6" s="69" t="s">
        <v>178</v>
      </c>
      <c r="L6" s="70" t="s">
        <v>170</v>
      </c>
    </row>
    <row r="7" spans="2:12" ht="15" customHeight="1">
      <c r="B7" s="130"/>
      <c r="C7" s="131"/>
      <c r="D7" s="133" t="s">
        <v>7</v>
      </c>
      <c r="E7" s="124"/>
      <c r="F7" s="124"/>
      <c r="G7" s="125"/>
      <c r="H7" s="130"/>
      <c r="I7" s="131"/>
      <c r="J7" s="133" t="s">
        <v>7</v>
      </c>
      <c r="K7" s="124"/>
      <c r="L7" s="125"/>
    </row>
    <row r="8" spans="1:12" ht="6.75" customHeight="1">
      <c r="A8" s="2"/>
      <c r="B8" s="14"/>
      <c r="C8" s="52"/>
      <c r="D8" s="96"/>
      <c r="E8" s="96"/>
      <c r="F8" s="96"/>
      <c r="G8" s="103"/>
      <c r="H8" s="16"/>
      <c r="I8" s="42"/>
      <c r="J8" s="96"/>
      <c r="K8" s="96"/>
      <c r="L8" s="102"/>
    </row>
    <row r="9" spans="2:12" ht="15">
      <c r="B9" s="16"/>
      <c r="C9" s="42" t="s">
        <v>87</v>
      </c>
      <c r="D9" s="18">
        <f>SUM(E9:G9,J9:L9)</f>
        <v>1874670.04207914</v>
      </c>
      <c r="E9" s="19">
        <f>SUM(E11:E34)</f>
        <v>912340.97105966</v>
      </c>
      <c r="F9" s="19">
        <f>SUM(F11:F34)</f>
        <v>108926.23500077002</v>
      </c>
      <c r="G9" s="53">
        <f>SUM(G11:G34)</f>
        <v>95373.95376099001</v>
      </c>
      <c r="H9" s="16"/>
      <c r="I9" s="42" t="s">
        <v>115</v>
      </c>
      <c r="J9" s="19">
        <f>SUM(J11:J34)</f>
        <v>44308.20459311</v>
      </c>
      <c r="K9" s="19">
        <f>SUM(K11:K34)</f>
        <v>693326.6109523701</v>
      </c>
      <c r="L9" s="53">
        <f>SUM(L11:L34)</f>
        <v>20394.06671224</v>
      </c>
    </row>
    <row r="10" spans="2:12" ht="6.75" customHeight="1">
      <c r="B10" s="16"/>
      <c r="C10" s="42"/>
      <c r="D10" s="18"/>
      <c r="E10" s="19"/>
      <c r="F10" s="19"/>
      <c r="G10" s="84"/>
      <c r="H10" s="16"/>
      <c r="I10" s="42"/>
      <c r="J10" s="85"/>
      <c r="K10" s="56"/>
      <c r="L10" s="57"/>
    </row>
    <row r="11" spans="2:12" ht="15" customHeight="1">
      <c r="B11" s="22" t="s">
        <v>88</v>
      </c>
      <c r="C11" s="43" t="s">
        <v>11</v>
      </c>
      <c r="D11" s="18">
        <f aca="true" t="shared" si="0" ref="D11:D33">SUM(E11:G11,J11:L11)</f>
        <v>69488.06674143</v>
      </c>
      <c r="E11" s="19">
        <v>38752.37121716</v>
      </c>
      <c r="F11" s="19">
        <v>1223.36221619</v>
      </c>
      <c r="G11" s="53">
        <v>3315.12440433</v>
      </c>
      <c r="H11" s="22" t="s">
        <v>116</v>
      </c>
      <c r="I11" s="43" t="s">
        <v>11</v>
      </c>
      <c r="J11" s="18" t="s">
        <v>209</v>
      </c>
      <c r="K11" s="19">
        <v>25405.52049871</v>
      </c>
      <c r="L11" s="53">
        <v>791.68840504</v>
      </c>
    </row>
    <row r="12" spans="2:12" ht="15" customHeight="1">
      <c r="B12" s="22" t="s">
        <v>12</v>
      </c>
      <c r="C12" s="43" t="s">
        <v>13</v>
      </c>
      <c r="D12" s="18">
        <f t="shared" si="0"/>
        <v>96017.13781544</v>
      </c>
      <c r="E12" s="19">
        <v>60354.1215245</v>
      </c>
      <c r="F12" s="19">
        <v>12896.61171072</v>
      </c>
      <c r="G12" s="53">
        <v>1693.14345446</v>
      </c>
      <c r="H12" s="22" t="s">
        <v>117</v>
      </c>
      <c r="I12" s="43" t="s">
        <v>13</v>
      </c>
      <c r="J12" s="18">
        <v>19.07462682</v>
      </c>
      <c r="K12" s="19">
        <v>20037.96348055</v>
      </c>
      <c r="L12" s="53">
        <v>1016.22301839</v>
      </c>
    </row>
    <row r="13" spans="2:12" ht="15" customHeight="1">
      <c r="B13" s="22" t="s">
        <v>14</v>
      </c>
      <c r="C13" s="43" t="s">
        <v>15</v>
      </c>
      <c r="D13" s="18">
        <f t="shared" si="0"/>
        <v>166452.16202767</v>
      </c>
      <c r="E13" s="19">
        <v>100919.45671463</v>
      </c>
      <c r="F13" s="19">
        <v>22799.95007678</v>
      </c>
      <c r="G13" s="53">
        <v>683.76730014</v>
      </c>
      <c r="H13" s="22" t="s">
        <v>118</v>
      </c>
      <c r="I13" s="43" t="s">
        <v>15</v>
      </c>
      <c r="J13" s="18" t="s">
        <v>209</v>
      </c>
      <c r="K13" s="19">
        <v>41895.55853291</v>
      </c>
      <c r="L13" s="53">
        <v>153.42940321</v>
      </c>
    </row>
    <row r="14" spans="2:12" ht="15" customHeight="1">
      <c r="B14" s="22" t="s">
        <v>16</v>
      </c>
      <c r="C14" s="43" t="s">
        <v>17</v>
      </c>
      <c r="D14" s="18">
        <f t="shared" si="0"/>
        <v>83114.95851371001</v>
      </c>
      <c r="E14" s="19">
        <v>45606.77602517</v>
      </c>
      <c r="F14" s="19">
        <v>4254.10603041</v>
      </c>
      <c r="G14" s="53">
        <v>276.75427353</v>
      </c>
      <c r="H14" s="22" t="s">
        <v>119</v>
      </c>
      <c r="I14" s="43" t="s">
        <v>17</v>
      </c>
      <c r="J14" s="18" t="s">
        <v>209</v>
      </c>
      <c r="K14" s="19">
        <v>32360.5555179</v>
      </c>
      <c r="L14" s="53">
        <v>616.7666667</v>
      </c>
    </row>
    <row r="15" spans="2:12" ht="15" customHeight="1">
      <c r="B15" s="22" t="s">
        <v>18</v>
      </c>
      <c r="C15" s="43" t="s">
        <v>19</v>
      </c>
      <c r="D15" s="18">
        <f t="shared" si="0"/>
        <v>94988.66714030001</v>
      </c>
      <c r="E15" s="19">
        <v>44837.11168234</v>
      </c>
      <c r="F15" s="19">
        <v>656.24496642</v>
      </c>
      <c r="G15" s="53" t="s">
        <v>209</v>
      </c>
      <c r="H15" s="22" t="s">
        <v>120</v>
      </c>
      <c r="I15" s="43" t="s">
        <v>19</v>
      </c>
      <c r="J15" s="18" t="s">
        <v>209</v>
      </c>
      <c r="K15" s="19">
        <v>49349.06105072</v>
      </c>
      <c r="L15" s="53">
        <v>146.24944082</v>
      </c>
    </row>
    <row r="16" spans="2:12" ht="15" customHeight="1">
      <c r="B16" s="22" t="s">
        <v>20</v>
      </c>
      <c r="C16" s="43" t="s">
        <v>21</v>
      </c>
      <c r="D16" s="18">
        <f t="shared" si="0"/>
        <v>48595.21628925</v>
      </c>
      <c r="E16" s="19">
        <v>29746.26847575</v>
      </c>
      <c r="F16" s="19">
        <v>3180.31261542</v>
      </c>
      <c r="G16" s="53">
        <v>8326.52626533</v>
      </c>
      <c r="H16" s="22" t="s">
        <v>121</v>
      </c>
      <c r="I16" s="43" t="s">
        <v>21</v>
      </c>
      <c r="J16" s="18" t="s">
        <v>209</v>
      </c>
      <c r="K16" s="19">
        <v>7032.59150303</v>
      </c>
      <c r="L16" s="53">
        <v>309.51742972</v>
      </c>
    </row>
    <row r="17" spans="2:12" ht="15" customHeight="1">
      <c r="B17" s="22" t="s">
        <v>22</v>
      </c>
      <c r="C17" s="43" t="s">
        <v>23</v>
      </c>
      <c r="D17" s="18">
        <f t="shared" si="0"/>
        <v>38567.86888980999</v>
      </c>
      <c r="E17" s="19">
        <v>20641.77865093</v>
      </c>
      <c r="F17" s="19">
        <v>216.59410113</v>
      </c>
      <c r="G17" s="53">
        <v>6116.61039329</v>
      </c>
      <c r="H17" s="22" t="s">
        <v>122</v>
      </c>
      <c r="I17" s="43" t="s">
        <v>23</v>
      </c>
      <c r="J17" s="18" t="s">
        <v>209</v>
      </c>
      <c r="K17" s="19">
        <v>11010.80259839</v>
      </c>
      <c r="L17" s="53">
        <v>582.08314607</v>
      </c>
    </row>
    <row r="18" spans="2:12" ht="15" customHeight="1">
      <c r="B18" s="22" t="s">
        <v>24</v>
      </c>
      <c r="C18" s="43" t="s">
        <v>25</v>
      </c>
      <c r="D18" s="18">
        <f t="shared" si="0"/>
        <v>145232.16452849</v>
      </c>
      <c r="E18" s="19">
        <v>69922.91904477</v>
      </c>
      <c r="F18" s="19">
        <v>1613.78294749</v>
      </c>
      <c r="G18" s="53" t="s">
        <v>209</v>
      </c>
      <c r="H18" s="22" t="s">
        <v>123</v>
      </c>
      <c r="I18" s="43" t="s">
        <v>25</v>
      </c>
      <c r="J18" s="18" t="s">
        <v>209</v>
      </c>
      <c r="K18" s="19">
        <v>71404.44805142</v>
      </c>
      <c r="L18" s="53">
        <v>2291.01448481</v>
      </c>
    </row>
    <row r="19" spans="2:12" ht="15" customHeight="1">
      <c r="B19" s="22" t="s">
        <v>26</v>
      </c>
      <c r="C19" s="43" t="s">
        <v>27</v>
      </c>
      <c r="D19" s="18">
        <f t="shared" si="0"/>
        <v>19151.35297771</v>
      </c>
      <c r="E19" s="19">
        <v>10172.72225404</v>
      </c>
      <c r="F19" s="19">
        <v>1120.01057695</v>
      </c>
      <c r="G19" s="53">
        <v>2052.83662999</v>
      </c>
      <c r="H19" s="22" t="s">
        <v>124</v>
      </c>
      <c r="I19" s="43" t="s">
        <v>27</v>
      </c>
      <c r="J19" s="18" t="s">
        <v>209</v>
      </c>
      <c r="K19" s="19">
        <v>5761.01694164</v>
      </c>
      <c r="L19" s="53">
        <v>44.76657509</v>
      </c>
    </row>
    <row r="20" spans="2:12" ht="15" customHeight="1">
      <c r="B20" s="22" t="s">
        <v>28</v>
      </c>
      <c r="C20" s="43" t="s">
        <v>29</v>
      </c>
      <c r="D20" s="18">
        <f t="shared" si="0"/>
        <v>32008.83392567</v>
      </c>
      <c r="E20" s="19">
        <v>19402.04028522</v>
      </c>
      <c r="F20" s="19">
        <v>586.82179999</v>
      </c>
      <c r="G20" s="53">
        <v>5124.39258951</v>
      </c>
      <c r="H20" s="22" t="s">
        <v>125</v>
      </c>
      <c r="I20" s="43" t="s">
        <v>29</v>
      </c>
      <c r="J20" s="18" t="s">
        <v>209</v>
      </c>
      <c r="K20" s="19">
        <v>6878.93575863</v>
      </c>
      <c r="L20" s="53">
        <v>16.64349232</v>
      </c>
    </row>
    <row r="21" spans="2:12" ht="15" customHeight="1">
      <c r="B21" s="22" t="s">
        <v>30</v>
      </c>
      <c r="C21" s="43" t="s">
        <v>31</v>
      </c>
      <c r="D21" s="18">
        <f t="shared" si="0"/>
        <v>6334.369199780001</v>
      </c>
      <c r="E21" s="19">
        <v>4816.79696055</v>
      </c>
      <c r="F21" s="19">
        <v>453.91570425</v>
      </c>
      <c r="G21" s="53" t="s">
        <v>209</v>
      </c>
      <c r="H21" s="22" t="s">
        <v>126</v>
      </c>
      <c r="I21" s="43" t="s">
        <v>31</v>
      </c>
      <c r="J21" s="18" t="s">
        <v>209</v>
      </c>
      <c r="K21" s="19">
        <v>1021.86605879</v>
      </c>
      <c r="L21" s="53">
        <v>41.79047619</v>
      </c>
    </row>
    <row r="22" spans="2:12" ht="15" customHeight="1">
      <c r="B22" s="22" t="s">
        <v>32</v>
      </c>
      <c r="C22" s="43" t="s">
        <v>33</v>
      </c>
      <c r="D22" s="18">
        <f t="shared" si="0"/>
        <v>552468.85646446</v>
      </c>
      <c r="E22" s="19">
        <v>145748.70431483</v>
      </c>
      <c r="F22" s="19">
        <v>36670.92380562</v>
      </c>
      <c r="G22" s="53">
        <v>43869.33875156</v>
      </c>
      <c r="H22" s="22" t="s">
        <v>127</v>
      </c>
      <c r="I22" s="43" t="s">
        <v>33</v>
      </c>
      <c r="J22" s="18">
        <v>44189.5557923</v>
      </c>
      <c r="K22" s="19">
        <v>271958.8001967</v>
      </c>
      <c r="L22" s="53">
        <v>10031.53360345</v>
      </c>
    </row>
    <row r="23" spans="2:12" ht="15" customHeight="1">
      <c r="B23" s="22" t="s">
        <v>34</v>
      </c>
      <c r="C23" s="43" t="s">
        <v>35</v>
      </c>
      <c r="D23" s="18">
        <f t="shared" si="0"/>
        <v>14177.80033645</v>
      </c>
      <c r="E23" s="19">
        <v>10290.00838999</v>
      </c>
      <c r="F23" s="19">
        <v>205.53411633</v>
      </c>
      <c r="G23" s="53">
        <v>803.40044736</v>
      </c>
      <c r="H23" s="22" t="s">
        <v>128</v>
      </c>
      <c r="I23" s="43" t="s">
        <v>35</v>
      </c>
      <c r="J23" s="18" t="s">
        <v>209</v>
      </c>
      <c r="K23" s="19">
        <v>2779.93120827</v>
      </c>
      <c r="L23" s="53">
        <v>98.9261745</v>
      </c>
    </row>
    <row r="24" spans="2:12" ht="15" customHeight="1">
      <c r="B24" s="22" t="s">
        <v>36</v>
      </c>
      <c r="C24" s="43" t="s">
        <v>37</v>
      </c>
      <c r="D24" s="18">
        <f t="shared" si="0"/>
        <v>85210.93333101</v>
      </c>
      <c r="E24" s="19">
        <v>56910.08888689</v>
      </c>
      <c r="F24" s="19">
        <v>221.66666666</v>
      </c>
      <c r="G24" s="53">
        <v>1290.79999997</v>
      </c>
      <c r="H24" s="22" t="s">
        <v>129</v>
      </c>
      <c r="I24" s="43" t="s">
        <v>37</v>
      </c>
      <c r="J24" s="18" t="s">
        <v>209</v>
      </c>
      <c r="K24" s="19">
        <v>26067.53333304</v>
      </c>
      <c r="L24" s="53">
        <v>720.84444445</v>
      </c>
    </row>
    <row r="25" spans="2:12" ht="15" customHeight="1">
      <c r="B25" s="22" t="s">
        <v>38</v>
      </c>
      <c r="C25" s="43" t="s">
        <v>39</v>
      </c>
      <c r="D25" s="18">
        <f t="shared" si="0"/>
        <v>34767.148442599995</v>
      </c>
      <c r="E25" s="19">
        <v>25649.57088184</v>
      </c>
      <c r="F25" s="19">
        <v>1743.2454034</v>
      </c>
      <c r="G25" s="53">
        <v>2134.90262641</v>
      </c>
      <c r="H25" s="22" t="s">
        <v>130</v>
      </c>
      <c r="I25" s="43" t="s">
        <v>39</v>
      </c>
      <c r="J25" s="18" t="s">
        <v>209</v>
      </c>
      <c r="K25" s="19">
        <v>5165.27756097</v>
      </c>
      <c r="L25" s="53">
        <v>74.15196998</v>
      </c>
    </row>
    <row r="26" spans="2:12" ht="15" customHeight="1">
      <c r="B26" s="22" t="s">
        <v>40</v>
      </c>
      <c r="C26" s="43" t="s">
        <v>41</v>
      </c>
      <c r="D26" s="18">
        <f t="shared" si="0"/>
        <v>17113.086872030002</v>
      </c>
      <c r="E26" s="19">
        <v>10738.02509613</v>
      </c>
      <c r="F26" s="19">
        <v>2048.96814671</v>
      </c>
      <c r="G26" s="53">
        <v>1275.9324321</v>
      </c>
      <c r="H26" s="22" t="s">
        <v>131</v>
      </c>
      <c r="I26" s="43" t="s">
        <v>41</v>
      </c>
      <c r="J26" s="18" t="s">
        <v>209</v>
      </c>
      <c r="K26" s="19">
        <v>2892.50482645</v>
      </c>
      <c r="L26" s="53">
        <v>157.65637064</v>
      </c>
    </row>
    <row r="27" spans="2:12" ht="15" customHeight="1">
      <c r="B27" s="22" t="s">
        <v>42</v>
      </c>
      <c r="C27" s="43" t="s">
        <v>43</v>
      </c>
      <c r="D27" s="18">
        <f t="shared" si="0"/>
        <v>152053.43764266</v>
      </c>
      <c r="E27" s="19">
        <v>102867.75023005</v>
      </c>
      <c r="F27" s="19">
        <v>9302.2338199</v>
      </c>
      <c r="G27" s="53" t="s">
        <v>209</v>
      </c>
      <c r="H27" s="22" t="s">
        <v>132</v>
      </c>
      <c r="I27" s="43" t="s">
        <v>133</v>
      </c>
      <c r="J27" s="18">
        <v>15.70093455</v>
      </c>
      <c r="K27" s="19">
        <v>39628.08599149</v>
      </c>
      <c r="L27" s="53">
        <v>239.66666667</v>
      </c>
    </row>
    <row r="28" spans="2:12" ht="15" customHeight="1">
      <c r="B28" s="22" t="s">
        <v>44</v>
      </c>
      <c r="C28" s="43" t="s">
        <v>45</v>
      </c>
      <c r="D28" s="18">
        <f t="shared" si="0"/>
        <v>35927.26948633</v>
      </c>
      <c r="E28" s="19">
        <v>15588.03751357</v>
      </c>
      <c r="F28" s="19">
        <v>4847.03436207</v>
      </c>
      <c r="G28" s="53">
        <v>4317.78702042</v>
      </c>
      <c r="H28" s="22" t="s">
        <v>134</v>
      </c>
      <c r="I28" s="43" t="s">
        <v>135</v>
      </c>
      <c r="J28" s="18" t="s">
        <v>209</v>
      </c>
      <c r="K28" s="19">
        <v>10960.45571201</v>
      </c>
      <c r="L28" s="53">
        <v>213.95487826</v>
      </c>
    </row>
    <row r="29" spans="2:12" ht="15" customHeight="1">
      <c r="B29" s="22" t="s">
        <v>46</v>
      </c>
      <c r="C29" s="43" t="s">
        <v>47</v>
      </c>
      <c r="D29" s="18">
        <f t="shared" si="0"/>
        <v>12392.18324868</v>
      </c>
      <c r="E29" s="19">
        <v>8092.23356774</v>
      </c>
      <c r="F29" s="19">
        <v>226.81500884</v>
      </c>
      <c r="G29" s="53">
        <v>1555.972077</v>
      </c>
      <c r="H29" s="22" t="s">
        <v>136</v>
      </c>
      <c r="I29" s="43" t="s">
        <v>47</v>
      </c>
      <c r="J29" s="18" t="s">
        <v>209</v>
      </c>
      <c r="K29" s="19">
        <v>1969.9906927</v>
      </c>
      <c r="L29" s="53">
        <v>547.1719024</v>
      </c>
    </row>
    <row r="30" spans="2:12" ht="15" customHeight="1">
      <c r="B30" s="22" t="s">
        <v>48</v>
      </c>
      <c r="C30" s="43" t="s">
        <v>49</v>
      </c>
      <c r="D30" s="18">
        <f t="shared" si="0"/>
        <v>57733.556366239995</v>
      </c>
      <c r="E30" s="19">
        <v>26790.03506853</v>
      </c>
      <c r="F30" s="19">
        <v>2414.16667045</v>
      </c>
      <c r="G30" s="53">
        <v>83.87323944</v>
      </c>
      <c r="H30" s="22" t="s">
        <v>137</v>
      </c>
      <c r="I30" s="43" t="s">
        <v>138</v>
      </c>
      <c r="J30" s="18">
        <v>83.87323944</v>
      </c>
      <c r="K30" s="19">
        <v>28192.71578726</v>
      </c>
      <c r="L30" s="53">
        <v>168.89236112</v>
      </c>
    </row>
    <row r="31" spans="2:12" ht="15" customHeight="1">
      <c r="B31" s="22" t="s">
        <v>50</v>
      </c>
      <c r="C31" s="43" t="s">
        <v>51</v>
      </c>
      <c r="D31" s="18">
        <f t="shared" si="0"/>
        <v>83704.85680156</v>
      </c>
      <c r="E31" s="19">
        <v>48852.61557492</v>
      </c>
      <c r="F31" s="19">
        <v>2030.68764477</v>
      </c>
      <c r="G31" s="53">
        <v>7186.97261902</v>
      </c>
      <c r="H31" s="22" t="s">
        <v>139</v>
      </c>
      <c r="I31" s="43" t="s">
        <v>51</v>
      </c>
      <c r="J31" s="18" t="s">
        <v>209</v>
      </c>
      <c r="K31" s="19">
        <v>23837.28222887</v>
      </c>
      <c r="L31" s="53">
        <v>1797.29873398</v>
      </c>
    </row>
    <row r="32" spans="2:12" ht="15" customHeight="1">
      <c r="B32" s="22" t="s">
        <v>52</v>
      </c>
      <c r="C32" s="43" t="s">
        <v>53</v>
      </c>
      <c r="D32" s="18">
        <f t="shared" si="0"/>
        <v>14837.39723875</v>
      </c>
      <c r="E32" s="19">
        <v>7252.08728593</v>
      </c>
      <c r="F32" s="19">
        <v>14.7118644</v>
      </c>
      <c r="G32" s="53">
        <v>3688.68279623</v>
      </c>
      <c r="H32" s="22" t="s">
        <v>140</v>
      </c>
      <c r="I32" s="43" t="s">
        <v>141</v>
      </c>
      <c r="J32" s="18" t="s">
        <v>209</v>
      </c>
      <c r="K32" s="19">
        <v>3837.28121813</v>
      </c>
      <c r="L32" s="53">
        <v>44.63407406</v>
      </c>
    </row>
    <row r="33" spans="2:12" ht="15" customHeight="1">
      <c r="B33" s="22" t="s">
        <v>54</v>
      </c>
      <c r="C33" s="43" t="s">
        <v>55</v>
      </c>
      <c r="D33" s="18">
        <f t="shared" si="0"/>
        <v>4156.21666752</v>
      </c>
      <c r="E33" s="19">
        <v>2192.50000081</v>
      </c>
      <c r="F33" s="19">
        <v>27.75000002</v>
      </c>
      <c r="G33" s="53">
        <v>656.48333328</v>
      </c>
      <c r="H33" s="22" t="s">
        <v>142</v>
      </c>
      <c r="I33" s="43" t="s">
        <v>55</v>
      </c>
      <c r="J33" s="18" t="s">
        <v>209</v>
      </c>
      <c r="K33" s="19">
        <v>1038.30000008</v>
      </c>
      <c r="L33" s="53">
        <v>241.18333333</v>
      </c>
    </row>
    <row r="34" spans="2:12" ht="15" customHeight="1">
      <c r="B34" s="24" t="s">
        <v>56</v>
      </c>
      <c r="C34" s="44" t="s">
        <v>57</v>
      </c>
      <c r="D34" s="26">
        <f>SUM(E34:G34,J34:L34)</f>
        <v>10176.501131590001</v>
      </c>
      <c r="E34" s="27">
        <v>6196.95141337</v>
      </c>
      <c r="F34" s="27">
        <v>170.78474585</v>
      </c>
      <c r="G34" s="58">
        <v>920.65310762</v>
      </c>
      <c r="H34" s="24" t="s">
        <v>143</v>
      </c>
      <c r="I34" s="44" t="s">
        <v>57</v>
      </c>
      <c r="J34" s="26" t="s">
        <v>209</v>
      </c>
      <c r="K34" s="27">
        <v>2840.13220371</v>
      </c>
      <c r="L34" s="58">
        <v>47.97966104</v>
      </c>
    </row>
  </sheetData>
  <sheetProtection/>
  <mergeCells count="6">
    <mergeCell ref="B5:C7"/>
    <mergeCell ref="D5:G5"/>
    <mergeCell ref="H5:I7"/>
    <mergeCell ref="J5:L5"/>
    <mergeCell ref="D7:G7"/>
    <mergeCell ref="J7:L7"/>
  </mergeCells>
  <printOptions/>
  <pageMargins left="0.7086614173228347" right="0.7086614173228347" top="0.7480314960629921" bottom="0.7480314960629921" header="0.31496062992125984" footer="0.31496062992125984"/>
  <pageSetup firstPageNumber="12" useFirstPageNumber="1" horizontalDpi="600" verticalDpi="600" orientation="portrait" paperSize="9" r:id="rId1"/>
  <headerFooter>
    <oddFooter>&amp;CIV-3-&amp;P</oddFooter>
  </headerFooter>
  <colBreaks count="1" manualBreakCount="1">
    <brk id="7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Y34"/>
  <sheetViews>
    <sheetView showGridLines="0" zoomScalePageLayoutView="0" workbookViewId="0" topLeftCell="N1">
      <selection activeCell="N1" sqref="N1"/>
    </sheetView>
  </sheetViews>
  <sheetFormatPr defaultColWidth="9.140625" defaultRowHeight="15"/>
  <cols>
    <col min="1" max="1" width="5.00390625" style="1" customWidth="1"/>
    <col min="2" max="2" width="3.28125" style="1" customWidth="1"/>
    <col min="3" max="3" width="18.140625" style="1" customWidth="1"/>
    <col min="4" max="7" width="13.7109375" style="1" customWidth="1"/>
    <col min="8" max="8" width="3.28125" style="1" customWidth="1"/>
    <col min="9" max="9" width="18.140625" style="1" customWidth="1"/>
    <col min="10" max="12" width="13.7109375" style="1" customWidth="1"/>
    <col min="13" max="13" width="1.8515625" style="1" customWidth="1"/>
    <col min="14" max="14" width="2.421875" style="1" customWidth="1"/>
    <col min="15" max="15" width="3.28125" style="1" customWidth="1"/>
    <col min="16" max="16" width="18.140625" style="1" customWidth="1"/>
    <col min="17" max="20" width="13.7109375" style="1" customWidth="1"/>
    <col min="21" max="21" width="3.28125" style="1" customWidth="1"/>
    <col min="22" max="22" width="19.57421875" style="1" customWidth="1"/>
    <col min="23" max="24" width="14.57421875" style="1" customWidth="1"/>
    <col min="25" max="25" width="13.7109375" style="1" customWidth="1"/>
    <col min="26" max="16384" width="9.00390625" style="1" customWidth="1"/>
  </cols>
  <sheetData>
    <row r="1" spans="2:25" ht="15" customHeight="1">
      <c r="B1" s="2"/>
      <c r="C1" s="2"/>
      <c r="D1" s="2"/>
      <c r="E1" s="2"/>
      <c r="F1" s="2"/>
      <c r="G1" s="80" t="s">
        <v>94</v>
      </c>
      <c r="H1" s="2"/>
      <c r="I1" s="2"/>
      <c r="L1" s="81" t="s">
        <v>95</v>
      </c>
      <c r="O1" s="2"/>
      <c r="P1" s="2"/>
      <c r="Q1" s="2"/>
      <c r="R1" s="2"/>
      <c r="S1" s="2"/>
      <c r="T1" s="80" t="s">
        <v>94</v>
      </c>
      <c r="U1" s="2"/>
      <c r="V1" s="2"/>
      <c r="Y1" s="81" t="s">
        <v>95</v>
      </c>
    </row>
    <row r="2" spans="2:22" ht="15" customHeight="1">
      <c r="B2" s="30" t="s">
        <v>179</v>
      </c>
      <c r="C2" s="30"/>
      <c r="D2" s="2"/>
      <c r="E2" s="2"/>
      <c r="F2" s="2"/>
      <c r="G2" s="80"/>
      <c r="H2" s="30" t="s">
        <v>179</v>
      </c>
      <c r="I2" s="30"/>
      <c r="L2" s="81"/>
      <c r="O2" s="30" t="s">
        <v>180</v>
      </c>
      <c r="P2" s="30"/>
      <c r="Q2" s="30"/>
      <c r="R2" s="30"/>
      <c r="S2" s="30"/>
      <c r="T2" s="30"/>
      <c r="U2" s="30" t="s">
        <v>180</v>
      </c>
      <c r="V2" s="30"/>
    </row>
    <row r="3" spans="2:22" ht="15" customHeight="1">
      <c r="B3" s="30"/>
      <c r="C3" s="30" t="s">
        <v>181</v>
      </c>
      <c r="D3" s="30"/>
      <c r="E3" s="30"/>
      <c r="F3" s="30"/>
      <c r="G3" s="30"/>
      <c r="H3" s="30"/>
      <c r="I3" s="30" t="s">
        <v>181</v>
      </c>
      <c r="O3" s="30" t="s">
        <v>182</v>
      </c>
      <c r="P3" s="30"/>
      <c r="Q3" s="30"/>
      <c r="R3" s="30"/>
      <c r="S3" s="30"/>
      <c r="T3" s="30"/>
      <c r="U3" s="30" t="s">
        <v>182</v>
      </c>
      <c r="V3" s="30"/>
    </row>
    <row r="4" spans="2:22" ht="15" customHeight="1">
      <c r="B4" s="2"/>
      <c r="C4" s="30"/>
      <c r="D4" s="30"/>
      <c r="E4" s="30"/>
      <c r="F4" s="30"/>
      <c r="G4" s="30"/>
      <c r="H4" s="30"/>
      <c r="I4" s="30"/>
      <c r="O4" s="2"/>
      <c r="P4" s="30"/>
      <c r="Q4" s="30"/>
      <c r="R4" s="30"/>
      <c r="S4" s="30"/>
      <c r="T4" s="30"/>
      <c r="U4" s="30"/>
      <c r="V4" s="30"/>
    </row>
    <row r="5" spans="2:25" ht="15" customHeight="1">
      <c r="B5" s="126" t="s">
        <v>183</v>
      </c>
      <c r="C5" s="127"/>
      <c r="D5" s="132" t="s">
        <v>173</v>
      </c>
      <c r="E5" s="122"/>
      <c r="F5" s="122"/>
      <c r="G5" s="123"/>
      <c r="H5" s="126" t="s">
        <v>100</v>
      </c>
      <c r="I5" s="127"/>
      <c r="J5" s="132" t="s">
        <v>173</v>
      </c>
      <c r="K5" s="122"/>
      <c r="L5" s="123"/>
      <c r="O5" s="126" t="s">
        <v>100</v>
      </c>
      <c r="P5" s="127"/>
      <c r="Q5" s="132" t="s">
        <v>173</v>
      </c>
      <c r="R5" s="122"/>
      <c r="S5" s="122"/>
      <c r="T5" s="123"/>
      <c r="U5" s="126" t="s">
        <v>100</v>
      </c>
      <c r="V5" s="127"/>
      <c r="W5" s="132" t="s">
        <v>173</v>
      </c>
      <c r="X5" s="122"/>
      <c r="Y5" s="123"/>
    </row>
    <row r="6" spans="2:25" ht="53.25" customHeight="1">
      <c r="B6" s="128"/>
      <c r="C6" s="129"/>
      <c r="D6" s="65" t="s">
        <v>70</v>
      </c>
      <c r="E6" s="66" t="s">
        <v>174</v>
      </c>
      <c r="F6" s="67" t="s">
        <v>175</v>
      </c>
      <c r="G6" s="82" t="s">
        <v>176</v>
      </c>
      <c r="H6" s="128"/>
      <c r="I6" s="129"/>
      <c r="J6" s="83" t="s">
        <v>177</v>
      </c>
      <c r="K6" s="69" t="s">
        <v>178</v>
      </c>
      <c r="L6" s="70" t="s">
        <v>170</v>
      </c>
      <c r="O6" s="128"/>
      <c r="P6" s="129"/>
      <c r="Q6" s="65" t="s">
        <v>70</v>
      </c>
      <c r="R6" s="66" t="s">
        <v>174</v>
      </c>
      <c r="S6" s="67" t="s">
        <v>175</v>
      </c>
      <c r="T6" s="82" t="s">
        <v>176</v>
      </c>
      <c r="U6" s="128"/>
      <c r="V6" s="129"/>
      <c r="W6" s="83" t="s">
        <v>177</v>
      </c>
      <c r="X6" s="69" t="s">
        <v>178</v>
      </c>
      <c r="Y6" s="70" t="s">
        <v>170</v>
      </c>
    </row>
    <row r="7" spans="2:25" ht="15" customHeight="1">
      <c r="B7" s="130"/>
      <c r="C7" s="131"/>
      <c r="D7" s="133" t="s">
        <v>7</v>
      </c>
      <c r="E7" s="124"/>
      <c r="F7" s="124"/>
      <c r="G7" s="125"/>
      <c r="H7" s="130"/>
      <c r="I7" s="131"/>
      <c r="J7" s="133" t="s">
        <v>7</v>
      </c>
      <c r="K7" s="124"/>
      <c r="L7" s="125"/>
      <c r="O7" s="130"/>
      <c r="P7" s="131"/>
      <c r="Q7" s="134" t="s">
        <v>8</v>
      </c>
      <c r="R7" s="135"/>
      <c r="S7" s="135"/>
      <c r="T7" s="136"/>
      <c r="U7" s="130"/>
      <c r="V7" s="131"/>
      <c r="W7" s="134" t="s">
        <v>8</v>
      </c>
      <c r="X7" s="135"/>
      <c r="Y7" s="136"/>
    </row>
    <row r="8" spans="1:25" ht="6.75" customHeight="1">
      <c r="A8" s="2"/>
      <c r="B8" s="14"/>
      <c r="C8" s="52"/>
      <c r="D8" s="96"/>
      <c r="E8" s="96"/>
      <c r="F8" s="96"/>
      <c r="G8" s="96"/>
      <c r="H8" s="16"/>
      <c r="I8" s="42"/>
      <c r="J8" s="96"/>
      <c r="K8" s="96"/>
      <c r="L8" s="102"/>
      <c r="O8" s="14"/>
      <c r="P8" s="15"/>
      <c r="Q8" s="100"/>
      <c r="R8" s="101"/>
      <c r="S8" s="101"/>
      <c r="T8" s="109"/>
      <c r="U8" s="16"/>
      <c r="V8" s="17"/>
      <c r="W8" s="110"/>
      <c r="X8" s="111"/>
      <c r="Y8" s="112"/>
    </row>
    <row r="9" spans="2:25" ht="15">
      <c r="B9" s="16"/>
      <c r="C9" s="42" t="s">
        <v>184</v>
      </c>
      <c r="D9" s="18">
        <f>SUM(E9:G9,J9:L9)</f>
        <v>1874670.04207914</v>
      </c>
      <c r="E9" s="19">
        <f>SUM(E11:E34)</f>
        <v>912340.97105966</v>
      </c>
      <c r="F9" s="19">
        <f>SUM(F11:F34)</f>
        <v>108926.23500077002</v>
      </c>
      <c r="G9" s="19">
        <f>SUM(G11:G34)</f>
        <v>95373.95376099001</v>
      </c>
      <c r="H9" s="16"/>
      <c r="I9" s="42" t="s">
        <v>115</v>
      </c>
      <c r="J9" s="19">
        <f>SUM(J11:J34)</f>
        <v>44308.20459311</v>
      </c>
      <c r="K9" s="19">
        <f>SUM(K11:K34)</f>
        <v>693326.6109523701</v>
      </c>
      <c r="L9" s="53">
        <f>SUM(L11:L34)</f>
        <v>20394.06671224</v>
      </c>
      <c r="O9" s="16"/>
      <c r="P9" s="17" t="s">
        <v>115</v>
      </c>
      <c r="Q9" s="71">
        <f>IF(D9="-","-",D9/$D$9*100)</f>
        <v>100</v>
      </c>
      <c r="R9" s="72">
        <f>IF(E9="-","-",E9/$D$9*100)</f>
        <v>48.66674937888323</v>
      </c>
      <c r="S9" s="72">
        <f>IF(F9="-","-",F9/$D$9*100)</f>
        <v>5.8104217038622545</v>
      </c>
      <c r="T9" s="73">
        <f>IF(G9="-","-",G9/$D$9*100)</f>
        <v>5.087506154161062</v>
      </c>
      <c r="U9" s="16"/>
      <c r="V9" s="17" t="s">
        <v>115</v>
      </c>
      <c r="W9" s="71">
        <f>IF(J9="-","-",J9/$D$9*100)</f>
        <v>2.3635201714734344</v>
      </c>
      <c r="X9" s="72">
        <f>IF(K9="-","-",K9/$D$9*100)</f>
        <v>36.983927592048275</v>
      </c>
      <c r="Y9" s="73">
        <f>IF(L9="-","-",L9/$D$9*100)</f>
        <v>1.087874999571741</v>
      </c>
    </row>
    <row r="10" spans="2:25" ht="6.75" customHeight="1">
      <c r="B10" s="16"/>
      <c r="C10" s="42"/>
      <c r="D10" s="18"/>
      <c r="E10" s="19"/>
      <c r="F10" s="19"/>
      <c r="G10" s="84"/>
      <c r="H10" s="16"/>
      <c r="I10" s="42"/>
      <c r="J10" s="85"/>
      <c r="K10" s="56"/>
      <c r="L10" s="57"/>
      <c r="O10" s="16"/>
      <c r="P10" s="17"/>
      <c r="Q10" s="18"/>
      <c r="R10" s="19"/>
      <c r="S10" s="19"/>
      <c r="T10" s="53"/>
      <c r="U10" s="16"/>
      <c r="V10" s="17"/>
      <c r="W10" s="18"/>
      <c r="X10" s="19"/>
      <c r="Y10" s="53"/>
    </row>
    <row r="11" spans="2:25" ht="15" customHeight="1">
      <c r="B11" s="22" t="s">
        <v>88</v>
      </c>
      <c r="C11" s="43" t="s">
        <v>11</v>
      </c>
      <c r="D11" s="18">
        <f aca="true" t="shared" si="0" ref="D11:D33">SUM(E11:G11,J11:L11)</f>
        <v>69488.06674143</v>
      </c>
      <c r="E11" s="19">
        <v>38752.37121716</v>
      </c>
      <c r="F11" s="19">
        <v>1223.36221619</v>
      </c>
      <c r="G11" s="19">
        <v>3315.12440433</v>
      </c>
      <c r="H11" s="22" t="s">
        <v>116</v>
      </c>
      <c r="I11" s="43" t="s">
        <v>11</v>
      </c>
      <c r="J11" s="18" t="s">
        <v>209</v>
      </c>
      <c r="K11" s="19">
        <v>25405.52049871</v>
      </c>
      <c r="L11" s="53">
        <v>791.68840504</v>
      </c>
      <c r="O11" s="22" t="s">
        <v>116</v>
      </c>
      <c r="P11" s="23" t="s">
        <v>11</v>
      </c>
      <c r="Q11" s="71">
        <f>IF(D11="-","-",D11/$D$9*100)</f>
        <v>3.70668251914683</v>
      </c>
      <c r="R11" s="72">
        <f aca="true" t="shared" si="1" ref="R11:T26">IF(E11="-","-",E11/$D$9*100)</f>
        <v>2.067156904805547</v>
      </c>
      <c r="S11" s="72">
        <f t="shared" si="1"/>
        <v>0.06525746871343854</v>
      </c>
      <c r="T11" s="73">
        <f t="shared" si="1"/>
        <v>0.1768377543737401</v>
      </c>
      <c r="U11" s="22" t="s">
        <v>116</v>
      </c>
      <c r="V11" s="23" t="s">
        <v>11</v>
      </c>
      <c r="W11" s="71" t="str">
        <f>IF(J11="-","-",J11/$D$9*100)</f>
        <v>-</v>
      </c>
      <c r="X11" s="72">
        <f aca="true" t="shared" si="2" ref="X11:Y34">IF(K11="-","-",K11/$D$9*100)</f>
        <v>1.3551995779765864</v>
      </c>
      <c r="Y11" s="73">
        <f t="shared" si="2"/>
        <v>0.04223081327751749</v>
      </c>
    </row>
    <row r="12" spans="2:25" ht="15" customHeight="1">
      <c r="B12" s="22" t="s">
        <v>12</v>
      </c>
      <c r="C12" s="43" t="s">
        <v>13</v>
      </c>
      <c r="D12" s="18">
        <f t="shared" si="0"/>
        <v>96017.13781544</v>
      </c>
      <c r="E12" s="19">
        <v>60354.1215245</v>
      </c>
      <c r="F12" s="19">
        <v>12896.61171072</v>
      </c>
      <c r="G12" s="19">
        <v>1693.14345446</v>
      </c>
      <c r="H12" s="22" t="s">
        <v>117</v>
      </c>
      <c r="I12" s="43" t="s">
        <v>13</v>
      </c>
      <c r="J12" s="18">
        <v>19.07462682</v>
      </c>
      <c r="K12" s="19">
        <v>20037.96348055</v>
      </c>
      <c r="L12" s="53">
        <v>1016.22301839</v>
      </c>
      <c r="O12" s="22" t="s">
        <v>117</v>
      </c>
      <c r="P12" s="23" t="s">
        <v>13</v>
      </c>
      <c r="Q12" s="71">
        <f>IF(D12="-","-",D12/$D$9*100)</f>
        <v>5.121815341378704</v>
      </c>
      <c r="R12" s="72">
        <f t="shared" si="1"/>
        <v>3.219453032788803</v>
      </c>
      <c r="S12" s="72">
        <f t="shared" si="1"/>
        <v>0.6879403533016806</v>
      </c>
      <c r="T12" s="73">
        <f t="shared" si="1"/>
        <v>0.09031687798148125</v>
      </c>
      <c r="U12" s="22" t="s">
        <v>117</v>
      </c>
      <c r="V12" s="23" t="s">
        <v>13</v>
      </c>
      <c r="W12" s="71">
        <f aca="true" t="shared" si="3" ref="W12:W33">IF(J12="-","-",J12/$D$9*100)</f>
        <v>0.0010174924862428006</v>
      </c>
      <c r="X12" s="72">
        <f t="shared" si="2"/>
        <v>1.0688794844305773</v>
      </c>
      <c r="Y12" s="73">
        <f t="shared" si="2"/>
        <v>0.05420810038991917</v>
      </c>
    </row>
    <row r="13" spans="2:25" ht="15" customHeight="1">
      <c r="B13" s="22" t="s">
        <v>14</v>
      </c>
      <c r="C13" s="43" t="s">
        <v>15</v>
      </c>
      <c r="D13" s="18">
        <f t="shared" si="0"/>
        <v>166452.16202767</v>
      </c>
      <c r="E13" s="19">
        <v>100919.45671463</v>
      </c>
      <c r="F13" s="19">
        <v>22799.95007678</v>
      </c>
      <c r="G13" s="19">
        <v>683.76730014</v>
      </c>
      <c r="H13" s="22" t="s">
        <v>118</v>
      </c>
      <c r="I13" s="43" t="s">
        <v>15</v>
      </c>
      <c r="J13" s="18" t="s">
        <v>209</v>
      </c>
      <c r="K13" s="19">
        <v>41895.55853291</v>
      </c>
      <c r="L13" s="53">
        <v>153.42940321</v>
      </c>
      <c r="O13" s="22" t="s">
        <v>118</v>
      </c>
      <c r="P13" s="23" t="s">
        <v>15</v>
      </c>
      <c r="Q13" s="71">
        <f>IF(D13="-","-",D13/$D$9*100)</f>
        <v>8.879011148173198</v>
      </c>
      <c r="R13" s="72">
        <f t="shared" si="1"/>
        <v>5.383318367999483</v>
      </c>
      <c r="S13" s="72">
        <f t="shared" si="1"/>
        <v>1.2162113633337448</v>
      </c>
      <c r="T13" s="73">
        <f t="shared" si="1"/>
        <v>0.03647400794764151</v>
      </c>
      <c r="U13" s="22" t="s">
        <v>118</v>
      </c>
      <c r="V13" s="23" t="s">
        <v>15</v>
      </c>
      <c r="W13" s="71" t="str">
        <f t="shared" si="3"/>
        <v>-</v>
      </c>
      <c r="X13" s="72">
        <f t="shared" si="2"/>
        <v>2.234823067127317</v>
      </c>
      <c r="Y13" s="73">
        <f t="shared" si="2"/>
        <v>0.008184341765009276</v>
      </c>
    </row>
    <row r="14" spans="2:25" ht="15" customHeight="1">
      <c r="B14" s="22" t="s">
        <v>16</v>
      </c>
      <c r="C14" s="43" t="s">
        <v>17</v>
      </c>
      <c r="D14" s="18">
        <f t="shared" si="0"/>
        <v>83114.95851371001</v>
      </c>
      <c r="E14" s="19">
        <v>45606.77602517</v>
      </c>
      <c r="F14" s="19">
        <v>4254.10603041</v>
      </c>
      <c r="G14" s="19">
        <v>276.75427353</v>
      </c>
      <c r="H14" s="22" t="s">
        <v>119</v>
      </c>
      <c r="I14" s="43" t="s">
        <v>17</v>
      </c>
      <c r="J14" s="18" t="s">
        <v>209</v>
      </c>
      <c r="K14" s="19">
        <v>32360.5555179</v>
      </c>
      <c r="L14" s="53">
        <v>616.7666667</v>
      </c>
      <c r="O14" s="22" t="s">
        <v>119</v>
      </c>
      <c r="P14" s="23" t="s">
        <v>17</v>
      </c>
      <c r="Q14" s="71">
        <f>IF(D14="-","-",D14/$D$9*100)</f>
        <v>4.43357799762617</v>
      </c>
      <c r="R14" s="72">
        <f t="shared" si="1"/>
        <v>2.432789504364667</v>
      </c>
      <c r="S14" s="72">
        <f t="shared" si="1"/>
        <v>0.2269255887661116</v>
      </c>
      <c r="T14" s="73">
        <f t="shared" si="1"/>
        <v>0.014762825847638774</v>
      </c>
      <c r="U14" s="22" t="s">
        <v>119</v>
      </c>
      <c r="V14" s="23" t="s">
        <v>17</v>
      </c>
      <c r="W14" s="71" t="str">
        <f t="shared" si="3"/>
        <v>-</v>
      </c>
      <c r="X14" s="72">
        <f t="shared" si="2"/>
        <v>1.726200066760009</v>
      </c>
      <c r="Y14" s="73">
        <f t="shared" si="2"/>
        <v>0.03290001188774333</v>
      </c>
    </row>
    <row r="15" spans="2:25" ht="15" customHeight="1">
      <c r="B15" s="22" t="s">
        <v>18</v>
      </c>
      <c r="C15" s="43" t="s">
        <v>19</v>
      </c>
      <c r="D15" s="18">
        <f t="shared" si="0"/>
        <v>94988.66714030001</v>
      </c>
      <c r="E15" s="19">
        <v>44837.11168234</v>
      </c>
      <c r="F15" s="19">
        <v>656.24496642</v>
      </c>
      <c r="G15" s="19" t="s">
        <v>209</v>
      </c>
      <c r="H15" s="22" t="s">
        <v>120</v>
      </c>
      <c r="I15" s="43" t="s">
        <v>19</v>
      </c>
      <c r="J15" s="18" t="s">
        <v>209</v>
      </c>
      <c r="K15" s="19">
        <v>49349.06105072</v>
      </c>
      <c r="L15" s="53">
        <v>146.24944082</v>
      </c>
      <c r="O15" s="22" t="s">
        <v>120</v>
      </c>
      <c r="P15" s="23" t="s">
        <v>19</v>
      </c>
      <c r="Q15" s="71">
        <f>IF(D15="-","-",D15/$D$9*100)</f>
        <v>5.066953917658541</v>
      </c>
      <c r="R15" s="72">
        <f t="shared" si="1"/>
        <v>2.391733514480901</v>
      </c>
      <c r="S15" s="72">
        <f t="shared" si="1"/>
        <v>0.03500589179374619</v>
      </c>
      <c r="T15" s="73" t="str">
        <f t="shared" si="1"/>
        <v>-</v>
      </c>
      <c r="U15" s="22" t="s">
        <v>120</v>
      </c>
      <c r="V15" s="23" t="s">
        <v>19</v>
      </c>
      <c r="W15" s="71" t="str">
        <f t="shared" si="3"/>
        <v>-</v>
      </c>
      <c r="X15" s="72">
        <f t="shared" si="2"/>
        <v>2.632413168345532</v>
      </c>
      <c r="Y15" s="73">
        <f t="shared" si="2"/>
        <v>0.0078013430383620545</v>
      </c>
    </row>
    <row r="16" spans="2:25" ht="15" customHeight="1">
      <c r="B16" s="22" t="s">
        <v>20</v>
      </c>
      <c r="C16" s="43" t="s">
        <v>21</v>
      </c>
      <c r="D16" s="18">
        <f t="shared" si="0"/>
        <v>48595.21628925</v>
      </c>
      <c r="E16" s="19">
        <v>29746.26847575</v>
      </c>
      <c r="F16" s="19">
        <v>3180.31261542</v>
      </c>
      <c r="G16" s="19">
        <v>8326.52626533</v>
      </c>
      <c r="H16" s="22" t="s">
        <v>121</v>
      </c>
      <c r="I16" s="43" t="s">
        <v>21</v>
      </c>
      <c r="J16" s="18" t="s">
        <v>209</v>
      </c>
      <c r="K16" s="19">
        <v>7032.59150303</v>
      </c>
      <c r="L16" s="53">
        <v>309.51742972</v>
      </c>
      <c r="O16" s="22" t="s">
        <v>121</v>
      </c>
      <c r="P16" s="23" t="s">
        <v>21</v>
      </c>
      <c r="Q16" s="71">
        <f>IF(D16="-","-",D16/$D$9*100)</f>
        <v>2.5922010379679676</v>
      </c>
      <c r="R16" s="72">
        <f t="shared" si="1"/>
        <v>1.5867468838814598</v>
      </c>
      <c r="S16" s="72">
        <f t="shared" si="1"/>
        <v>0.16964652680387485</v>
      </c>
      <c r="T16" s="73">
        <f t="shared" si="1"/>
        <v>0.4441595629327549</v>
      </c>
      <c r="U16" s="22" t="s">
        <v>121</v>
      </c>
      <c r="V16" s="23" t="s">
        <v>21</v>
      </c>
      <c r="W16" s="71" t="str">
        <f t="shared" si="3"/>
        <v>-</v>
      </c>
      <c r="X16" s="72">
        <f t="shared" si="2"/>
        <v>0.3751375626203727</v>
      </c>
      <c r="Y16" s="73">
        <f t="shared" si="2"/>
        <v>0.016510501729505613</v>
      </c>
    </row>
    <row r="17" spans="2:25" ht="15" customHeight="1">
      <c r="B17" s="22" t="s">
        <v>22</v>
      </c>
      <c r="C17" s="43" t="s">
        <v>23</v>
      </c>
      <c r="D17" s="18">
        <f t="shared" si="0"/>
        <v>38567.86888980999</v>
      </c>
      <c r="E17" s="19">
        <v>20641.77865093</v>
      </c>
      <c r="F17" s="19">
        <v>216.59410113</v>
      </c>
      <c r="G17" s="19">
        <v>6116.61039329</v>
      </c>
      <c r="H17" s="22" t="s">
        <v>122</v>
      </c>
      <c r="I17" s="43" t="s">
        <v>23</v>
      </c>
      <c r="J17" s="18" t="s">
        <v>209</v>
      </c>
      <c r="K17" s="19">
        <v>11010.80259839</v>
      </c>
      <c r="L17" s="53">
        <v>582.08314607</v>
      </c>
      <c r="O17" s="22" t="s">
        <v>122</v>
      </c>
      <c r="P17" s="23" t="s">
        <v>23</v>
      </c>
      <c r="Q17" s="71">
        <f>IF(D17="-","-",D17/$D$9*100)</f>
        <v>2.0573150487344183</v>
      </c>
      <c r="R17" s="72">
        <f t="shared" si="1"/>
        <v>1.101088628270649</v>
      </c>
      <c r="S17" s="72">
        <f t="shared" si="1"/>
        <v>0.011553718588780671</v>
      </c>
      <c r="T17" s="73">
        <f t="shared" si="1"/>
        <v>0.3262766383414466</v>
      </c>
      <c r="U17" s="22" t="s">
        <v>122</v>
      </c>
      <c r="V17" s="23" t="s">
        <v>23</v>
      </c>
      <c r="W17" s="71" t="str">
        <f t="shared" si="3"/>
        <v>-</v>
      </c>
      <c r="X17" s="72">
        <f t="shared" si="2"/>
        <v>0.5873461649911603</v>
      </c>
      <c r="Y17" s="73">
        <f t="shared" si="2"/>
        <v>0.031049898542381844</v>
      </c>
    </row>
    <row r="18" spans="2:25" ht="15" customHeight="1">
      <c r="B18" s="22" t="s">
        <v>24</v>
      </c>
      <c r="C18" s="43" t="s">
        <v>25</v>
      </c>
      <c r="D18" s="18">
        <f t="shared" si="0"/>
        <v>145232.16452849</v>
      </c>
      <c r="E18" s="19">
        <v>69922.91904477</v>
      </c>
      <c r="F18" s="19">
        <v>1613.78294749</v>
      </c>
      <c r="G18" s="19" t="s">
        <v>209</v>
      </c>
      <c r="H18" s="22" t="s">
        <v>123</v>
      </c>
      <c r="I18" s="43" t="s">
        <v>25</v>
      </c>
      <c r="J18" s="18" t="s">
        <v>209</v>
      </c>
      <c r="K18" s="19">
        <v>71404.44805142</v>
      </c>
      <c r="L18" s="53">
        <v>2291.01448481</v>
      </c>
      <c r="O18" s="22" t="s">
        <v>123</v>
      </c>
      <c r="P18" s="23" t="s">
        <v>25</v>
      </c>
      <c r="Q18" s="71">
        <f>IF(D18="-","-",D18/$D$9*100)</f>
        <v>7.747078753518533</v>
      </c>
      <c r="R18" s="72">
        <f t="shared" si="1"/>
        <v>3.7298787240031097</v>
      </c>
      <c r="S18" s="72">
        <f t="shared" si="1"/>
        <v>0.08608357264301306</v>
      </c>
      <c r="T18" s="73" t="str">
        <f t="shared" si="1"/>
        <v>-</v>
      </c>
      <c r="U18" s="22" t="s">
        <v>123</v>
      </c>
      <c r="V18" s="23" t="s">
        <v>25</v>
      </c>
      <c r="W18" s="71" t="str">
        <f t="shared" si="3"/>
        <v>-</v>
      </c>
      <c r="X18" s="72">
        <f t="shared" si="2"/>
        <v>3.8089075116508226</v>
      </c>
      <c r="Y18" s="73">
        <f t="shared" si="2"/>
        <v>0.12220894522158708</v>
      </c>
    </row>
    <row r="19" spans="2:25" ht="15" customHeight="1">
      <c r="B19" s="22" t="s">
        <v>26</v>
      </c>
      <c r="C19" s="43" t="s">
        <v>27</v>
      </c>
      <c r="D19" s="18">
        <f t="shared" si="0"/>
        <v>19151.35297771</v>
      </c>
      <c r="E19" s="19">
        <v>10172.72225404</v>
      </c>
      <c r="F19" s="19">
        <v>1120.01057695</v>
      </c>
      <c r="G19" s="19">
        <v>2052.83662999</v>
      </c>
      <c r="H19" s="22" t="s">
        <v>124</v>
      </c>
      <c r="I19" s="43" t="s">
        <v>27</v>
      </c>
      <c r="J19" s="18" t="s">
        <v>209</v>
      </c>
      <c r="K19" s="19">
        <v>5761.01694164</v>
      </c>
      <c r="L19" s="53">
        <v>44.76657509</v>
      </c>
      <c r="O19" s="22" t="s">
        <v>124</v>
      </c>
      <c r="P19" s="23" t="s">
        <v>27</v>
      </c>
      <c r="Q19" s="71">
        <f>IF(D19="-","-",D19/$D$9*100)</f>
        <v>1.0215852682251119</v>
      </c>
      <c r="R19" s="72">
        <f t="shared" si="1"/>
        <v>0.5426406794636639</v>
      </c>
      <c r="S19" s="72">
        <f t="shared" si="1"/>
        <v>0.059744411112892706</v>
      </c>
      <c r="T19" s="73">
        <f t="shared" si="1"/>
        <v>0.10950389049335107</v>
      </c>
      <c r="U19" s="22" t="s">
        <v>124</v>
      </c>
      <c r="V19" s="23" t="s">
        <v>27</v>
      </c>
      <c r="W19" s="71" t="str">
        <f t="shared" si="3"/>
        <v>-</v>
      </c>
      <c r="X19" s="72">
        <f t="shared" si="2"/>
        <v>0.3073083162544503</v>
      </c>
      <c r="Y19" s="73">
        <f t="shared" si="2"/>
        <v>0.00238797090075386</v>
      </c>
    </row>
    <row r="20" spans="2:25" ht="15" customHeight="1">
      <c r="B20" s="22" t="s">
        <v>28</v>
      </c>
      <c r="C20" s="43" t="s">
        <v>29</v>
      </c>
      <c r="D20" s="18">
        <f t="shared" si="0"/>
        <v>32008.83392567</v>
      </c>
      <c r="E20" s="19">
        <v>19402.04028522</v>
      </c>
      <c r="F20" s="19">
        <v>586.82179999</v>
      </c>
      <c r="G20" s="19">
        <v>5124.39258951</v>
      </c>
      <c r="H20" s="22" t="s">
        <v>125</v>
      </c>
      <c r="I20" s="43" t="s">
        <v>29</v>
      </c>
      <c r="J20" s="18" t="s">
        <v>209</v>
      </c>
      <c r="K20" s="19">
        <v>6878.93575863</v>
      </c>
      <c r="L20" s="53">
        <v>16.64349232</v>
      </c>
      <c r="O20" s="22" t="s">
        <v>125</v>
      </c>
      <c r="P20" s="23" t="s">
        <v>29</v>
      </c>
      <c r="Q20" s="71">
        <f>IF(D20="-","-",D20/$D$9*100)</f>
        <v>1.7074382801876946</v>
      </c>
      <c r="R20" s="72">
        <f t="shared" si="1"/>
        <v>1.0349576111912357</v>
      </c>
      <c r="S20" s="72">
        <f t="shared" si="1"/>
        <v>0.03130267123376942</v>
      </c>
      <c r="T20" s="73">
        <f t="shared" si="1"/>
        <v>0.27334904140393107</v>
      </c>
      <c r="U20" s="22" t="s">
        <v>125</v>
      </c>
      <c r="V20" s="23" t="s">
        <v>29</v>
      </c>
      <c r="W20" s="71" t="str">
        <f t="shared" si="3"/>
        <v>-</v>
      </c>
      <c r="X20" s="72">
        <f t="shared" si="2"/>
        <v>0.3669411472005378</v>
      </c>
      <c r="Y20" s="73">
        <f t="shared" si="2"/>
        <v>0.0008878091582207824</v>
      </c>
    </row>
    <row r="21" spans="2:25" ht="15" customHeight="1">
      <c r="B21" s="22" t="s">
        <v>30</v>
      </c>
      <c r="C21" s="43" t="s">
        <v>31</v>
      </c>
      <c r="D21" s="18">
        <f t="shared" si="0"/>
        <v>6334.369199780001</v>
      </c>
      <c r="E21" s="19">
        <v>4816.79696055</v>
      </c>
      <c r="F21" s="19">
        <v>453.91570425</v>
      </c>
      <c r="G21" s="19" t="s">
        <v>209</v>
      </c>
      <c r="H21" s="22" t="s">
        <v>126</v>
      </c>
      <c r="I21" s="43" t="s">
        <v>31</v>
      </c>
      <c r="J21" s="18" t="s">
        <v>209</v>
      </c>
      <c r="K21" s="19">
        <v>1021.86605879</v>
      </c>
      <c r="L21" s="53">
        <v>41.79047619</v>
      </c>
      <c r="O21" s="22" t="s">
        <v>126</v>
      </c>
      <c r="P21" s="23" t="s">
        <v>31</v>
      </c>
      <c r="Q21" s="71">
        <f>IF(D21="-","-",D21/$D$9*100)</f>
        <v>0.3378924854826582</v>
      </c>
      <c r="R21" s="72">
        <f t="shared" si="1"/>
        <v>0.2569410537551364</v>
      </c>
      <c r="S21" s="72">
        <f t="shared" si="1"/>
        <v>0.024213098521944466</v>
      </c>
      <c r="T21" s="73" t="str">
        <f t="shared" si="1"/>
        <v>-</v>
      </c>
      <c r="U21" s="22" t="s">
        <v>126</v>
      </c>
      <c r="V21" s="23" t="s">
        <v>31</v>
      </c>
      <c r="W21" s="71" t="str">
        <f t="shared" si="3"/>
        <v>-</v>
      </c>
      <c r="X21" s="72">
        <f t="shared" si="2"/>
        <v>0.054509115516492665</v>
      </c>
      <c r="Y21" s="73">
        <f t="shared" si="2"/>
        <v>0.002229217689084712</v>
      </c>
    </row>
    <row r="22" spans="2:25" ht="15" customHeight="1">
      <c r="B22" s="22" t="s">
        <v>32</v>
      </c>
      <c r="C22" s="43" t="s">
        <v>33</v>
      </c>
      <c r="D22" s="18">
        <f t="shared" si="0"/>
        <v>552468.85646446</v>
      </c>
      <c r="E22" s="19">
        <v>145748.70431483</v>
      </c>
      <c r="F22" s="19">
        <v>36670.92380562</v>
      </c>
      <c r="G22" s="19">
        <v>43869.33875156</v>
      </c>
      <c r="H22" s="22" t="s">
        <v>127</v>
      </c>
      <c r="I22" s="43" t="s">
        <v>33</v>
      </c>
      <c r="J22" s="18">
        <v>44189.5557923</v>
      </c>
      <c r="K22" s="19">
        <v>271958.8001967</v>
      </c>
      <c r="L22" s="53">
        <v>10031.53360345</v>
      </c>
      <c r="O22" s="22" t="s">
        <v>127</v>
      </c>
      <c r="P22" s="23" t="s">
        <v>33</v>
      </c>
      <c r="Q22" s="71">
        <f>IF(D22="-","-",D22/$D$9*100)</f>
        <v>29.470191770479964</v>
      </c>
      <c r="R22" s="72">
        <f t="shared" si="1"/>
        <v>7.774632390945156</v>
      </c>
      <c r="S22" s="72">
        <f t="shared" si="1"/>
        <v>1.9561268373899752</v>
      </c>
      <c r="T22" s="73">
        <f t="shared" si="1"/>
        <v>2.3401098735703822</v>
      </c>
      <c r="U22" s="22" t="s">
        <v>127</v>
      </c>
      <c r="V22" s="23" t="s">
        <v>33</v>
      </c>
      <c r="W22" s="71">
        <f t="shared" si="3"/>
        <v>2.3571911216595054</v>
      </c>
      <c r="X22" s="72">
        <f t="shared" si="2"/>
        <v>14.507022254171122</v>
      </c>
      <c r="Y22" s="73">
        <f t="shared" si="2"/>
        <v>0.5351092927438221</v>
      </c>
    </row>
    <row r="23" spans="2:25" ht="15" customHeight="1">
      <c r="B23" s="22" t="s">
        <v>34</v>
      </c>
      <c r="C23" s="43" t="s">
        <v>35</v>
      </c>
      <c r="D23" s="18">
        <f t="shared" si="0"/>
        <v>14177.80033645</v>
      </c>
      <c r="E23" s="19">
        <v>10290.00838999</v>
      </c>
      <c r="F23" s="19">
        <v>205.53411633</v>
      </c>
      <c r="G23" s="19">
        <v>803.40044736</v>
      </c>
      <c r="H23" s="22" t="s">
        <v>128</v>
      </c>
      <c r="I23" s="43" t="s">
        <v>35</v>
      </c>
      <c r="J23" s="18" t="s">
        <v>209</v>
      </c>
      <c r="K23" s="19">
        <v>2779.93120827</v>
      </c>
      <c r="L23" s="53">
        <v>98.9261745</v>
      </c>
      <c r="O23" s="22" t="s">
        <v>128</v>
      </c>
      <c r="P23" s="23" t="s">
        <v>35</v>
      </c>
      <c r="Q23" s="71">
        <f>IF(D23="-","-",D23/$D$9*100)</f>
        <v>0.756282440014128</v>
      </c>
      <c r="R23" s="72">
        <f t="shared" si="1"/>
        <v>0.5488970410268925</v>
      </c>
      <c r="S23" s="72">
        <f t="shared" si="1"/>
        <v>0.010963748911357665</v>
      </c>
      <c r="T23" s="73">
        <f t="shared" si="1"/>
        <v>0.04285556547695043</v>
      </c>
      <c r="U23" s="22" t="s">
        <v>128</v>
      </c>
      <c r="V23" s="23" t="s">
        <v>35</v>
      </c>
      <c r="W23" s="71" t="str">
        <f t="shared" si="3"/>
        <v>-</v>
      </c>
      <c r="X23" s="72">
        <f t="shared" si="2"/>
        <v>0.14828909332689086</v>
      </c>
      <c r="Y23" s="73">
        <f t="shared" si="2"/>
        <v>0.005276991272036543</v>
      </c>
    </row>
    <row r="24" spans="2:25" ht="15" customHeight="1">
      <c r="B24" s="22" t="s">
        <v>36</v>
      </c>
      <c r="C24" s="43" t="s">
        <v>37</v>
      </c>
      <c r="D24" s="18">
        <f t="shared" si="0"/>
        <v>85210.93333101</v>
      </c>
      <c r="E24" s="19">
        <v>56910.08888689</v>
      </c>
      <c r="F24" s="19">
        <v>221.66666666</v>
      </c>
      <c r="G24" s="19">
        <v>1290.79999997</v>
      </c>
      <c r="H24" s="22" t="s">
        <v>129</v>
      </c>
      <c r="I24" s="43" t="s">
        <v>37</v>
      </c>
      <c r="J24" s="18" t="s">
        <v>209</v>
      </c>
      <c r="K24" s="19">
        <v>26067.53333304</v>
      </c>
      <c r="L24" s="53">
        <v>720.84444445</v>
      </c>
      <c r="O24" s="22" t="s">
        <v>129</v>
      </c>
      <c r="P24" s="23" t="s">
        <v>37</v>
      </c>
      <c r="Q24" s="71">
        <f>IF(D24="-","-",D24/$D$9*100)</f>
        <v>4.545382996386134</v>
      </c>
      <c r="R24" s="72">
        <f t="shared" si="1"/>
        <v>3.0357389625628595</v>
      </c>
      <c r="S24" s="72">
        <f t="shared" si="1"/>
        <v>0.011824303033837155</v>
      </c>
      <c r="T24" s="73">
        <f t="shared" si="1"/>
        <v>0.06885478356172016</v>
      </c>
      <c r="U24" s="22" t="s">
        <v>129</v>
      </c>
      <c r="V24" s="23" t="s">
        <v>37</v>
      </c>
      <c r="W24" s="71" t="str">
        <f t="shared" si="3"/>
        <v>-</v>
      </c>
      <c r="X24" s="72">
        <f t="shared" si="2"/>
        <v>1.390513143535877</v>
      </c>
      <c r="Y24" s="73">
        <f t="shared" si="2"/>
        <v>0.03845180369183972</v>
      </c>
    </row>
    <row r="25" spans="2:25" ht="15" customHeight="1">
      <c r="B25" s="22" t="s">
        <v>38</v>
      </c>
      <c r="C25" s="43" t="s">
        <v>39</v>
      </c>
      <c r="D25" s="18">
        <f t="shared" si="0"/>
        <v>34767.148442599995</v>
      </c>
      <c r="E25" s="19">
        <v>25649.57088184</v>
      </c>
      <c r="F25" s="19">
        <v>1743.2454034</v>
      </c>
      <c r="G25" s="19">
        <v>2134.90262641</v>
      </c>
      <c r="H25" s="22" t="s">
        <v>130</v>
      </c>
      <c r="I25" s="43" t="s">
        <v>39</v>
      </c>
      <c r="J25" s="18" t="s">
        <v>209</v>
      </c>
      <c r="K25" s="19">
        <v>5165.27756097</v>
      </c>
      <c r="L25" s="53">
        <v>74.15196998</v>
      </c>
      <c r="O25" s="22" t="s">
        <v>130</v>
      </c>
      <c r="P25" s="23" t="s">
        <v>39</v>
      </c>
      <c r="Q25" s="71">
        <f>IF(D25="-","-",D25/$D$9*100)</f>
        <v>1.8545742803912735</v>
      </c>
      <c r="R25" s="72">
        <f t="shared" si="1"/>
        <v>1.368217889340827</v>
      </c>
      <c r="S25" s="72">
        <f t="shared" si="1"/>
        <v>0.0929894522380386</v>
      </c>
      <c r="T25" s="73">
        <f t="shared" si="1"/>
        <v>0.11388151399924457</v>
      </c>
      <c r="U25" s="22" t="s">
        <v>130</v>
      </c>
      <c r="V25" s="23" t="s">
        <v>39</v>
      </c>
      <c r="W25" s="71" t="str">
        <f t="shared" si="3"/>
        <v>-</v>
      </c>
      <c r="X25" s="72">
        <f t="shared" si="2"/>
        <v>0.27552995700733274</v>
      </c>
      <c r="Y25" s="73">
        <f t="shared" si="2"/>
        <v>0.0039554678058310614</v>
      </c>
    </row>
    <row r="26" spans="2:25" ht="15" customHeight="1">
      <c r="B26" s="22" t="s">
        <v>40</v>
      </c>
      <c r="C26" s="43" t="s">
        <v>41</v>
      </c>
      <c r="D26" s="18">
        <f t="shared" si="0"/>
        <v>17113.086872030002</v>
      </c>
      <c r="E26" s="19">
        <v>10738.02509613</v>
      </c>
      <c r="F26" s="19">
        <v>2048.96814671</v>
      </c>
      <c r="G26" s="19">
        <v>1275.9324321</v>
      </c>
      <c r="H26" s="22" t="s">
        <v>131</v>
      </c>
      <c r="I26" s="43" t="s">
        <v>41</v>
      </c>
      <c r="J26" s="18" t="s">
        <v>209</v>
      </c>
      <c r="K26" s="19">
        <v>2892.50482645</v>
      </c>
      <c r="L26" s="53">
        <v>157.65637064</v>
      </c>
      <c r="O26" s="22" t="s">
        <v>131</v>
      </c>
      <c r="P26" s="23" t="s">
        <v>41</v>
      </c>
      <c r="Q26" s="71">
        <f>IF(D26="-","-",D26/$D$9*100)</f>
        <v>0.9128586091369122</v>
      </c>
      <c r="R26" s="72">
        <f t="shared" si="1"/>
        <v>0.5727954709416907</v>
      </c>
      <c r="S26" s="72">
        <f t="shared" si="1"/>
        <v>0.10929753507116118</v>
      </c>
      <c r="T26" s="73">
        <f t="shared" si="1"/>
        <v>0.06806170704498493</v>
      </c>
      <c r="U26" s="22" t="s">
        <v>131</v>
      </c>
      <c r="V26" s="23" t="s">
        <v>41</v>
      </c>
      <c r="W26" s="71" t="str">
        <f t="shared" si="3"/>
        <v>-</v>
      </c>
      <c r="X26" s="72">
        <f t="shared" si="2"/>
        <v>0.15429407637207507</v>
      </c>
      <c r="Y26" s="73">
        <f t="shared" si="2"/>
        <v>0.008409819707000176</v>
      </c>
    </row>
    <row r="27" spans="2:25" ht="15" customHeight="1">
      <c r="B27" s="22" t="s">
        <v>42</v>
      </c>
      <c r="C27" s="43" t="s">
        <v>43</v>
      </c>
      <c r="D27" s="18">
        <f t="shared" si="0"/>
        <v>152053.43764266</v>
      </c>
      <c r="E27" s="19">
        <v>102867.75023005</v>
      </c>
      <c r="F27" s="19">
        <v>9302.2338199</v>
      </c>
      <c r="G27" s="19" t="s">
        <v>209</v>
      </c>
      <c r="H27" s="22" t="s">
        <v>132</v>
      </c>
      <c r="I27" s="43" t="s">
        <v>133</v>
      </c>
      <c r="J27" s="18">
        <v>15.70093455</v>
      </c>
      <c r="K27" s="19">
        <v>39628.08599149</v>
      </c>
      <c r="L27" s="53">
        <v>239.66666667</v>
      </c>
      <c r="O27" s="22" t="s">
        <v>132</v>
      </c>
      <c r="P27" s="23" t="s">
        <v>133</v>
      </c>
      <c r="Q27" s="71">
        <f>IF(D27="-","-",D27/$D$9*100)</f>
        <v>8.110944018394944</v>
      </c>
      <c r="R27" s="72">
        <f>IF(E27="-","-",E27/$D$9*100)</f>
        <v>5.4872456443568325</v>
      </c>
      <c r="S27" s="72">
        <f>IF(F27="-","-",F27/$D$9*100)</f>
        <v>0.4962064582620189</v>
      </c>
      <c r="T27" s="73" t="str">
        <f>IF(G27="-","-",G27/$D$9*100)</f>
        <v>-</v>
      </c>
      <c r="U27" s="22" t="s">
        <v>132</v>
      </c>
      <c r="V27" s="23" t="s">
        <v>133</v>
      </c>
      <c r="W27" s="71">
        <f t="shared" si="3"/>
        <v>0.0008375305625829795</v>
      </c>
      <c r="X27" s="72">
        <f t="shared" si="2"/>
        <v>2.11386991321095</v>
      </c>
      <c r="Y27" s="73">
        <f t="shared" si="2"/>
        <v>0.012784472002560672</v>
      </c>
    </row>
    <row r="28" spans="2:25" ht="15" customHeight="1">
      <c r="B28" s="22" t="s">
        <v>44</v>
      </c>
      <c r="C28" s="43" t="s">
        <v>45</v>
      </c>
      <c r="D28" s="18">
        <f t="shared" si="0"/>
        <v>35927.26948633</v>
      </c>
      <c r="E28" s="19">
        <v>15588.03751357</v>
      </c>
      <c r="F28" s="19">
        <v>4847.03436207</v>
      </c>
      <c r="G28" s="19">
        <v>4317.78702042</v>
      </c>
      <c r="H28" s="22" t="s">
        <v>134</v>
      </c>
      <c r="I28" s="43" t="s">
        <v>135</v>
      </c>
      <c r="J28" s="18" t="s">
        <v>209</v>
      </c>
      <c r="K28" s="19">
        <v>10960.45571201</v>
      </c>
      <c r="L28" s="53">
        <v>213.95487826</v>
      </c>
      <c r="O28" s="22" t="s">
        <v>134</v>
      </c>
      <c r="P28" s="23" t="s">
        <v>135</v>
      </c>
      <c r="Q28" s="71">
        <f>IF(D28="-","-",D28/$D$9*100)</f>
        <v>1.9164582929209317</v>
      </c>
      <c r="R28" s="72">
        <f>IF(E28="-","-",E28/$D$9*100)</f>
        <v>0.8315083275284956</v>
      </c>
      <c r="S28" s="72">
        <f>IF(F28="-","-",F28/$D$9*100)</f>
        <v>0.25855399901170345</v>
      </c>
      <c r="T28" s="73">
        <f>IF(G28="-","-",G28/$D$9*100)</f>
        <v>0.23032250601451296</v>
      </c>
      <c r="U28" s="22" t="s">
        <v>134</v>
      </c>
      <c r="V28" s="23" t="s">
        <v>135</v>
      </c>
      <c r="W28" s="71" t="str">
        <f t="shared" si="3"/>
        <v>-</v>
      </c>
      <c r="X28" s="72">
        <f t="shared" si="2"/>
        <v>0.584660525105212</v>
      </c>
      <c r="Y28" s="73">
        <f t="shared" si="2"/>
        <v>0.011412935261007803</v>
      </c>
    </row>
    <row r="29" spans="2:25" ht="15" customHeight="1">
      <c r="B29" s="22" t="s">
        <v>46</v>
      </c>
      <c r="C29" s="43" t="s">
        <v>47</v>
      </c>
      <c r="D29" s="18">
        <f t="shared" si="0"/>
        <v>12392.18324868</v>
      </c>
      <c r="E29" s="19">
        <v>8092.23356774</v>
      </c>
      <c r="F29" s="19">
        <v>226.81500884</v>
      </c>
      <c r="G29" s="19">
        <v>1555.972077</v>
      </c>
      <c r="H29" s="22" t="s">
        <v>136</v>
      </c>
      <c r="I29" s="43" t="s">
        <v>47</v>
      </c>
      <c r="J29" s="18" t="s">
        <v>209</v>
      </c>
      <c r="K29" s="19">
        <v>1969.9906927</v>
      </c>
      <c r="L29" s="53">
        <v>547.1719024</v>
      </c>
      <c r="O29" s="22" t="s">
        <v>136</v>
      </c>
      <c r="P29" s="23" t="s">
        <v>47</v>
      </c>
      <c r="Q29" s="71">
        <f>IF(D29="-","-",D29/$D$9*100)</f>
        <v>0.6610327668615327</v>
      </c>
      <c r="R29" s="72">
        <f>IF(E29="-","-",E29/$D$9*100)</f>
        <v>0.4316617530605625</v>
      </c>
      <c r="S29" s="72">
        <f>IF(F29="-","-",F29/$D$9*100)</f>
        <v>0.012098929611551604</v>
      </c>
      <c r="T29" s="73">
        <f>IF(G29="-","-",G29/$D$9*100)</f>
        <v>0.0829997835392045</v>
      </c>
      <c r="U29" s="22" t="s">
        <v>136</v>
      </c>
      <c r="V29" s="23" t="s">
        <v>47</v>
      </c>
      <c r="W29" s="71" t="str">
        <f t="shared" si="3"/>
        <v>-</v>
      </c>
      <c r="X29" s="72">
        <f t="shared" si="2"/>
        <v>0.10508466281965773</v>
      </c>
      <c r="Y29" s="73">
        <f t="shared" si="2"/>
        <v>0.02918763783055647</v>
      </c>
    </row>
    <row r="30" spans="2:25" ht="15" customHeight="1">
      <c r="B30" s="22" t="s">
        <v>48</v>
      </c>
      <c r="C30" s="43" t="s">
        <v>49</v>
      </c>
      <c r="D30" s="18">
        <f t="shared" si="0"/>
        <v>57733.556366239995</v>
      </c>
      <c r="E30" s="19">
        <v>26790.03506853</v>
      </c>
      <c r="F30" s="19">
        <v>2414.16667045</v>
      </c>
      <c r="G30" s="19">
        <v>83.87323944</v>
      </c>
      <c r="H30" s="22" t="s">
        <v>137</v>
      </c>
      <c r="I30" s="43" t="s">
        <v>138</v>
      </c>
      <c r="J30" s="18">
        <v>83.87323944</v>
      </c>
      <c r="K30" s="19">
        <v>28192.71578726</v>
      </c>
      <c r="L30" s="53">
        <v>168.89236112</v>
      </c>
      <c r="O30" s="22" t="s">
        <v>137</v>
      </c>
      <c r="P30" s="23" t="s">
        <v>138</v>
      </c>
      <c r="Q30" s="71">
        <f>IF(D30="-","-",D30/$D$9*100)</f>
        <v>3.079664958117614</v>
      </c>
      <c r="R30" s="72">
        <f>IF(E30="-","-",E30/$D$9*100)</f>
        <v>1.429053351640376</v>
      </c>
      <c r="S30" s="72">
        <f>IF(F30="-","-",F30/$D$9*100)</f>
        <v>0.1287782178336045</v>
      </c>
      <c r="T30" s="73">
        <f>IF(G30="-","-",G30/$D$9*100)</f>
        <v>0.00447402676510362</v>
      </c>
      <c r="U30" s="22" t="s">
        <v>137</v>
      </c>
      <c r="V30" s="23" t="s">
        <v>138</v>
      </c>
      <c r="W30" s="71">
        <f t="shared" si="3"/>
        <v>0.00447402676510362</v>
      </c>
      <c r="X30" s="72">
        <f t="shared" si="2"/>
        <v>1.5038761571072161</v>
      </c>
      <c r="Y30" s="73">
        <f t="shared" si="2"/>
        <v>0.009009178006209912</v>
      </c>
    </row>
    <row r="31" spans="2:25" ht="15" customHeight="1">
      <c r="B31" s="22" t="s">
        <v>50</v>
      </c>
      <c r="C31" s="43" t="s">
        <v>51</v>
      </c>
      <c r="D31" s="18">
        <f t="shared" si="0"/>
        <v>83704.85680156</v>
      </c>
      <c r="E31" s="19">
        <v>48852.61557492</v>
      </c>
      <c r="F31" s="19">
        <v>2030.68764477</v>
      </c>
      <c r="G31" s="19">
        <v>7186.97261902</v>
      </c>
      <c r="H31" s="22" t="s">
        <v>139</v>
      </c>
      <c r="I31" s="43" t="s">
        <v>51</v>
      </c>
      <c r="J31" s="18" t="s">
        <v>209</v>
      </c>
      <c r="K31" s="19">
        <v>23837.28222887</v>
      </c>
      <c r="L31" s="53">
        <v>1797.29873398</v>
      </c>
      <c r="O31" s="22" t="s">
        <v>139</v>
      </c>
      <c r="P31" s="23" t="s">
        <v>51</v>
      </c>
      <c r="Q31" s="71">
        <f>IF(D31="-","-",D31/$D$9*100)</f>
        <v>4.465044777091838</v>
      </c>
      <c r="R31" s="72">
        <f>IF(E31="-","-",E31/$D$9*100)</f>
        <v>2.6059314161087803</v>
      </c>
      <c r="S31" s="72">
        <f>IF(F31="-","-",F31/$D$9*100)</f>
        <v>0.10832240336639858</v>
      </c>
      <c r="T31" s="73">
        <f>IF(G31="-","-",G31/$D$9*100)</f>
        <v>0.3833726713341589</v>
      </c>
      <c r="U31" s="22" t="s">
        <v>139</v>
      </c>
      <c r="V31" s="23" t="s">
        <v>51</v>
      </c>
      <c r="W31" s="71" t="str">
        <f t="shared" si="3"/>
        <v>-</v>
      </c>
      <c r="X31" s="72">
        <f t="shared" si="2"/>
        <v>1.2715454823416708</v>
      </c>
      <c r="Y31" s="73">
        <f t="shared" si="2"/>
        <v>0.09587280394082952</v>
      </c>
    </row>
    <row r="32" spans="2:25" ht="15" customHeight="1">
      <c r="B32" s="22" t="s">
        <v>52</v>
      </c>
      <c r="C32" s="43" t="s">
        <v>53</v>
      </c>
      <c r="D32" s="18">
        <f t="shared" si="0"/>
        <v>14837.39723875</v>
      </c>
      <c r="E32" s="19">
        <v>7252.08728593</v>
      </c>
      <c r="F32" s="19">
        <v>14.7118644</v>
      </c>
      <c r="G32" s="19">
        <v>3688.68279623</v>
      </c>
      <c r="H32" s="22" t="s">
        <v>140</v>
      </c>
      <c r="I32" s="43" t="s">
        <v>141</v>
      </c>
      <c r="J32" s="18" t="s">
        <v>209</v>
      </c>
      <c r="K32" s="19">
        <v>3837.28121813</v>
      </c>
      <c r="L32" s="53">
        <v>44.63407406</v>
      </c>
      <c r="O32" s="22" t="s">
        <v>140</v>
      </c>
      <c r="P32" s="23" t="s">
        <v>141</v>
      </c>
      <c r="Q32" s="71">
        <f>IF(D32="-","-",D32/$D$9*100)</f>
        <v>0.7914671331865041</v>
      </c>
      <c r="R32" s="72">
        <f>IF(E32="-","-",E32/$D$9*100)</f>
        <v>0.3868460648086598</v>
      </c>
      <c r="S32" s="72">
        <f>IF(F32="-","-",F32/$D$9*100)</f>
        <v>0.0007847708700611396</v>
      </c>
      <c r="T32" s="73">
        <f>IF(G32="-","-",G32/$D$9*100)</f>
        <v>0.19676437524648302</v>
      </c>
      <c r="U32" s="22" t="s">
        <v>140</v>
      </c>
      <c r="V32" s="23" t="s">
        <v>141</v>
      </c>
      <c r="W32" s="71" t="str">
        <f t="shared" si="3"/>
        <v>-</v>
      </c>
      <c r="X32" s="72">
        <f t="shared" si="2"/>
        <v>0.2046910193259496</v>
      </c>
      <c r="Y32" s="73">
        <f t="shared" si="2"/>
        <v>0.00238090293535057</v>
      </c>
    </row>
    <row r="33" spans="2:25" ht="15" customHeight="1">
      <c r="B33" s="22" t="s">
        <v>54</v>
      </c>
      <c r="C33" s="43" t="s">
        <v>55</v>
      </c>
      <c r="D33" s="18">
        <f t="shared" si="0"/>
        <v>4156.21666752</v>
      </c>
      <c r="E33" s="19">
        <v>2192.50000081</v>
      </c>
      <c r="F33" s="19">
        <v>27.75000002</v>
      </c>
      <c r="G33" s="19">
        <v>656.48333328</v>
      </c>
      <c r="H33" s="22" t="s">
        <v>142</v>
      </c>
      <c r="I33" s="43" t="s">
        <v>55</v>
      </c>
      <c r="J33" s="18" t="s">
        <v>209</v>
      </c>
      <c r="K33" s="19">
        <v>1038.30000008</v>
      </c>
      <c r="L33" s="53">
        <v>241.18333333</v>
      </c>
      <c r="O33" s="22" t="s">
        <v>142</v>
      </c>
      <c r="P33" s="23" t="s">
        <v>55</v>
      </c>
      <c r="Q33" s="71">
        <f>IF(D33="-","-",D33/$D$9*100)</f>
        <v>0.22170390384595173</v>
      </c>
      <c r="R33" s="72">
        <f>IF(E33="-","-",E33/$D$9*100)</f>
        <v>0.11695391464080604</v>
      </c>
      <c r="S33" s="72">
        <f>IF(F33="-","-",F33/$D$9*100)</f>
        <v>0.001480260493693243</v>
      </c>
      <c r="T33" s="73">
        <f>IF(G33="-","-",G33/$D$9*100)</f>
        <v>0.035018606930524915</v>
      </c>
      <c r="U33" s="22" t="s">
        <v>142</v>
      </c>
      <c r="V33" s="23" t="s">
        <v>55</v>
      </c>
      <c r="W33" s="71" t="str">
        <f t="shared" si="3"/>
        <v>-</v>
      </c>
      <c r="X33" s="72">
        <f t="shared" si="2"/>
        <v>0.0553857466526991</v>
      </c>
      <c r="Y33" s="73">
        <f t="shared" si="2"/>
        <v>0.012865375128228478</v>
      </c>
    </row>
    <row r="34" spans="2:25" ht="15" customHeight="1">
      <c r="B34" s="24" t="s">
        <v>56</v>
      </c>
      <c r="C34" s="44" t="s">
        <v>57</v>
      </c>
      <c r="D34" s="26">
        <f>SUM(E34:G34,J34:L34)</f>
        <v>10176.501131590001</v>
      </c>
      <c r="E34" s="27">
        <v>6196.95141337</v>
      </c>
      <c r="F34" s="27">
        <v>170.78474585</v>
      </c>
      <c r="G34" s="27">
        <v>920.65310762</v>
      </c>
      <c r="H34" s="24" t="s">
        <v>143</v>
      </c>
      <c r="I34" s="44" t="s">
        <v>57</v>
      </c>
      <c r="J34" s="26" t="s">
        <v>209</v>
      </c>
      <c r="K34" s="27">
        <v>2840.13220371</v>
      </c>
      <c r="L34" s="58">
        <v>47.97966104</v>
      </c>
      <c r="O34" s="24" t="s">
        <v>143</v>
      </c>
      <c r="P34" s="25" t="s">
        <v>57</v>
      </c>
      <c r="Q34" s="74">
        <f>IF(D34="-","-",D34/$D$9*100)</f>
        <v>0.5428422550724473</v>
      </c>
      <c r="R34" s="75">
        <f>IF(E34="-","-",E34/$D$9*100)</f>
        <v>0.330562246916644</v>
      </c>
      <c r="S34" s="75">
        <f>IF(F34="-","-",F34/$D$9*100)</f>
        <v>0.009110122955855624</v>
      </c>
      <c r="T34" s="76">
        <f>IF(G34="-","-",G34/$D$9*100)</f>
        <v>0.04911014135580528</v>
      </c>
      <c r="U34" s="24" t="s">
        <v>143</v>
      </c>
      <c r="V34" s="25" t="s">
        <v>57</v>
      </c>
      <c r="W34" s="74" t="str">
        <f>IF(J34="-","-",J34/$D$9*100)</f>
        <v>-</v>
      </c>
      <c r="X34" s="75">
        <f t="shared" si="2"/>
        <v>0.1515003781977598</v>
      </c>
      <c r="Y34" s="76">
        <f>IF(L34="-","-",L34/$D$9*100)</f>
        <v>0.002559365646382614</v>
      </c>
    </row>
  </sheetData>
  <sheetProtection/>
  <mergeCells count="12">
    <mergeCell ref="B5:C7"/>
    <mergeCell ref="D5:G5"/>
    <mergeCell ref="H5:I7"/>
    <mergeCell ref="J5:L5"/>
    <mergeCell ref="O5:P7"/>
    <mergeCell ref="U5:V7"/>
    <mergeCell ref="W5:Y5"/>
    <mergeCell ref="D7:G7"/>
    <mergeCell ref="J7:L7"/>
    <mergeCell ref="Q7:T7"/>
    <mergeCell ref="W7:Y7"/>
    <mergeCell ref="Q5:T5"/>
  </mergeCells>
  <printOptions/>
  <pageMargins left="0.7086614173228347" right="0.7086614173228347" top="0.7480314960629921" bottom="0.7480314960629921" header="0.31496062992125984" footer="0.31496062992125984"/>
  <pageSetup firstPageNumber="14" useFirstPageNumber="1" horizontalDpi="300" verticalDpi="300" orientation="portrait" paperSize="9" r:id="rId1"/>
  <headerFooter>
    <oddFooter>&amp;CIV-3-&amp;P</oddFooter>
  </headerFooter>
  <colBreaks count="1" manualBreakCount="1">
    <brk id="20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6.421875" style="1" customWidth="1"/>
    <col min="4" max="8" width="11.140625" style="1" customWidth="1"/>
    <col min="9" max="9" width="3.28125" style="1" customWidth="1"/>
    <col min="10" max="10" width="16.421875" style="1" customWidth="1"/>
    <col min="11" max="15" width="11.140625" style="1" customWidth="1"/>
    <col min="16" max="16" width="1.8515625" style="1" customWidth="1"/>
    <col min="17" max="16384" width="9.00390625" style="1" customWidth="1"/>
  </cols>
  <sheetData>
    <row r="1" spans="2:15" ht="15" customHeight="1">
      <c r="B1" s="2"/>
      <c r="C1" s="2"/>
      <c r="D1" s="2"/>
      <c r="E1" s="2"/>
      <c r="F1" s="2"/>
      <c r="G1" s="2"/>
      <c r="H1" s="80" t="s">
        <v>94</v>
      </c>
      <c r="O1" s="81" t="s">
        <v>95</v>
      </c>
    </row>
    <row r="2" spans="2:10" ht="15" customHeight="1">
      <c r="B2" s="30" t="s">
        <v>185</v>
      </c>
      <c r="C2" s="30"/>
      <c r="D2" s="30"/>
      <c r="E2" s="30"/>
      <c r="F2" s="30"/>
      <c r="G2" s="30"/>
      <c r="I2" s="30" t="s">
        <v>185</v>
      </c>
      <c r="J2" s="30"/>
    </row>
    <row r="3" spans="2:10" ht="15" customHeight="1">
      <c r="B3" s="30"/>
      <c r="C3" s="30" t="s">
        <v>186</v>
      </c>
      <c r="D3" s="30"/>
      <c r="E3" s="30"/>
      <c r="F3" s="30"/>
      <c r="G3" s="30"/>
      <c r="I3" s="30"/>
      <c r="J3" s="30" t="s">
        <v>186</v>
      </c>
    </row>
    <row r="4" spans="2:7" ht="15" customHeight="1">
      <c r="B4" s="2"/>
      <c r="C4" s="30"/>
      <c r="D4" s="30"/>
      <c r="E4" s="30"/>
      <c r="F4" s="30"/>
      <c r="G4" s="30"/>
    </row>
    <row r="5" spans="2:15" ht="15" customHeight="1">
      <c r="B5" s="126" t="s">
        <v>1</v>
      </c>
      <c r="C5" s="127"/>
      <c r="D5" s="132" t="s">
        <v>187</v>
      </c>
      <c r="E5" s="122"/>
      <c r="F5" s="122"/>
      <c r="G5" s="122"/>
      <c r="H5" s="123"/>
      <c r="I5" s="126" t="s">
        <v>100</v>
      </c>
      <c r="J5" s="127"/>
      <c r="K5" s="132" t="s">
        <v>187</v>
      </c>
      <c r="L5" s="122"/>
      <c r="M5" s="122"/>
      <c r="N5" s="122"/>
      <c r="O5" s="123"/>
    </row>
    <row r="6" spans="2:15" ht="43.5" customHeight="1">
      <c r="B6" s="128"/>
      <c r="C6" s="129"/>
      <c r="D6" s="65" t="s">
        <v>70</v>
      </c>
      <c r="E6" s="66" t="s">
        <v>188</v>
      </c>
      <c r="F6" s="66" t="s">
        <v>189</v>
      </c>
      <c r="G6" s="66" t="s">
        <v>190</v>
      </c>
      <c r="H6" s="86" t="s">
        <v>191</v>
      </c>
      <c r="I6" s="128"/>
      <c r="J6" s="129"/>
      <c r="K6" s="87" t="s">
        <v>192</v>
      </c>
      <c r="L6" s="66" t="s">
        <v>193</v>
      </c>
      <c r="M6" s="66" t="s">
        <v>194</v>
      </c>
      <c r="N6" s="66" t="s">
        <v>195</v>
      </c>
      <c r="O6" s="88" t="s">
        <v>196</v>
      </c>
    </row>
    <row r="7" spans="2:15" ht="15" customHeight="1">
      <c r="B7" s="130"/>
      <c r="C7" s="131"/>
      <c r="D7" s="133" t="s">
        <v>7</v>
      </c>
      <c r="E7" s="124"/>
      <c r="F7" s="124"/>
      <c r="G7" s="124"/>
      <c r="H7" s="125"/>
      <c r="I7" s="130"/>
      <c r="J7" s="131"/>
      <c r="K7" s="133" t="s">
        <v>7</v>
      </c>
      <c r="L7" s="124"/>
      <c r="M7" s="124"/>
      <c r="N7" s="124"/>
      <c r="O7" s="125"/>
    </row>
    <row r="8" spans="1:15" ht="6.75" customHeight="1">
      <c r="A8" s="2"/>
      <c r="B8" s="14"/>
      <c r="C8" s="42"/>
      <c r="D8" s="96"/>
      <c r="E8" s="101"/>
      <c r="F8" s="101"/>
      <c r="G8" s="101"/>
      <c r="H8" s="102"/>
      <c r="I8" s="14"/>
      <c r="J8" s="42"/>
      <c r="K8" s="100"/>
      <c r="L8" s="101"/>
      <c r="M8" s="101"/>
      <c r="N8" s="101"/>
      <c r="O8" s="102"/>
    </row>
    <row r="9" spans="2:15" ht="15">
      <c r="B9" s="16"/>
      <c r="C9" s="42" t="s">
        <v>87</v>
      </c>
      <c r="D9" s="19">
        <f>SUM(E9:H9,K9:O9)</f>
        <v>1874670.04207914</v>
      </c>
      <c r="E9" s="19">
        <f>SUM(E11:E34)</f>
        <v>148965.27624023</v>
      </c>
      <c r="F9" s="19">
        <f>SUM(F11:F34)</f>
        <v>251073.68712848998</v>
      </c>
      <c r="G9" s="19">
        <f>SUM(G11:G34)</f>
        <v>317229.27661435</v>
      </c>
      <c r="H9" s="53">
        <f>SUM(H11:H34)</f>
        <v>160845.42374333</v>
      </c>
      <c r="I9" s="16"/>
      <c r="J9" s="42" t="s">
        <v>115</v>
      </c>
      <c r="K9" s="19">
        <f>SUM(K11:K34)</f>
        <v>125737.76603248001</v>
      </c>
      <c r="L9" s="19">
        <f>SUM(L11:L34)</f>
        <v>54268.79381417</v>
      </c>
      <c r="M9" s="19">
        <f>SUM(M11:M34)</f>
        <v>56456.25064080001</v>
      </c>
      <c r="N9" s="19">
        <f>SUM(N11:N34)</f>
        <v>61379.66081742001</v>
      </c>
      <c r="O9" s="53">
        <f>SUM(O11:O34)</f>
        <v>698713.90704787</v>
      </c>
    </row>
    <row r="10" spans="2:15" ht="6.75" customHeight="1">
      <c r="B10" s="16"/>
      <c r="C10" s="42"/>
      <c r="D10" s="19"/>
      <c r="E10" s="19"/>
      <c r="F10" s="19"/>
      <c r="G10" s="55"/>
      <c r="H10" s="57"/>
      <c r="I10" s="16"/>
      <c r="J10" s="42"/>
      <c r="K10" s="56"/>
      <c r="L10" s="56"/>
      <c r="M10" s="56"/>
      <c r="N10" s="56"/>
      <c r="O10" s="57"/>
    </row>
    <row r="11" spans="2:15" ht="15" customHeight="1">
      <c r="B11" s="22" t="s">
        <v>88</v>
      </c>
      <c r="C11" s="43" t="s">
        <v>11</v>
      </c>
      <c r="D11" s="18">
        <f>SUM(E11:H11,K11:O11)</f>
        <v>69488.06674143</v>
      </c>
      <c r="E11" s="19">
        <v>1011.38356069</v>
      </c>
      <c r="F11" s="19">
        <v>9941.78355357</v>
      </c>
      <c r="G11" s="19">
        <v>17145.01619606</v>
      </c>
      <c r="H11" s="53">
        <v>8957.88000222</v>
      </c>
      <c r="I11" s="22" t="s">
        <v>116</v>
      </c>
      <c r="J11" s="43" t="s">
        <v>11</v>
      </c>
      <c r="K11" s="19">
        <v>2256.61610091</v>
      </c>
      <c r="L11" s="19">
        <v>3517.59557418</v>
      </c>
      <c r="M11" s="19">
        <v>3816.68476508</v>
      </c>
      <c r="N11" s="19">
        <v>536.73126866</v>
      </c>
      <c r="O11" s="53">
        <v>22304.37572006</v>
      </c>
    </row>
    <row r="12" spans="2:15" ht="15" customHeight="1">
      <c r="B12" s="22" t="s">
        <v>12</v>
      </c>
      <c r="C12" s="43" t="s">
        <v>13</v>
      </c>
      <c r="D12" s="18">
        <f aca="true" t="shared" si="0" ref="D12:D33">SUM(E12:H12,K12:O12)</f>
        <v>96017.13781544002</v>
      </c>
      <c r="E12" s="19">
        <v>3836.61605517</v>
      </c>
      <c r="F12" s="19">
        <v>17999.38743175</v>
      </c>
      <c r="G12" s="19">
        <v>15420.47633575</v>
      </c>
      <c r="H12" s="53">
        <v>12583.30034747</v>
      </c>
      <c r="I12" s="22" t="s">
        <v>117</v>
      </c>
      <c r="J12" s="43" t="s">
        <v>13</v>
      </c>
      <c r="K12" s="19">
        <v>9934.79661199</v>
      </c>
      <c r="L12" s="19">
        <v>7190.42678296</v>
      </c>
      <c r="M12" s="19">
        <v>3540.82363799</v>
      </c>
      <c r="N12" s="19">
        <v>5511.82626249</v>
      </c>
      <c r="O12" s="53">
        <v>19999.48434987</v>
      </c>
    </row>
    <row r="13" spans="2:15" ht="15" customHeight="1">
      <c r="B13" s="22" t="s">
        <v>14</v>
      </c>
      <c r="C13" s="43" t="s">
        <v>15</v>
      </c>
      <c r="D13" s="18">
        <f t="shared" si="0"/>
        <v>166452.16202767</v>
      </c>
      <c r="E13" s="19">
        <v>25459.4103878</v>
      </c>
      <c r="F13" s="19">
        <v>33180.90440693</v>
      </c>
      <c r="G13" s="19">
        <v>32172.50063598</v>
      </c>
      <c r="H13" s="53">
        <v>12931.46673986</v>
      </c>
      <c r="I13" s="22" t="s">
        <v>118</v>
      </c>
      <c r="J13" s="43" t="s">
        <v>15</v>
      </c>
      <c r="K13" s="19">
        <v>6330.05880671</v>
      </c>
      <c r="L13" s="19">
        <v>5086.4451452</v>
      </c>
      <c r="M13" s="19">
        <v>3118.21046771</v>
      </c>
      <c r="N13" s="19">
        <v>1505.25678868</v>
      </c>
      <c r="O13" s="53">
        <v>46667.9086488</v>
      </c>
    </row>
    <row r="14" spans="2:15" ht="15" customHeight="1">
      <c r="B14" s="22" t="s">
        <v>16</v>
      </c>
      <c r="C14" s="43" t="s">
        <v>17</v>
      </c>
      <c r="D14" s="18">
        <f t="shared" si="0"/>
        <v>83114.95851371</v>
      </c>
      <c r="E14" s="19">
        <v>12030.90363269</v>
      </c>
      <c r="F14" s="19">
        <v>15932.87531432</v>
      </c>
      <c r="G14" s="19">
        <v>12965.6302096</v>
      </c>
      <c r="H14" s="53">
        <v>4267.94626084</v>
      </c>
      <c r="I14" s="22" t="s">
        <v>119</v>
      </c>
      <c r="J14" s="43" t="s">
        <v>17</v>
      </c>
      <c r="K14" s="19">
        <v>334.7408832</v>
      </c>
      <c r="L14" s="19">
        <v>1380.2570276</v>
      </c>
      <c r="M14" s="19">
        <v>1544.55242174</v>
      </c>
      <c r="N14" s="19">
        <v>1106.62226975</v>
      </c>
      <c r="O14" s="53">
        <v>33551.43049397</v>
      </c>
    </row>
    <row r="15" spans="2:15" ht="15" customHeight="1">
      <c r="B15" s="22" t="s">
        <v>18</v>
      </c>
      <c r="C15" s="43" t="s">
        <v>19</v>
      </c>
      <c r="D15" s="18">
        <f t="shared" si="0"/>
        <v>94988.66714030001</v>
      </c>
      <c r="E15" s="19">
        <v>2479.14765092</v>
      </c>
      <c r="F15" s="19">
        <v>16590.84496609</v>
      </c>
      <c r="G15" s="19">
        <v>15050.11608231</v>
      </c>
      <c r="H15" s="53">
        <v>6601.33825484</v>
      </c>
      <c r="I15" s="22" t="s">
        <v>120</v>
      </c>
      <c r="J15" s="43" t="s">
        <v>19</v>
      </c>
      <c r="K15" s="19">
        <v>2406.23154361</v>
      </c>
      <c r="L15" s="19">
        <v>474.72043287</v>
      </c>
      <c r="M15" s="19">
        <v>1130.13176765</v>
      </c>
      <c r="N15" s="19">
        <v>611.57004735</v>
      </c>
      <c r="O15" s="53">
        <v>49644.56639466</v>
      </c>
    </row>
    <row r="16" spans="2:15" ht="15" customHeight="1">
      <c r="B16" s="22" t="s">
        <v>20</v>
      </c>
      <c r="C16" s="43" t="s">
        <v>21</v>
      </c>
      <c r="D16" s="18">
        <f t="shared" si="0"/>
        <v>48595.216289250006</v>
      </c>
      <c r="E16" s="19">
        <v>3957.54453232</v>
      </c>
      <c r="F16" s="19">
        <v>14122.46175531</v>
      </c>
      <c r="G16" s="19">
        <v>11168.87941118</v>
      </c>
      <c r="H16" s="53">
        <v>3373.79799942</v>
      </c>
      <c r="I16" s="22" t="s">
        <v>121</v>
      </c>
      <c r="J16" s="43" t="s">
        <v>21</v>
      </c>
      <c r="K16" s="19">
        <v>4677.63741756</v>
      </c>
      <c r="L16" s="19">
        <v>3019.68474139</v>
      </c>
      <c r="M16" s="19">
        <v>3280.44517452</v>
      </c>
      <c r="N16" s="19">
        <v>1029.37935743</v>
      </c>
      <c r="O16" s="53">
        <v>3965.38590012</v>
      </c>
    </row>
    <row r="17" spans="2:15" ht="15" customHeight="1">
      <c r="B17" s="22" t="s">
        <v>22</v>
      </c>
      <c r="C17" s="43" t="s">
        <v>23</v>
      </c>
      <c r="D17" s="18">
        <f t="shared" si="0"/>
        <v>38567.86888981</v>
      </c>
      <c r="E17" s="19">
        <v>2588.99101117</v>
      </c>
      <c r="F17" s="19">
        <v>4492.75842686</v>
      </c>
      <c r="G17" s="19">
        <v>9054.89522434</v>
      </c>
      <c r="H17" s="53">
        <v>6267.76966275</v>
      </c>
      <c r="I17" s="22" t="s">
        <v>122</v>
      </c>
      <c r="J17" s="43" t="s">
        <v>23</v>
      </c>
      <c r="K17" s="19">
        <v>3463.22078649</v>
      </c>
      <c r="L17" s="19">
        <v>1610.06460678</v>
      </c>
      <c r="M17" s="19">
        <v>738.70294942</v>
      </c>
      <c r="N17" s="19">
        <v>1075.15625002</v>
      </c>
      <c r="O17" s="53">
        <v>9276.30997198</v>
      </c>
    </row>
    <row r="18" spans="2:15" ht="15" customHeight="1">
      <c r="B18" s="22" t="s">
        <v>24</v>
      </c>
      <c r="C18" s="43" t="s">
        <v>25</v>
      </c>
      <c r="D18" s="18">
        <f t="shared" si="0"/>
        <v>145232.16452849</v>
      </c>
      <c r="E18" s="19">
        <v>14678.36847924</v>
      </c>
      <c r="F18" s="19">
        <v>12447.68686669</v>
      </c>
      <c r="G18" s="19">
        <v>19752.03727434</v>
      </c>
      <c r="H18" s="53">
        <v>13899.83566619</v>
      </c>
      <c r="I18" s="22" t="s">
        <v>123</v>
      </c>
      <c r="J18" s="43" t="s">
        <v>25</v>
      </c>
      <c r="K18" s="19">
        <v>5675.86433762</v>
      </c>
      <c r="L18" s="19">
        <v>2605.49538873</v>
      </c>
      <c r="M18" s="19">
        <v>2016.87902264</v>
      </c>
      <c r="N18" s="19">
        <v>1663.08177815</v>
      </c>
      <c r="O18" s="53">
        <v>72492.91571489</v>
      </c>
    </row>
    <row r="19" spans="2:15" ht="15" customHeight="1">
      <c r="B19" s="22" t="s">
        <v>26</v>
      </c>
      <c r="C19" s="43" t="s">
        <v>27</v>
      </c>
      <c r="D19" s="18">
        <f t="shared" si="0"/>
        <v>19151.35297771</v>
      </c>
      <c r="E19" s="19">
        <v>775.59697818</v>
      </c>
      <c r="F19" s="19">
        <v>1711.94665783</v>
      </c>
      <c r="G19" s="19">
        <v>3618.06030238</v>
      </c>
      <c r="H19" s="53">
        <v>2159.82660276</v>
      </c>
      <c r="I19" s="22" t="s">
        <v>124</v>
      </c>
      <c r="J19" s="43" t="s">
        <v>27</v>
      </c>
      <c r="K19" s="19">
        <v>1994.36163014</v>
      </c>
      <c r="L19" s="19">
        <v>1308.96089767</v>
      </c>
      <c r="M19" s="19">
        <v>1286.97884612</v>
      </c>
      <c r="N19" s="19">
        <v>284.0214286</v>
      </c>
      <c r="O19" s="53">
        <v>6011.59963403</v>
      </c>
    </row>
    <row r="20" spans="2:15" ht="15" customHeight="1">
      <c r="B20" s="22" t="s">
        <v>28</v>
      </c>
      <c r="C20" s="43" t="s">
        <v>29</v>
      </c>
      <c r="D20" s="18">
        <f t="shared" si="0"/>
        <v>32008.833925670002</v>
      </c>
      <c r="E20" s="19">
        <v>5320.78579867</v>
      </c>
      <c r="F20" s="19">
        <v>3991.38684957</v>
      </c>
      <c r="G20" s="19">
        <v>5978.61983289</v>
      </c>
      <c r="H20" s="53">
        <v>6042.69727845</v>
      </c>
      <c r="I20" s="22" t="s">
        <v>125</v>
      </c>
      <c r="J20" s="43" t="s">
        <v>29</v>
      </c>
      <c r="K20" s="19">
        <v>2773.91538672</v>
      </c>
      <c r="L20" s="19">
        <v>1239.94017787</v>
      </c>
      <c r="M20" s="19">
        <v>145.93575855</v>
      </c>
      <c r="N20" s="19">
        <v>108.18270008</v>
      </c>
      <c r="O20" s="53">
        <v>6407.37014287</v>
      </c>
    </row>
    <row r="21" spans="2:15" ht="15" customHeight="1">
      <c r="B21" s="22" t="s">
        <v>30</v>
      </c>
      <c r="C21" s="43" t="s">
        <v>31</v>
      </c>
      <c r="D21" s="18">
        <f t="shared" si="0"/>
        <v>6334.36919978</v>
      </c>
      <c r="E21" s="19">
        <v>517.71286731</v>
      </c>
      <c r="F21" s="19">
        <v>1213.25754819</v>
      </c>
      <c r="G21" s="19">
        <v>1654.94731512</v>
      </c>
      <c r="H21" s="53">
        <v>909.165147</v>
      </c>
      <c r="I21" s="22" t="s">
        <v>126</v>
      </c>
      <c r="J21" s="43" t="s">
        <v>31</v>
      </c>
      <c r="K21" s="19">
        <v>435.68794323</v>
      </c>
      <c r="L21" s="19">
        <v>572.39614999</v>
      </c>
      <c r="M21" s="19">
        <v>504.15319144</v>
      </c>
      <c r="N21" s="19">
        <v>299.42431614</v>
      </c>
      <c r="O21" s="53">
        <v>227.62472136</v>
      </c>
    </row>
    <row r="22" spans="2:15" ht="15" customHeight="1">
      <c r="B22" s="22" t="s">
        <v>32</v>
      </c>
      <c r="C22" s="43" t="s">
        <v>33</v>
      </c>
      <c r="D22" s="18">
        <f t="shared" si="0"/>
        <v>552468.85646446</v>
      </c>
      <c r="E22" s="19">
        <v>27321.94449268</v>
      </c>
      <c r="F22" s="19">
        <v>33697.634911</v>
      </c>
      <c r="G22" s="19">
        <v>70274.1104298</v>
      </c>
      <c r="H22" s="53">
        <v>34359.05686735</v>
      </c>
      <c r="I22" s="22" t="s">
        <v>127</v>
      </c>
      <c r="J22" s="43" t="s">
        <v>33</v>
      </c>
      <c r="K22" s="19">
        <v>33991.1620121</v>
      </c>
      <c r="L22" s="19">
        <v>12050.16961302</v>
      </c>
      <c r="M22" s="19">
        <v>20777.74615563</v>
      </c>
      <c r="N22" s="19">
        <v>30860.20200186</v>
      </c>
      <c r="O22" s="53">
        <v>289136.82998102</v>
      </c>
    </row>
    <row r="23" spans="2:15" ht="15" customHeight="1">
      <c r="B23" s="22" t="s">
        <v>34</v>
      </c>
      <c r="C23" s="43" t="s">
        <v>35</v>
      </c>
      <c r="D23" s="18">
        <f t="shared" si="0"/>
        <v>14177.80033645</v>
      </c>
      <c r="E23" s="19">
        <v>735.38870254</v>
      </c>
      <c r="F23" s="19">
        <v>2679.43791971</v>
      </c>
      <c r="G23" s="19">
        <v>4163.70525749</v>
      </c>
      <c r="H23" s="53">
        <v>1568.39205823</v>
      </c>
      <c r="I23" s="22" t="s">
        <v>128</v>
      </c>
      <c r="J23" s="43" t="s">
        <v>35</v>
      </c>
      <c r="K23" s="19">
        <v>2260.31319913</v>
      </c>
      <c r="L23" s="19">
        <v>22.48322148</v>
      </c>
      <c r="M23" s="19">
        <v>44.96644296</v>
      </c>
      <c r="N23" s="19">
        <v>89.93288592</v>
      </c>
      <c r="O23" s="53">
        <v>2613.18064899</v>
      </c>
    </row>
    <row r="24" spans="2:15" ht="15" customHeight="1">
      <c r="B24" s="22" t="s">
        <v>36</v>
      </c>
      <c r="C24" s="43" t="s">
        <v>37</v>
      </c>
      <c r="D24" s="18">
        <f t="shared" si="0"/>
        <v>85210.93333101</v>
      </c>
      <c r="E24" s="19">
        <v>3756.03333324</v>
      </c>
      <c r="F24" s="19">
        <v>15420.85555507</v>
      </c>
      <c r="G24" s="19">
        <v>17116.48888816</v>
      </c>
      <c r="H24" s="53">
        <v>11680.88888849</v>
      </c>
      <c r="I24" s="22" t="s">
        <v>129</v>
      </c>
      <c r="J24" s="43" t="s">
        <v>37</v>
      </c>
      <c r="K24" s="19">
        <v>7934.85555531</v>
      </c>
      <c r="L24" s="19">
        <v>2411.85555548</v>
      </c>
      <c r="M24" s="19">
        <v>1981.9333333</v>
      </c>
      <c r="N24" s="19">
        <v>3186.71111106</v>
      </c>
      <c r="O24" s="53">
        <v>21721.3111109</v>
      </c>
    </row>
    <row r="25" spans="2:15" ht="15" customHeight="1">
      <c r="B25" s="22" t="s">
        <v>38</v>
      </c>
      <c r="C25" s="43" t="s">
        <v>39</v>
      </c>
      <c r="D25" s="18">
        <f t="shared" si="0"/>
        <v>34767.1484426</v>
      </c>
      <c r="E25" s="19">
        <v>2972.28060034</v>
      </c>
      <c r="F25" s="19">
        <v>4778.48776723</v>
      </c>
      <c r="G25" s="19">
        <v>12921.45264527</v>
      </c>
      <c r="H25" s="53">
        <v>4556.03185749</v>
      </c>
      <c r="I25" s="22" t="s">
        <v>130</v>
      </c>
      <c r="J25" s="43" t="s">
        <v>39</v>
      </c>
      <c r="K25" s="19">
        <v>3323.61538472</v>
      </c>
      <c r="L25" s="19">
        <v>1386.64183865</v>
      </c>
      <c r="M25" s="19">
        <v>633.66228892</v>
      </c>
      <c r="N25" s="19">
        <v>196.16566605</v>
      </c>
      <c r="O25" s="53">
        <v>3998.81039393</v>
      </c>
    </row>
    <row r="26" spans="2:15" ht="15" customHeight="1">
      <c r="B26" s="22" t="s">
        <v>40</v>
      </c>
      <c r="C26" s="43" t="s">
        <v>41</v>
      </c>
      <c r="D26" s="18">
        <f t="shared" si="0"/>
        <v>17113.086872030002</v>
      </c>
      <c r="E26" s="19">
        <v>1105.17567551</v>
      </c>
      <c r="F26" s="19">
        <v>3399.7760616</v>
      </c>
      <c r="G26" s="19">
        <v>3935.76254806</v>
      </c>
      <c r="H26" s="53">
        <v>2360.77992284</v>
      </c>
      <c r="I26" s="22" t="s">
        <v>131</v>
      </c>
      <c r="J26" s="43" t="s">
        <v>41</v>
      </c>
      <c r="K26" s="19">
        <v>1700.11389959</v>
      </c>
      <c r="L26" s="19">
        <v>1141.31467164</v>
      </c>
      <c r="M26" s="19">
        <v>887.21235531</v>
      </c>
      <c r="N26" s="19">
        <v>217.28571424</v>
      </c>
      <c r="O26" s="53">
        <v>2365.66602324</v>
      </c>
    </row>
    <row r="27" spans="2:15" ht="15" customHeight="1">
      <c r="B27" s="22" t="s">
        <v>42</v>
      </c>
      <c r="C27" s="43" t="s">
        <v>43</v>
      </c>
      <c r="D27" s="18">
        <f t="shared" si="0"/>
        <v>152053.43764266</v>
      </c>
      <c r="E27" s="19">
        <v>13835.94854859</v>
      </c>
      <c r="F27" s="19">
        <v>21795.37496458</v>
      </c>
      <c r="G27" s="19">
        <v>21226.55451261</v>
      </c>
      <c r="H27" s="53">
        <v>10484.17257924</v>
      </c>
      <c r="I27" s="22" t="s">
        <v>132</v>
      </c>
      <c r="J27" s="43" t="s">
        <v>133</v>
      </c>
      <c r="K27" s="19">
        <v>25168.66214518</v>
      </c>
      <c r="L27" s="19">
        <v>4773.96985881</v>
      </c>
      <c r="M27" s="19">
        <v>9470.05369469</v>
      </c>
      <c r="N27" s="19">
        <v>5249.31429383</v>
      </c>
      <c r="O27" s="53">
        <v>40049.38704513</v>
      </c>
    </row>
    <row r="28" spans="2:15" ht="15" customHeight="1">
      <c r="B28" s="22" t="s">
        <v>44</v>
      </c>
      <c r="C28" s="43" t="s">
        <v>45</v>
      </c>
      <c r="D28" s="18">
        <f t="shared" si="0"/>
        <v>35927.26948633</v>
      </c>
      <c r="E28" s="19">
        <v>3699.87299569</v>
      </c>
      <c r="F28" s="19">
        <v>4385.81175205</v>
      </c>
      <c r="G28" s="19">
        <v>6868.16102066</v>
      </c>
      <c r="H28" s="53">
        <v>4667.81250372</v>
      </c>
      <c r="I28" s="22" t="s">
        <v>134</v>
      </c>
      <c r="J28" s="43" t="s">
        <v>135</v>
      </c>
      <c r="K28" s="19">
        <v>3552.56401981</v>
      </c>
      <c r="L28" s="19">
        <v>1577.88198129</v>
      </c>
      <c r="M28" s="19">
        <v>532.45398731</v>
      </c>
      <c r="N28" s="19">
        <v>981.1438361</v>
      </c>
      <c r="O28" s="53">
        <v>9661.5673897</v>
      </c>
    </row>
    <row r="29" spans="2:15" ht="15" customHeight="1">
      <c r="B29" s="22" t="s">
        <v>46</v>
      </c>
      <c r="C29" s="43" t="s">
        <v>47</v>
      </c>
      <c r="D29" s="18">
        <f t="shared" si="0"/>
        <v>12392.18324868</v>
      </c>
      <c r="E29" s="19">
        <v>977.09511365</v>
      </c>
      <c r="F29" s="19">
        <v>2039.52268826</v>
      </c>
      <c r="G29" s="19">
        <v>2859.27806944</v>
      </c>
      <c r="H29" s="53">
        <v>1668.97993064</v>
      </c>
      <c r="I29" s="22" t="s">
        <v>136</v>
      </c>
      <c r="J29" s="43" t="s">
        <v>47</v>
      </c>
      <c r="K29" s="19">
        <v>527.11372921</v>
      </c>
      <c r="L29" s="19">
        <v>472.81849917</v>
      </c>
      <c r="M29" s="19">
        <v>53.81326356</v>
      </c>
      <c r="N29" s="19">
        <v>1420.3443861</v>
      </c>
      <c r="O29" s="53">
        <v>2373.21756865</v>
      </c>
    </row>
    <row r="30" spans="2:15" ht="15" customHeight="1">
      <c r="B30" s="22" t="s">
        <v>48</v>
      </c>
      <c r="C30" s="43" t="s">
        <v>49</v>
      </c>
      <c r="D30" s="18">
        <f t="shared" si="0"/>
        <v>57733.55636624</v>
      </c>
      <c r="E30" s="19">
        <v>4122.27231199</v>
      </c>
      <c r="F30" s="19">
        <v>8201.02833799</v>
      </c>
      <c r="G30" s="19">
        <v>7614.46602098</v>
      </c>
      <c r="H30" s="53">
        <v>4116.10560091</v>
      </c>
      <c r="I30" s="22" t="s">
        <v>137</v>
      </c>
      <c r="J30" s="43" t="s">
        <v>138</v>
      </c>
      <c r="K30" s="19">
        <v>4223.35148899</v>
      </c>
      <c r="L30" s="19">
        <v>906.87671216</v>
      </c>
      <c r="M30" s="19" t="s">
        <v>209</v>
      </c>
      <c r="N30" s="19">
        <v>1005.97003187</v>
      </c>
      <c r="O30" s="53">
        <v>27543.48586135</v>
      </c>
    </row>
    <row r="31" spans="2:15" ht="15" customHeight="1">
      <c r="B31" s="22" t="s">
        <v>50</v>
      </c>
      <c r="C31" s="43" t="s">
        <v>51</v>
      </c>
      <c r="D31" s="18">
        <f t="shared" si="0"/>
        <v>83704.85680156</v>
      </c>
      <c r="E31" s="19">
        <v>15443.50952433</v>
      </c>
      <c r="F31" s="19">
        <v>17265.06508938</v>
      </c>
      <c r="G31" s="19">
        <v>19401.31162326</v>
      </c>
      <c r="H31" s="53">
        <v>4276.19883169</v>
      </c>
      <c r="I31" s="22" t="s">
        <v>139</v>
      </c>
      <c r="J31" s="43" t="s">
        <v>51</v>
      </c>
      <c r="K31" s="19">
        <v>1009.66722164</v>
      </c>
      <c r="L31" s="19">
        <v>628.29848392</v>
      </c>
      <c r="M31" s="19">
        <v>309.72321451</v>
      </c>
      <c r="N31" s="19">
        <v>4006.42933203</v>
      </c>
      <c r="O31" s="53">
        <v>21364.6534808</v>
      </c>
    </row>
    <row r="32" spans="2:15" ht="15" customHeight="1">
      <c r="B32" s="22" t="s">
        <v>52</v>
      </c>
      <c r="C32" s="43" t="s">
        <v>53</v>
      </c>
      <c r="D32" s="18">
        <f t="shared" si="0"/>
        <v>14837.397238750002</v>
      </c>
      <c r="E32" s="19">
        <v>1171.48777258</v>
      </c>
      <c r="F32" s="19">
        <v>3728.96610063</v>
      </c>
      <c r="G32" s="19">
        <v>3898.59095889</v>
      </c>
      <c r="H32" s="53">
        <v>1240.37678597</v>
      </c>
      <c r="I32" s="22" t="s">
        <v>140</v>
      </c>
      <c r="J32" s="43" t="s">
        <v>141</v>
      </c>
      <c r="K32" s="19">
        <v>722.88598502</v>
      </c>
      <c r="L32" s="19">
        <v>310.88148148</v>
      </c>
      <c r="M32" s="19">
        <v>160.51784513</v>
      </c>
      <c r="N32" s="19">
        <v>45.40909092</v>
      </c>
      <c r="O32" s="53">
        <v>3558.28121813</v>
      </c>
    </row>
    <row r="33" spans="2:15" ht="15" customHeight="1">
      <c r="B33" s="22" t="s">
        <v>54</v>
      </c>
      <c r="C33" s="43" t="s">
        <v>55</v>
      </c>
      <c r="D33" s="18">
        <f t="shared" si="0"/>
        <v>4156.21666752</v>
      </c>
      <c r="E33" s="19">
        <v>582.73333344</v>
      </c>
      <c r="F33" s="19">
        <v>789.76666678</v>
      </c>
      <c r="G33" s="19">
        <v>609.26666669</v>
      </c>
      <c r="H33" s="53">
        <v>371.90000012</v>
      </c>
      <c r="I33" s="22" t="s">
        <v>142</v>
      </c>
      <c r="J33" s="43" t="s">
        <v>55</v>
      </c>
      <c r="K33" s="19">
        <v>324.63333347</v>
      </c>
      <c r="L33" s="19">
        <v>204.91666661</v>
      </c>
      <c r="M33" s="19">
        <v>224.16666675</v>
      </c>
      <c r="N33" s="19">
        <v>153.60000001</v>
      </c>
      <c r="O33" s="53">
        <v>895.23333365</v>
      </c>
    </row>
    <row r="34" spans="2:15" ht="15" customHeight="1">
      <c r="B34" s="24" t="s">
        <v>56</v>
      </c>
      <c r="C34" s="44" t="s">
        <v>57</v>
      </c>
      <c r="D34" s="26">
        <f>SUM(E34:H34,K34:O34)</f>
        <v>10176.501131590001</v>
      </c>
      <c r="E34" s="27">
        <v>585.07288149</v>
      </c>
      <c r="F34" s="27">
        <v>1266.6655371</v>
      </c>
      <c r="G34" s="27">
        <v>2358.94915309</v>
      </c>
      <c r="H34" s="58">
        <v>1499.70395484</v>
      </c>
      <c r="I34" s="24" t="s">
        <v>143</v>
      </c>
      <c r="J34" s="44" t="s">
        <v>57</v>
      </c>
      <c r="K34" s="27">
        <v>715.69661013</v>
      </c>
      <c r="L34" s="27">
        <v>374.69830522</v>
      </c>
      <c r="M34" s="27">
        <v>256.50338987</v>
      </c>
      <c r="N34" s="27">
        <v>235.90000008</v>
      </c>
      <c r="O34" s="58">
        <v>2883.31129977</v>
      </c>
    </row>
  </sheetData>
  <sheetProtection/>
  <mergeCells count="6">
    <mergeCell ref="B5:C7"/>
    <mergeCell ref="D5:H5"/>
    <mergeCell ref="I5:J7"/>
    <mergeCell ref="K5:O5"/>
    <mergeCell ref="D7:H7"/>
    <mergeCell ref="K7:O7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perSize="9" r:id="rId1"/>
  <headerFooter>
    <oddFooter>&amp;CIV-3-&amp;P</oddFooter>
  </headerFooter>
  <colBreaks count="1" manualBreakCount="1">
    <brk id="8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E34"/>
  <sheetViews>
    <sheetView showGridLines="0" zoomScalePageLayoutView="0" workbookViewId="0" topLeftCell="Q1">
      <selection activeCell="Q1" sqref="Q1"/>
    </sheetView>
  </sheetViews>
  <sheetFormatPr defaultColWidth="9.140625" defaultRowHeight="15"/>
  <cols>
    <col min="1" max="1" width="9.00390625" style="1" customWidth="1"/>
    <col min="2" max="2" width="3.28125" style="1" customWidth="1"/>
    <col min="3" max="3" width="16.421875" style="1" customWidth="1"/>
    <col min="4" max="8" width="11.140625" style="1" customWidth="1"/>
    <col min="9" max="9" width="3.28125" style="1" customWidth="1"/>
    <col min="10" max="10" width="16.421875" style="1" customWidth="1"/>
    <col min="11" max="15" width="11.140625" style="1" customWidth="1"/>
    <col min="16" max="16" width="9.00390625" style="1" customWidth="1"/>
    <col min="17" max="17" width="2.421875" style="1" customWidth="1"/>
    <col min="18" max="18" width="3.28125" style="1" customWidth="1"/>
    <col min="19" max="19" width="16.421875" style="1" customWidth="1"/>
    <col min="20" max="24" width="11.140625" style="1" customWidth="1"/>
    <col min="25" max="25" width="3.28125" style="1" customWidth="1"/>
    <col min="26" max="26" width="16.421875" style="1" customWidth="1"/>
    <col min="27" max="31" width="11.140625" style="1" customWidth="1"/>
    <col min="32" max="16384" width="9.00390625" style="1" customWidth="1"/>
  </cols>
  <sheetData>
    <row r="1" spans="2:31" ht="15" customHeight="1">
      <c r="B1" s="2"/>
      <c r="C1" s="2"/>
      <c r="D1" s="2"/>
      <c r="E1" s="2"/>
      <c r="F1" s="2"/>
      <c r="G1" s="2"/>
      <c r="H1" s="80" t="s">
        <v>94</v>
      </c>
      <c r="O1" s="81" t="s">
        <v>95</v>
      </c>
      <c r="R1" s="2"/>
      <c r="S1" s="2"/>
      <c r="T1" s="2"/>
      <c r="U1" s="2"/>
      <c r="V1" s="2"/>
      <c r="W1" s="2"/>
      <c r="X1" s="80" t="s">
        <v>94</v>
      </c>
      <c r="AE1" s="81" t="s">
        <v>95</v>
      </c>
    </row>
    <row r="2" spans="2:26" ht="15" customHeight="1">
      <c r="B2" s="30" t="s">
        <v>185</v>
      </c>
      <c r="C2" s="30"/>
      <c r="D2" s="2"/>
      <c r="E2" s="2"/>
      <c r="F2" s="2"/>
      <c r="G2" s="2"/>
      <c r="I2" s="30" t="s">
        <v>185</v>
      </c>
      <c r="J2" s="30"/>
      <c r="R2" s="30" t="s">
        <v>197</v>
      </c>
      <c r="S2" s="30"/>
      <c r="T2" s="30"/>
      <c r="U2" s="30"/>
      <c r="V2" s="30"/>
      <c r="W2" s="30"/>
      <c r="Y2" s="30" t="s">
        <v>197</v>
      </c>
      <c r="Z2" s="30"/>
    </row>
    <row r="3" spans="2:26" ht="15" customHeight="1">
      <c r="B3" s="30"/>
      <c r="C3" s="30" t="s">
        <v>186</v>
      </c>
      <c r="D3" s="30"/>
      <c r="E3" s="30"/>
      <c r="F3" s="30"/>
      <c r="G3" s="30"/>
      <c r="I3" s="30"/>
      <c r="J3" s="30" t="s">
        <v>186</v>
      </c>
      <c r="R3" s="30" t="s">
        <v>198</v>
      </c>
      <c r="S3" s="30"/>
      <c r="T3" s="30"/>
      <c r="U3" s="30"/>
      <c r="V3" s="30"/>
      <c r="W3" s="30"/>
      <c r="Y3" s="30" t="s">
        <v>198</v>
      </c>
      <c r="Z3" s="30"/>
    </row>
    <row r="4" spans="2:23" ht="15" customHeight="1">
      <c r="B4" s="2"/>
      <c r="C4" s="30"/>
      <c r="D4" s="30"/>
      <c r="E4" s="30"/>
      <c r="F4" s="30"/>
      <c r="G4" s="30"/>
      <c r="R4" s="2"/>
      <c r="S4" s="30"/>
      <c r="T4" s="30"/>
      <c r="U4" s="30"/>
      <c r="V4" s="30"/>
      <c r="W4" s="30"/>
    </row>
    <row r="5" spans="2:31" ht="15" customHeight="1">
      <c r="B5" s="126" t="s">
        <v>1</v>
      </c>
      <c r="C5" s="127"/>
      <c r="D5" s="132" t="s">
        <v>187</v>
      </c>
      <c r="E5" s="122"/>
      <c r="F5" s="122"/>
      <c r="G5" s="122"/>
      <c r="H5" s="123"/>
      <c r="I5" s="126" t="s">
        <v>100</v>
      </c>
      <c r="J5" s="127"/>
      <c r="K5" s="132" t="s">
        <v>187</v>
      </c>
      <c r="L5" s="122"/>
      <c r="M5" s="122"/>
      <c r="N5" s="122"/>
      <c r="O5" s="123"/>
      <c r="R5" s="126" t="s">
        <v>100</v>
      </c>
      <c r="S5" s="127"/>
      <c r="T5" s="132" t="s">
        <v>187</v>
      </c>
      <c r="U5" s="122"/>
      <c r="V5" s="122"/>
      <c r="W5" s="122"/>
      <c r="X5" s="123"/>
      <c r="Y5" s="126" t="s">
        <v>100</v>
      </c>
      <c r="Z5" s="127"/>
      <c r="AA5" s="132" t="s">
        <v>187</v>
      </c>
      <c r="AB5" s="122"/>
      <c r="AC5" s="122"/>
      <c r="AD5" s="122"/>
      <c r="AE5" s="123"/>
    </row>
    <row r="6" spans="2:31" ht="43.5" customHeight="1">
      <c r="B6" s="128"/>
      <c r="C6" s="129"/>
      <c r="D6" s="65" t="s">
        <v>70</v>
      </c>
      <c r="E6" s="66" t="s">
        <v>188</v>
      </c>
      <c r="F6" s="66" t="s">
        <v>189</v>
      </c>
      <c r="G6" s="66" t="s">
        <v>190</v>
      </c>
      <c r="H6" s="86" t="s">
        <v>191</v>
      </c>
      <c r="I6" s="128"/>
      <c r="J6" s="129"/>
      <c r="K6" s="87" t="s">
        <v>192</v>
      </c>
      <c r="L6" s="66" t="s">
        <v>193</v>
      </c>
      <c r="M6" s="66" t="s">
        <v>194</v>
      </c>
      <c r="N6" s="66" t="s">
        <v>195</v>
      </c>
      <c r="O6" s="88" t="s">
        <v>196</v>
      </c>
      <c r="R6" s="128"/>
      <c r="S6" s="129"/>
      <c r="T6" s="65" t="s">
        <v>70</v>
      </c>
      <c r="U6" s="66" t="s">
        <v>188</v>
      </c>
      <c r="V6" s="66" t="s">
        <v>189</v>
      </c>
      <c r="W6" s="66" t="s">
        <v>190</v>
      </c>
      <c r="X6" s="86" t="s">
        <v>191</v>
      </c>
      <c r="Y6" s="128"/>
      <c r="Z6" s="129"/>
      <c r="AA6" s="87" t="s">
        <v>192</v>
      </c>
      <c r="AB6" s="66" t="s">
        <v>193</v>
      </c>
      <c r="AC6" s="66" t="s">
        <v>194</v>
      </c>
      <c r="AD6" s="66" t="s">
        <v>195</v>
      </c>
      <c r="AE6" s="88" t="s">
        <v>196</v>
      </c>
    </row>
    <row r="7" spans="2:31" ht="15" customHeight="1">
      <c r="B7" s="130"/>
      <c r="C7" s="131"/>
      <c r="D7" s="133" t="s">
        <v>7</v>
      </c>
      <c r="E7" s="124"/>
      <c r="F7" s="124"/>
      <c r="G7" s="124"/>
      <c r="H7" s="125"/>
      <c r="I7" s="130"/>
      <c r="J7" s="131"/>
      <c r="K7" s="133" t="s">
        <v>7</v>
      </c>
      <c r="L7" s="124"/>
      <c r="M7" s="124"/>
      <c r="N7" s="124"/>
      <c r="O7" s="125"/>
      <c r="R7" s="130"/>
      <c r="S7" s="131"/>
      <c r="T7" s="133" t="s">
        <v>8</v>
      </c>
      <c r="U7" s="124"/>
      <c r="V7" s="124"/>
      <c r="W7" s="124"/>
      <c r="X7" s="125"/>
      <c r="Y7" s="130"/>
      <c r="Z7" s="131"/>
      <c r="AA7" s="133" t="s">
        <v>8</v>
      </c>
      <c r="AB7" s="124"/>
      <c r="AC7" s="124"/>
      <c r="AD7" s="124"/>
      <c r="AE7" s="125"/>
    </row>
    <row r="8" spans="1:31" ht="6.75" customHeight="1">
      <c r="A8" s="2"/>
      <c r="B8" s="14"/>
      <c r="C8" s="42"/>
      <c r="D8" s="96"/>
      <c r="E8" s="101"/>
      <c r="F8" s="101"/>
      <c r="G8" s="101"/>
      <c r="H8" s="102"/>
      <c r="I8" s="14"/>
      <c r="J8" s="42"/>
      <c r="K8" s="100"/>
      <c r="L8" s="101"/>
      <c r="M8" s="101"/>
      <c r="N8" s="101"/>
      <c r="O8" s="102"/>
      <c r="R8" s="14"/>
      <c r="S8" s="42"/>
      <c r="T8" s="110"/>
      <c r="U8" s="111"/>
      <c r="V8" s="111"/>
      <c r="W8" s="113"/>
      <c r="X8" s="114"/>
      <c r="Y8" s="14"/>
      <c r="Z8" s="42"/>
      <c r="AA8" s="110"/>
      <c r="AB8" s="111"/>
      <c r="AC8" s="111"/>
      <c r="AD8" s="113"/>
      <c r="AE8" s="114"/>
    </row>
    <row r="9" spans="2:31" ht="15">
      <c r="B9" s="16"/>
      <c r="C9" s="42" t="s">
        <v>87</v>
      </c>
      <c r="D9" s="19">
        <f>SUM(E9:H9,K9:O9)</f>
        <v>1874670.04207914</v>
      </c>
      <c r="E9" s="19">
        <f>SUM(E11:E34)</f>
        <v>148965.27624023</v>
      </c>
      <c r="F9" s="19">
        <f>SUM(F11:F34)</f>
        <v>251073.68712848998</v>
      </c>
      <c r="G9" s="19">
        <f>SUM(G11:G34)</f>
        <v>317229.27661435</v>
      </c>
      <c r="H9" s="53">
        <f>SUM(H11:H34)</f>
        <v>160845.42374333</v>
      </c>
      <c r="I9" s="16"/>
      <c r="J9" s="42" t="s">
        <v>115</v>
      </c>
      <c r="K9" s="19">
        <f>SUM(K11:K34)</f>
        <v>125737.76603248001</v>
      </c>
      <c r="L9" s="19">
        <f>SUM(L11:L34)</f>
        <v>54268.79381417</v>
      </c>
      <c r="M9" s="19">
        <f>SUM(M11:M34)</f>
        <v>56456.25064080001</v>
      </c>
      <c r="N9" s="19">
        <f>SUM(N11:N34)</f>
        <v>61379.66081742001</v>
      </c>
      <c r="O9" s="53">
        <f>SUM(O11:O34)</f>
        <v>698713.90704787</v>
      </c>
      <c r="R9" s="16"/>
      <c r="S9" s="42" t="s">
        <v>115</v>
      </c>
      <c r="T9" s="71">
        <f>IF(D9="-","-",D9/$D$9*100)</f>
        <v>100</v>
      </c>
      <c r="U9" s="72">
        <f>IF(E9="-","-",E9/$D$9*100)</f>
        <v>7.946213087985186</v>
      </c>
      <c r="V9" s="72">
        <f>IF(F9="-","-",F9/$D$9*100)</f>
        <v>13.392953506102426</v>
      </c>
      <c r="W9" s="72">
        <f>IF(G9="-","-",G9/$D$9*100)</f>
        <v>16.921872622582722</v>
      </c>
      <c r="X9" s="73">
        <f>IF(H9="-","-",H9/$D$9*100)</f>
        <v>8.579932475207276</v>
      </c>
      <c r="Y9" s="16"/>
      <c r="Z9" s="42" t="s">
        <v>115</v>
      </c>
      <c r="AA9" s="71">
        <f>IF(K9="-","-",K9/$D$9*100)</f>
        <v>6.707194504107402</v>
      </c>
      <c r="AB9" s="72">
        <f>IF(L9="-","-",L9/$D$9*100)</f>
        <v>2.8948450978595743</v>
      </c>
      <c r="AC9" s="72">
        <f>IF(M9="-","-",M9/$D$9*100)</f>
        <v>3.0115299958698913</v>
      </c>
      <c r="AD9" s="72">
        <f>IF(N9="-","-",N9/$D$9*100)</f>
        <v>3.274158088606659</v>
      </c>
      <c r="AE9" s="73">
        <f>IF(O9="-","-",O9/$D$9*100)</f>
        <v>37.27130062167887</v>
      </c>
    </row>
    <row r="10" spans="2:31" ht="6.75" customHeight="1">
      <c r="B10" s="16"/>
      <c r="C10" s="42"/>
      <c r="D10" s="19"/>
      <c r="E10" s="19"/>
      <c r="F10" s="19"/>
      <c r="G10" s="55"/>
      <c r="H10" s="57"/>
      <c r="I10" s="16"/>
      <c r="J10" s="42"/>
      <c r="K10" s="56"/>
      <c r="L10" s="56"/>
      <c r="M10" s="56"/>
      <c r="N10" s="56"/>
      <c r="O10" s="57"/>
      <c r="R10" s="16"/>
      <c r="S10" s="42"/>
      <c r="T10" s="18"/>
      <c r="U10" s="19"/>
      <c r="V10" s="19"/>
      <c r="W10" s="19"/>
      <c r="X10" s="53"/>
      <c r="Y10" s="16"/>
      <c r="Z10" s="42"/>
      <c r="AA10" s="18"/>
      <c r="AB10" s="19"/>
      <c r="AC10" s="19"/>
      <c r="AD10" s="19"/>
      <c r="AE10" s="53"/>
    </row>
    <row r="11" spans="2:31" ht="15" customHeight="1">
      <c r="B11" s="22" t="s">
        <v>88</v>
      </c>
      <c r="C11" s="43" t="s">
        <v>11</v>
      </c>
      <c r="D11" s="18">
        <f>SUM(E11:H11,K11:O11)</f>
        <v>69488.06674143</v>
      </c>
      <c r="E11" s="19">
        <v>1011.38356069</v>
      </c>
      <c r="F11" s="19">
        <v>9941.78355357</v>
      </c>
      <c r="G11" s="19">
        <v>17145.01619606</v>
      </c>
      <c r="H11" s="19">
        <v>8957.88000222</v>
      </c>
      <c r="I11" s="22" t="s">
        <v>116</v>
      </c>
      <c r="J11" s="43" t="s">
        <v>11</v>
      </c>
      <c r="K11" s="19">
        <v>2256.61610091</v>
      </c>
      <c r="L11" s="19">
        <v>3517.59557418</v>
      </c>
      <c r="M11" s="19">
        <v>3816.68476508</v>
      </c>
      <c r="N11" s="19">
        <v>536.73126866</v>
      </c>
      <c r="O11" s="53">
        <v>22304.37572006</v>
      </c>
      <c r="R11" s="22" t="s">
        <v>116</v>
      </c>
      <c r="S11" s="43" t="s">
        <v>11</v>
      </c>
      <c r="T11" s="71">
        <f>IF(D11="-","-",D11/$D$9*100)</f>
        <v>3.70668251914683</v>
      </c>
      <c r="U11" s="72">
        <f aca="true" t="shared" si="0" ref="U11:X26">IF(E11="-","-",E11/$D$9*100)</f>
        <v>0.05394995055067424</v>
      </c>
      <c r="V11" s="72">
        <f t="shared" si="0"/>
        <v>0.5303217809222506</v>
      </c>
      <c r="W11" s="72">
        <f t="shared" si="0"/>
        <v>0.9145618061429616</v>
      </c>
      <c r="X11" s="73">
        <f t="shared" si="0"/>
        <v>0.47783768882790084</v>
      </c>
      <c r="Y11" s="22" t="s">
        <v>116</v>
      </c>
      <c r="Z11" s="43" t="s">
        <v>11</v>
      </c>
      <c r="AA11" s="71">
        <f aca="true" t="shared" si="1" ref="AA11:AE33">IF(K11="-","-",K11/$D$9*100)</f>
        <v>0.12037404184510546</v>
      </c>
      <c r="AB11" s="72">
        <f t="shared" si="1"/>
        <v>0.1876381173872465</v>
      </c>
      <c r="AC11" s="72">
        <f t="shared" si="1"/>
        <v>0.20359234848853883</v>
      </c>
      <c r="AD11" s="72">
        <f t="shared" si="1"/>
        <v>0.02863070602359056</v>
      </c>
      <c r="AE11" s="73">
        <f t="shared" si="1"/>
        <v>1.1897760789585612</v>
      </c>
    </row>
    <row r="12" spans="2:31" ht="15" customHeight="1">
      <c r="B12" s="22" t="s">
        <v>12</v>
      </c>
      <c r="C12" s="43" t="s">
        <v>13</v>
      </c>
      <c r="D12" s="18">
        <f aca="true" t="shared" si="2" ref="D12:D33">SUM(E12:H12,K12:O12)</f>
        <v>96017.13781544002</v>
      </c>
      <c r="E12" s="19">
        <v>3836.61605517</v>
      </c>
      <c r="F12" s="19">
        <v>17999.38743175</v>
      </c>
      <c r="G12" s="19">
        <v>15420.47633575</v>
      </c>
      <c r="H12" s="19">
        <v>12583.30034747</v>
      </c>
      <c r="I12" s="22" t="s">
        <v>117</v>
      </c>
      <c r="J12" s="43" t="s">
        <v>13</v>
      </c>
      <c r="K12" s="19">
        <v>9934.79661199</v>
      </c>
      <c r="L12" s="19">
        <v>7190.42678296</v>
      </c>
      <c r="M12" s="19">
        <v>3540.82363799</v>
      </c>
      <c r="N12" s="19">
        <v>5511.82626249</v>
      </c>
      <c r="O12" s="53">
        <v>19999.48434987</v>
      </c>
      <c r="R12" s="22" t="s">
        <v>117</v>
      </c>
      <c r="S12" s="43" t="s">
        <v>13</v>
      </c>
      <c r="T12" s="71">
        <f>IF(D12="-","-",D12/$D$9*100)</f>
        <v>5.121815341378705</v>
      </c>
      <c r="U12" s="72">
        <f t="shared" si="0"/>
        <v>0.2046555377241173</v>
      </c>
      <c r="V12" s="72">
        <f t="shared" si="0"/>
        <v>0.9601362921331704</v>
      </c>
      <c r="W12" s="72">
        <f t="shared" si="0"/>
        <v>0.822570158460932</v>
      </c>
      <c r="X12" s="73">
        <f t="shared" si="0"/>
        <v>0.6712274728364593</v>
      </c>
      <c r="Y12" s="22" t="s">
        <v>117</v>
      </c>
      <c r="Z12" s="43" t="s">
        <v>13</v>
      </c>
      <c r="AA12" s="71">
        <f t="shared" si="1"/>
        <v>0.5299490784507132</v>
      </c>
      <c r="AB12" s="72">
        <f t="shared" si="1"/>
        <v>0.3835569258356161</v>
      </c>
      <c r="AC12" s="72">
        <f t="shared" si="1"/>
        <v>0.18887716550177433</v>
      </c>
      <c r="AD12" s="72">
        <f t="shared" si="1"/>
        <v>0.294015807516559</v>
      </c>
      <c r="AE12" s="73">
        <f t="shared" si="1"/>
        <v>1.0668269029193627</v>
      </c>
    </row>
    <row r="13" spans="2:31" ht="15" customHeight="1">
      <c r="B13" s="22" t="s">
        <v>14</v>
      </c>
      <c r="C13" s="43" t="s">
        <v>15</v>
      </c>
      <c r="D13" s="18">
        <f t="shared" si="2"/>
        <v>166452.16202767</v>
      </c>
      <c r="E13" s="19">
        <v>25459.4103878</v>
      </c>
      <c r="F13" s="19">
        <v>33180.90440693</v>
      </c>
      <c r="G13" s="19">
        <v>32172.50063598</v>
      </c>
      <c r="H13" s="19">
        <v>12931.46673986</v>
      </c>
      <c r="I13" s="22" t="s">
        <v>118</v>
      </c>
      <c r="J13" s="43" t="s">
        <v>15</v>
      </c>
      <c r="K13" s="19">
        <v>6330.05880671</v>
      </c>
      <c r="L13" s="19">
        <v>5086.4451452</v>
      </c>
      <c r="M13" s="19">
        <v>3118.21046771</v>
      </c>
      <c r="N13" s="19">
        <v>1505.25678868</v>
      </c>
      <c r="O13" s="53">
        <v>46667.9086488</v>
      </c>
      <c r="R13" s="22" t="s">
        <v>118</v>
      </c>
      <c r="S13" s="43" t="s">
        <v>15</v>
      </c>
      <c r="T13" s="71">
        <f>IF(D13="-","-",D13/$D$9*100)</f>
        <v>8.879011148173198</v>
      </c>
      <c r="U13" s="72">
        <f t="shared" si="0"/>
        <v>1.3580742112656654</v>
      </c>
      <c r="V13" s="72">
        <f t="shared" si="0"/>
        <v>1.7699597082231102</v>
      </c>
      <c r="W13" s="72">
        <f t="shared" si="0"/>
        <v>1.716168707763551</v>
      </c>
      <c r="X13" s="73">
        <f t="shared" si="0"/>
        <v>0.6897996153775466</v>
      </c>
      <c r="Y13" s="22" t="s">
        <v>118</v>
      </c>
      <c r="Z13" s="43" t="s">
        <v>15</v>
      </c>
      <c r="AA13" s="71">
        <f t="shared" si="1"/>
        <v>0.33766255739007395</v>
      </c>
      <c r="AB13" s="72">
        <f t="shared" si="1"/>
        <v>0.2713248214901208</v>
      </c>
      <c r="AC13" s="72">
        <f t="shared" si="1"/>
        <v>0.16633382929892487</v>
      </c>
      <c r="AD13" s="72">
        <f t="shared" si="1"/>
        <v>0.08029449209155576</v>
      </c>
      <c r="AE13" s="73">
        <f t="shared" si="1"/>
        <v>2.489393205272648</v>
      </c>
    </row>
    <row r="14" spans="2:31" ht="15" customHeight="1">
      <c r="B14" s="22" t="s">
        <v>16</v>
      </c>
      <c r="C14" s="43" t="s">
        <v>17</v>
      </c>
      <c r="D14" s="18">
        <f t="shared" si="2"/>
        <v>83114.95851371</v>
      </c>
      <c r="E14" s="19">
        <v>12030.90363269</v>
      </c>
      <c r="F14" s="19">
        <v>15932.87531432</v>
      </c>
      <c r="G14" s="19">
        <v>12965.6302096</v>
      </c>
      <c r="H14" s="19">
        <v>4267.94626084</v>
      </c>
      <c r="I14" s="22" t="s">
        <v>119</v>
      </c>
      <c r="J14" s="43" t="s">
        <v>17</v>
      </c>
      <c r="K14" s="19">
        <v>334.7408832</v>
      </c>
      <c r="L14" s="19">
        <v>1380.2570276</v>
      </c>
      <c r="M14" s="19">
        <v>1544.55242174</v>
      </c>
      <c r="N14" s="19">
        <v>1106.62226975</v>
      </c>
      <c r="O14" s="53">
        <v>33551.43049397</v>
      </c>
      <c r="R14" s="22" t="s">
        <v>119</v>
      </c>
      <c r="S14" s="43" t="s">
        <v>17</v>
      </c>
      <c r="T14" s="71">
        <f>IF(D14="-","-",D14/$D$9*100)</f>
        <v>4.433577997626169</v>
      </c>
      <c r="U14" s="72">
        <f t="shared" si="0"/>
        <v>0.6417611292996868</v>
      </c>
      <c r="V14" s="72">
        <f t="shared" si="0"/>
        <v>0.8499029139362214</v>
      </c>
      <c r="W14" s="72">
        <f t="shared" si="0"/>
        <v>0.6916219877936605</v>
      </c>
      <c r="X14" s="73">
        <f t="shared" si="0"/>
        <v>0.22766386430897192</v>
      </c>
      <c r="Y14" s="22" t="s">
        <v>119</v>
      </c>
      <c r="Z14" s="43" t="s">
        <v>17</v>
      </c>
      <c r="AA14" s="71">
        <f t="shared" si="1"/>
        <v>0.017855989357399075</v>
      </c>
      <c r="AB14" s="72">
        <f t="shared" si="1"/>
        <v>0.07362666477932289</v>
      </c>
      <c r="AC14" s="72">
        <f t="shared" si="1"/>
        <v>0.08239062806097779</v>
      </c>
      <c r="AD14" s="72">
        <f t="shared" si="1"/>
        <v>0.05903024238455737</v>
      </c>
      <c r="AE14" s="73">
        <f t="shared" si="1"/>
        <v>1.7897245777053716</v>
      </c>
    </row>
    <row r="15" spans="2:31" ht="15" customHeight="1">
      <c r="B15" s="22" t="s">
        <v>18</v>
      </c>
      <c r="C15" s="43" t="s">
        <v>19</v>
      </c>
      <c r="D15" s="18">
        <f t="shared" si="2"/>
        <v>94988.66714030001</v>
      </c>
      <c r="E15" s="19">
        <v>2479.14765092</v>
      </c>
      <c r="F15" s="19">
        <v>16590.84496609</v>
      </c>
      <c r="G15" s="19">
        <v>15050.11608231</v>
      </c>
      <c r="H15" s="19">
        <v>6601.33825484</v>
      </c>
      <c r="I15" s="22" t="s">
        <v>120</v>
      </c>
      <c r="J15" s="43" t="s">
        <v>19</v>
      </c>
      <c r="K15" s="19">
        <v>2406.23154361</v>
      </c>
      <c r="L15" s="19">
        <v>474.72043287</v>
      </c>
      <c r="M15" s="19">
        <v>1130.13176765</v>
      </c>
      <c r="N15" s="19">
        <v>611.57004735</v>
      </c>
      <c r="O15" s="53">
        <v>49644.56639466</v>
      </c>
      <c r="R15" s="22" t="s">
        <v>120</v>
      </c>
      <c r="S15" s="43" t="s">
        <v>19</v>
      </c>
      <c r="T15" s="71">
        <f>IF(D15="-","-",D15/$D$9*100)</f>
        <v>5.066953917658541</v>
      </c>
      <c r="U15" s="72">
        <f t="shared" si="0"/>
        <v>0.13224448010970785</v>
      </c>
      <c r="V15" s="72">
        <f t="shared" si="0"/>
        <v>0.8850008051384657</v>
      </c>
      <c r="W15" s="72">
        <f t="shared" si="0"/>
        <v>0.8028141349940371</v>
      </c>
      <c r="X15" s="73">
        <f t="shared" si="0"/>
        <v>0.3521333411568606</v>
      </c>
      <c r="Y15" s="22" t="s">
        <v>120</v>
      </c>
      <c r="Z15" s="43" t="s">
        <v>19</v>
      </c>
      <c r="AA15" s="71">
        <f t="shared" si="1"/>
        <v>0.12835493658080335</v>
      </c>
      <c r="AB15" s="72">
        <f t="shared" si="1"/>
        <v>0.02532287934486337</v>
      </c>
      <c r="AC15" s="72">
        <f t="shared" si="1"/>
        <v>0.0602843029590746</v>
      </c>
      <c r="AD15" s="72">
        <f t="shared" si="1"/>
        <v>0.032622810074445216</v>
      </c>
      <c r="AE15" s="73">
        <f t="shared" si="1"/>
        <v>2.6481762273002833</v>
      </c>
    </row>
    <row r="16" spans="2:31" ht="15" customHeight="1">
      <c r="B16" s="22" t="s">
        <v>20</v>
      </c>
      <c r="C16" s="43" t="s">
        <v>21</v>
      </c>
      <c r="D16" s="18">
        <f>SUM(E16:H16,K16:O16)</f>
        <v>48595.216289250006</v>
      </c>
      <c r="E16" s="19">
        <v>3957.54453232</v>
      </c>
      <c r="F16" s="19">
        <v>14122.46175531</v>
      </c>
      <c r="G16" s="19">
        <v>11168.87941118</v>
      </c>
      <c r="H16" s="19">
        <v>3373.79799942</v>
      </c>
      <c r="I16" s="22" t="s">
        <v>121</v>
      </c>
      <c r="J16" s="43" t="s">
        <v>21</v>
      </c>
      <c r="K16" s="19">
        <v>4677.63741756</v>
      </c>
      <c r="L16" s="19">
        <v>3019.68474139</v>
      </c>
      <c r="M16" s="19">
        <v>3280.44517452</v>
      </c>
      <c r="N16" s="19">
        <v>1029.37935743</v>
      </c>
      <c r="O16" s="53">
        <v>3965.38590012</v>
      </c>
      <c r="R16" s="22" t="s">
        <v>121</v>
      </c>
      <c r="S16" s="43" t="s">
        <v>21</v>
      </c>
      <c r="T16" s="71">
        <f>IF(D16="-","-",D16/$D$9*100)</f>
        <v>2.592201037967968</v>
      </c>
      <c r="U16" s="72">
        <f t="shared" si="0"/>
        <v>0.2111061916757792</v>
      </c>
      <c r="V16" s="72">
        <f t="shared" si="0"/>
        <v>0.7533305295500003</v>
      </c>
      <c r="W16" s="72">
        <f t="shared" si="0"/>
        <v>0.5957784122262355</v>
      </c>
      <c r="X16" s="73">
        <f t="shared" si="0"/>
        <v>0.17996756355471616</v>
      </c>
      <c r="Y16" s="22" t="s">
        <v>121</v>
      </c>
      <c r="Z16" s="43" t="s">
        <v>21</v>
      </c>
      <c r="AA16" s="71">
        <f t="shared" si="1"/>
        <v>0.24951790515477454</v>
      </c>
      <c r="AB16" s="72">
        <f t="shared" si="1"/>
        <v>0.1610781990222108</v>
      </c>
      <c r="AC16" s="72">
        <f t="shared" si="1"/>
        <v>0.1749878699123904</v>
      </c>
      <c r="AD16" s="72">
        <f t="shared" si="1"/>
        <v>0.054909895305541155</v>
      </c>
      <c r="AE16" s="73">
        <f t="shared" si="1"/>
        <v>0.2115244715663195</v>
      </c>
    </row>
    <row r="17" spans="2:31" ht="15" customHeight="1">
      <c r="B17" s="22" t="s">
        <v>22</v>
      </c>
      <c r="C17" s="43" t="s">
        <v>23</v>
      </c>
      <c r="D17" s="18">
        <f t="shared" si="2"/>
        <v>38567.86888981</v>
      </c>
      <c r="E17" s="19">
        <v>2588.99101117</v>
      </c>
      <c r="F17" s="19">
        <v>4492.75842686</v>
      </c>
      <c r="G17" s="19">
        <v>9054.89522434</v>
      </c>
      <c r="H17" s="19">
        <v>6267.76966275</v>
      </c>
      <c r="I17" s="22" t="s">
        <v>122</v>
      </c>
      <c r="J17" s="43" t="s">
        <v>23</v>
      </c>
      <c r="K17" s="19">
        <v>3463.22078649</v>
      </c>
      <c r="L17" s="19">
        <v>1610.06460678</v>
      </c>
      <c r="M17" s="19">
        <v>738.70294942</v>
      </c>
      <c r="N17" s="19">
        <v>1075.15625002</v>
      </c>
      <c r="O17" s="53">
        <v>9276.30997198</v>
      </c>
      <c r="R17" s="22" t="s">
        <v>122</v>
      </c>
      <c r="S17" s="43" t="s">
        <v>23</v>
      </c>
      <c r="T17" s="71">
        <f>IF(D17="-","-",D17/$D$9*100)</f>
        <v>2.0573150487344183</v>
      </c>
      <c r="U17" s="72">
        <f t="shared" si="0"/>
        <v>0.138103823769362</v>
      </c>
      <c r="V17" s="72">
        <f t="shared" si="0"/>
        <v>0.23965595683586097</v>
      </c>
      <c r="W17" s="72">
        <f t="shared" si="0"/>
        <v>0.4830127447013283</v>
      </c>
      <c r="X17" s="73">
        <f t="shared" si="0"/>
        <v>0.33433988499643413</v>
      </c>
      <c r="Y17" s="22" t="s">
        <v>122</v>
      </c>
      <c r="Z17" s="43" t="s">
        <v>23</v>
      </c>
      <c r="AA17" s="71">
        <f t="shared" si="1"/>
        <v>0.18473761828769858</v>
      </c>
      <c r="AB17" s="72">
        <f t="shared" si="1"/>
        <v>0.08588522623396307</v>
      </c>
      <c r="AC17" s="72">
        <f t="shared" si="1"/>
        <v>0.03940442493019875</v>
      </c>
      <c r="AD17" s="72">
        <f t="shared" si="1"/>
        <v>0.057351759290268305</v>
      </c>
      <c r="AE17" s="73">
        <f t="shared" si="1"/>
        <v>0.4948236096893042</v>
      </c>
    </row>
    <row r="18" spans="2:31" ht="15" customHeight="1">
      <c r="B18" s="22" t="s">
        <v>24</v>
      </c>
      <c r="C18" s="43" t="s">
        <v>25</v>
      </c>
      <c r="D18" s="18">
        <f t="shared" si="2"/>
        <v>145232.16452849</v>
      </c>
      <c r="E18" s="19">
        <v>14678.36847924</v>
      </c>
      <c r="F18" s="19">
        <v>12447.68686669</v>
      </c>
      <c r="G18" s="19">
        <v>19752.03727434</v>
      </c>
      <c r="H18" s="19">
        <v>13899.83566619</v>
      </c>
      <c r="I18" s="22" t="s">
        <v>123</v>
      </c>
      <c r="J18" s="43" t="s">
        <v>25</v>
      </c>
      <c r="K18" s="19">
        <v>5675.86433762</v>
      </c>
      <c r="L18" s="19">
        <v>2605.49538873</v>
      </c>
      <c r="M18" s="19">
        <v>2016.87902264</v>
      </c>
      <c r="N18" s="19">
        <v>1663.08177815</v>
      </c>
      <c r="O18" s="53">
        <v>72492.91571489</v>
      </c>
      <c r="R18" s="22" t="s">
        <v>123</v>
      </c>
      <c r="S18" s="43" t="s">
        <v>25</v>
      </c>
      <c r="T18" s="71">
        <f>IF(D18="-","-",D18/$D$9*100)</f>
        <v>7.747078753518533</v>
      </c>
      <c r="U18" s="72">
        <f t="shared" si="0"/>
        <v>0.782984106523656</v>
      </c>
      <c r="V18" s="72">
        <f t="shared" si="0"/>
        <v>0.6639934808412817</v>
      </c>
      <c r="W18" s="72">
        <f t="shared" si="0"/>
        <v>1.0536274027419574</v>
      </c>
      <c r="X18" s="73">
        <f t="shared" si="0"/>
        <v>0.7414550483120811</v>
      </c>
      <c r="Y18" s="22" t="s">
        <v>123</v>
      </c>
      <c r="Z18" s="43" t="s">
        <v>25</v>
      </c>
      <c r="AA18" s="71">
        <f t="shared" si="1"/>
        <v>0.3027660447021957</v>
      </c>
      <c r="AB18" s="72">
        <f t="shared" si="1"/>
        <v>0.1389842121678289</v>
      </c>
      <c r="AC18" s="72">
        <f t="shared" si="1"/>
        <v>0.1075858138962492</v>
      </c>
      <c r="AD18" s="72">
        <f t="shared" si="1"/>
        <v>0.08871330638566807</v>
      </c>
      <c r="AE18" s="73">
        <f t="shared" si="1"/>
        <v>3.866969337947615</v>
      </c>
    </row>
    <row r="19" spans="2:31" ht="15" customHeight="1">
      <c r="B19" s="22" t="s">
        <v>26</v>
      </c>
      <c r="C19" s="43" t="s">
        <v>27</v>
      </c>
      <c r="D19" s="18">
        <f t="shared" si="2"/>
        <v>19151.35297771</v>
      </c>
      <c r="E19" s="19">
        <v>775.59697818</v>
      </c>
      <c r="F19" s="19">
        <v>1711.94665783</v>
      </c>
      <c r="G19" s="19">
        <v>3618.06030238</v>
      </c>
      <c r="H19" s="19">
        <v>2159.82660276</v>
      </c>
      <c r="I19" s="22" t="s">
        <v>124</v>
      </c>
      <c r="J19" s="43" t="s">
        <v>27</v>
      </c>
      <c r="K19" s="19">
        <v>1994.36163014</v>
      </c>
      <c r="L19" s="19">
        <v>1308.96089767</v>
      </c>
      <c r="M19" s="19">
        <v>1286.97884612</v>
      </c>
      <c r="N19" s="19">
        <v>284.0214286</v>
      </c>
      <c r="O19" s="53">
        <v>6011.59963403</v>
      </c>
      <c r="R19" s="22" t="s">
        <v>124</v>
      </c>
      <c r="S19" s="43" t="s">
        <v>27</v>
      </c>
      <c r="T19" s="71">
        <f>IF(D19="-","-",D19/$D$9*100)</f>
        <v>1.0215852682251119</v>
      </c>
      <c r="U19" s="72">
        <f t="shared" si="0"/>
        <v>0.04137245279280234</v>
      </c>
      <c r="V19" s="72">
        <f t="shared" si="0"/>
        <v>0.09131989200250577</v>
      </c>
      <c r="W19" s="72">
        <f t="shared" si="0"/>
        <v>0.19299717929920715</v>
      </c>
      <c r="X19" s="73">
        <f t="shared" si="0"/>
        <v>0.11521102670230976</v>
      </c>
      <c r="Y19" s="22" t="s">
        <v>124</v>
      </c>
      <c r="Z19" s="43" t="s">
        <v>27</v>
      </c>
      <c r="AA19" s="71">
        <f t="shared" si="1"/>
        <v>0.10638467492274607</v>
      </c>
      <c r="AB19" s="72">
        <f t="shared" si="1"/>
        <v>0.0698235352509432</v>
      </c>
      <c r="AC19" s="72">
        <f t="shared" si="1"/>
        <v>0.06865095282008404</v>
      </c>
      <c r="AD19" s="72">
        <f t="shared" si="1"/>
        <v>0.015150475669040958</v>
      </c>
      <c r="AE19" s="73">
        <f t="shared" si="1"/>
        <v>0.3206750787654726</v>
      </c>
    </row>
    <row r="20" spans="2:31" ht="15" customHeight="1">
      <c r="B20" s="22" t="s">
        <v>28</v>
      </c>
      <c r="C20" s="43" t="s">
        <v>29</v>
      </c>
      <c r="D20" s="18">
        <f t="shared" si="2"/>
        <v>32008.833925670002</v>
      </c>
      <c r="E20" s="19">
        <v>5320.78579867</v>
      </c>
      <c r="F20" s="19">
        <v>3991.38684957</v>
      </c>
      <c r="G20" s="19">
        <v>5978.61983289</v>
      </c>
      <c r="H20" s="19">
        <v>6042.69727845</v>
      </c>
      <c r="I20" s="22" t="s">
        <v>125</v>
      </c>
      <c r="J20" s="43" t="s">
        <v>29</v>
      </c>
      <c r="K20" s="19">
        <v>2773.91538672</v>
      </c>
      <c r="L20" s="19">
        <v>1239.94017787</v>
      </c>
      <c r="M20" s="19">
        <v>145.93575855</v>
      </c>
      <c r="N20" s="19">
        <v>108.18270008</v>
      </c>
      <c r="O20" s="53">
        <v>6407.37014287</v>
      </c>
      <c r="R20" s="22" t="s">
        <v>125</v>
      </c>
      <c r="S20" s="43" t="s">
        <v>29</v>
      </c>
      <c r="T20" s="71">
        <f>IF(D20="-","-",D20/$D$9*100)</f>
        <v>1.7074382801876948</v>
      </c>
      <c r="U20" s="72">
        <f t="shared" si="0"/>
        <v>0.28382518945941426</v>
      </c>
      <c r="V20" s="72">
        <f t="shared" si="0"/>
        <v>0.21291143294439552</v>
      </c>
      <c r="W20" s="72">
        <f t="shared" si="0"/>
        <v>0.3189158464525999</v>
      </c>
      <c r="X20" s="73">
        <f t="shared" si="0"/>
        <v>0.3223339117185778</v>
      </c>
      <c r="Y20" s="22" t="s">
        <v>125</v>
      </c>
      <c r="Z20" s="43" t="s">
        <v>29</v>
      </c>
      <c r="AA20" s="71">
        <f t="shared" si="1"/>
        <v>0.147968193039642</v>
      </c>
      <c r="AB20" s="72">
        <f t="shared" si="1"/>
        <v>0.06614178228904857</v>
      </c>
      <c r="AC20" s="72">
        <f t="shared" si="1"/>
        <v>0.0077846103727217545</v>
      </c>
      <c r="AD20" s="72">
        <f t="shared" si="1"/>
        <v>0.005770759528435086</v>
      </c>
      <c r="AE20" s="73">
        <f t="shared" si="1"/>
        <v>0.34178655438285976</v>
      </c>
    </row>
    <row r="21" spans="2:31" ht="15" customHeight="1">
      <c r="B21" s="22" t="s">
        <v>30</v>
      </c>
      <c r="C21" s="43" t="s">
        <v>31</v>
      </c>
      <c r="D21" s="18">
        <f t="shared" si="2"/>
        <v>6334.36919978</v>
      </c>
      <c r="E21" s="19">
        <v>517.71286731</v>
      </c>
      <c r="F21" s="19">
        <v>1213.25754819</v>
      </c>
      <c r="G21" s="19">
        <v>1654.94731512</v>
      </c>
      <c r="H21" s="19">
        <v>909.165147</v>
      </c>
      <c r="I21" s="22" t="s">
        <v>126</v>
      </c>
      <c r="J21" s="43" t="s">
        <v>31</v>
      </c>
      <c r="K21" s="19">
        <v>435.68794323</v>
      </c>
      <c r="L21" s="19">
        <v>572.39614999</v>
      </c>
      <c r="M21" s="19">
        <v>504.15319144</v>
      </c>
      <c r="N21" s="19">
        <v>299.42431614</v>
      </c>
      <c r="O21" s="53">
        <v>227.62472136</v>
      </c>
      <c r="R21" s="22" t="s">
        <v>126</v>
      </c>
      <c r="S21" s="43" t="s">
        <v>31</v>
      </c>
      <c r="T21" s="71">
        <f>IF(D21="-","-",D21/$D$9*100)</f>
        <v>0.33789248548265816</v>
      </c>
      <c r="U21" s="72">
        <f t="shared" si="0"/>
        <v>0.02761621275687642</v>
      </c>
      <c r="V21" s="72">
        <f t="shared" si="0"/>
        <v>0.06471845823302391</v>
      </c>
      <c r="W21" s="72">
        <f t="shared" si="0"/>
        <v>0.08827939199820721</v>
      </c>
      <c r="X21" s="73">
        <f t="shared" si="0"/>
        <v>0.04849734228385452</v>
      </c>
      <c r="Y21" s="22" t="s">
        <v>126</v>
      </c>
      <c r="Z21" s="43" t="s">
        <v>31</v>
      </c>
      <c r="AA21" s="71">
        <f t="shared" si="1"/>
        <v>0.02324078016133397</v>
      </c>
      <c r="AB21" s="72">
        <f t="shared" si="1"/>
        <v>0.030533167818437675</v>
      </c>
      <c r="AC21" s="72">
        <f t="shared" si="1"/>
        <v>0.026892902757482535</v>
      </c>
      <c r="AD21" s="72">
        <f t="shared" si="1"/>
        <v>0.015972107593287058</v>
      </c>
      <c r="AE21" s="73">
        <f t="shared" si="1"/>
        <v>0.012142121880154882</v>
      </c>
    </row>
    <row r="22" spans="2:31" ht="15" customHeight="1">
      <c r="B22" s="22" t="s">
        <v>32</v>
      </c>
      <c r="C22" s="43" t="s">
        <v>33</v>
      </c>
      <c r="D22" s="18">
        <f t="shared" si="2"/>
        <v>552468.85646446</v>
      </c>
      <c r="E22" s="19">
        <v>27321.94449268</v>
      </c>
      <c r="F22" s="19">
        <v>33697.634911</v>
      </c>
      <c r="G22" s="19">
        <v>70274.1104298</v>
      </c>
      <c r="H22" s="19">
        <v>34359.05686735</v>
      </c>
      <c r="I22" s="22" t="s">
        <v>127</v>
      </c>
      <c r="J22" s="43" t="s">
        <v>33</v>
      </c>
      <c r="K22" s="19">
        <v>33991.1620121</v>
      </c>
      <c r="L22" s="19">
        <v>12050.16961302</v>
      </c>
      <c r="M22" s="19">
        <v>20777.74615563</v>
      </c>
      <c r="N22" s="19">
        <v>30860.20200186</v>
      </c>
      <c r="O22" s="53">
        <v>289136.82998102</v>
      </c>
      <c r="R22" s="22" t="s">
        <v>127</v>
      </c>
      <c r="S22" s="43" t="s">
        <v>33</v>
      </c>
      <c r="T22" s="71">
        <f>IF(D22="-","-",D22/$D$9*100)</f>
        <v>29.470191770479964</v>
      </c>
      <c r="U22" s="72">
        <f t="shared" si="0"/>
        <v>1.4574268473601923</v>
      </c>
      <c r="V22" s="72">
        <f t="shared" si="0"/>
        <v>1.7975235190522898</v>
      </c>
      <c r="W22" s="72">
        <f t="shared" si="0"/>
        <v>3.7486122278809715</v>
      </c>
      <c r="X22" s="73">
        <f t="shared" si="0"/>
        <v>1.8328055655726705</v>
      </c>
      <c r="Y22" s="22" t="s">
        <v>127</v>
      </c>
      <c r="Z22" s="43" t="s">
        <v>33</v>
      </c>
      <c r="AA22" s="71">
        <f t="shared" si="1"/>
        <v>1.8131810531522352</v>
      </c>
      <c r="AB22" s="72">
        <f t="shared" si="1"/>
        <v>0.6427888291027215</v>
      </c>
      <c r="AC22" s="72">
        <f t="shared" si="1"/>
        <v>1.1083415048648257</v>
      </c>
      <c r="AD22" s="72">
        <f t="shared" si="1"/>
        <v>1.6461671285702033</v>
      </c>
      <c r="AE22" s="73">
        <f t="shared" si="1"/>
        <v>15.423345094923855</v>
      </c>
    </row>
    <row r="23" spans="2:31" ht="15" customHeight="1">
      <c r="B23" s="22" t="s">
        <v>34</v>
      </c>
      <c r="C23" s="43" t="s">
        <v>35</v>
      </c>
      <c r="D23" s="18">
        <f t="shared" si="2"/>
        <v>14177.80033645</v>
      </c>
      <c r="E23" s="19">
        <v>735.38870254</v>
      </c>
      <c r="F23" s="19">
        <v>2679.43791971</v>
      </c>
      <c r="G23" s="19">
        <v>4163.70525749</v>
      </c>
      <c r="H23" s="19">
        <v>1568.39205823</v>
      </c>
      <c r="I23" s="22" t="s">
        <v>128</v>
      </c>
      <c r="J23" s="43" t="s">
        <v>35</v>
      </c>
      <c r="K23" s="19">
        <v>2260.31319913</v>
      </c>
      <c r="L23" s="19">
        <v>22.48322148</v>
      </c>
      <c r="M23" s="19">
        <v>44.96644296</v>
      </c>
      <c r="N23" s="19">
        <v>89.93288592</v>
      </c>
      <c r="O23" s="53">
        <v>2613.18064899</v>
      </c>
      <c r="R23" s="22" t="s">
        <v>128</v>
      </c>
      <c r="S23" s="43" t="s">
        <v>35</v>
      </c>
      <c r="T23" s="71">
        <f>IF(D23="-","-",D23/$D$9*100)</f>
        <v>0.756282440014128</v>
      </c>
      <c r="U23" s="72">
        <f t="shared" si="0"/>
        <v>0.03922763398536004</v>
      </c>
      <c r="V23" s="72">
        <f t="shared" si="0"/>
        <v>0.14292850792763065</v>
      </c>
      <c r="W23" s="72">
        <f t="shared" si="0"/>
        <v>0.22210336560732363</v>
      </c>
      <c r="X23" s="73">
        <f t="shared" si="0"/>
        <v>0.08366229912601279</v>
      </c>
      <c r="Y23" s="22" t="s">
        <v>128</v>
      </c>
      <c r="Z23" s="43" t="s">
        <v>35</v>
      </c>
      <c r="AA23" s="71">
        <f t="shared" si="1"/>
        <v>0.1205712551219496</v>
      </c>
      <c r="AB23" s="72">
        <f t="shared" si="1"/>
        <v>0.0011993161983356036</v>
      </c>
      <c r="AC23" s="72">
        <f t="shared" si="1"/>
        <v>0.002398632396671207</v>
      </c>
      <c r="AD23" s="72">
        <f t="shared" si="1"/>
        <v>0.004797264793342414</v>
      </c>
      <c r="AE23" s="73">
        <f t="shared" si="1"/>
        <v>0.13939416485750208</v>
      </c>
    </row>
    <row r="24" spans="2:31" ht="15" customHeight="1">
      <c r="B24" s="22" t="s">
        <v>36</v>
      </c>
      <c r="C24" s="43" t="s">
        <v>37</v>
      </c>
      <c r="D24" s="18">
        <f t="shared" si="2"/>
        <v>85210.93333101</v>
      </c>
      <c r="E24" s="19">
        <v>3756.03333324</v>
      </c>
      <c r="F24" s="19">
        <v>15420.85555507</v>
      </c>
      <c r="G24" s="19">
        <v>17116.48888816</v>
      </c>
      <c r="H24" s="19">
        <v>11680.88888849</v>
      </c>
      <c r="I24" s="22" t="s">
        <v>129</v>
      </c>
      <c r="J24" s="43" t="s">
        <v>37</v>
      </c>
      <c r="K24" s="19">
        <v>7934.85555531</v>
      </c>
      <c r="L24" s="19">
        <v>2411.85555548</v>
      </c>
      <c r="M24" s="19">
        <v>1981.9333333</v>
      </c>
      <c r="N24" s="19">
        <v>3186.71111106</v>
      </c>
      <c r="O24" s="53">
        <v>21721.3111109</v>
      </c>
      <c r="R24" s="22" t="s">
        <v>129</v>
      </c>
      <c r="S24" s="43" t="s">
        <v>37</v>
      </c>
      <c r="T24" s="71">
        <f>IF(D24="-","-",D24/$D$9*100)</f>
        <v>4.545382996386134</v>
      </c>
      <c r="U24" s="72">
        <f t="shared" si="0"/>
        <v>0.2003570361147019</v>
      </c>
      <c r="V24" s="72">
        <f t="shared" si="0"/>
        <v>0.8225903870511099</v>
      </c>
      <c r="W24" s="72">
        <f t="shared" si="0"/>
        <v>0.9130400819323181</v>
      </c>
      <c r="X24" s="73">
        <f t="shared" si="0"/>
        <v>0.6230903906446961</v>
      </c>
      <c r="Y24" s="22" t="s">
        <v>129</v>
      </c>
      <c r="Z24" s="43" t="s">
        <v>37</v>
      </c>
      <c r="AA24" s="71">
        <f t="shared" si="1"/>
        <v>0.4232667817377447</v>
      </c>
      <c r="AB24" s="72">
        <f t="shared" si="1"/>
        <v>0.1286549366738204</v>
      </c>
      <c r="AC24" s="72">
        <f t="shared" si="1"/>
        <v>0.10572171575867814</v>
      </c>
      <c r="AD24" s="72">
        <f t="shared" si="1"/>
        <v>0.1699878399681319</v>
      </c>
      <c r="AE24" s="73">
        <f t="shared" si="1"/>
        <v>1.1586738265049323</v>
      </c>
    </row>
    <row r="25" spans="2:31" ht="15" customHeight="1">
      <c r="B25" s="22" t="s">
        <v>38</v>
      </c>
      <c r="C25" s="43" t="s">
        <v>39</v>
      </c>
      <c r="D25" s="18">
        <f t="shared" si="2"/>
        <v>34767.1484426</v>
      </c>
      <c r="E25" s="19">
        <v>2972.28060034</v>
      </c>
      <c r="F25" s="19">
        <v>4778.48776723</v>
      </c>
      <c r="G25" s="19">
        <v>12921.45264527</v>
      </c>
      <c r="H25" s="19">
        <v>4556.03185749</v>
      </c>
      <c r="I25" s="22" t="s">
        <v>130</v>
      </c>
      <c r="J25" s="43" t="s">
        <v>39</v>
      </c>
      <c r="K25" s="19">
        <v>3323.61538472</v>
      </c>
      <c r="L25" s="19">
        <v>1386.64183865</v>
      </c>
      <c r="M25" s="19">
        <v>633.66228892</v>
      </c>
      <c r="N25" s="19">
        <v>196.16566605</v>
      </c>
      <c r="O25" s="53">
        <v>3998.81039393</v>
      </c>
      <c r="R25" s="22" t="s">
        <v>130</v>
      </c>
      <c r="S25" s="43" t="s">
        <v>39</v>
      </c>
      <c r="T25" s="71">
        <f>IF(D25="-","-",D25/$D$9*100)</f>
        <v>1.854574280391274</v>
      </c>
      <c r="U25" s="72">
        <f t="shared" si="0"/>
        <v>0.158549533177771</v>
      </c>
      <c r="V25" s="72">
        <f t="shared" si="0"/>
        <v>0.25489753716501085</v>
      </c>
      <c r="W25" s="72">
        <f t="shared" si="0"/>
        <v>0.6892654363292223</v>
      </c>
      <c r="X25" s="73">
        <f t="shared" si="0"/>
        <v>0.2430311337581862</v>
      </c>
      <c r="Y25" s="22" t="s">
        <v>130</v>
      </c>
      <c r="Z25" s="43" t="s">
        <v>39</v>
      </c>
      <c r="AA25" s="71">
        <f t="shared" si="1"/>
        <v>0.17729068636707282</v>
      </c>
      <c r="AB25" s="72">
        <f t="shared" si="1"/>
        <v>0.07396724797032107</v>
      </c>
      <c r="AC25" s="72">
        <f t="shared" si="1"/>
        <v>0.03380127034073817</v>
      </c>
      <c r="AD25" s="72">
        <f t="shared" si="1"/>
        <v>0.010464010286975012</v>
      </c>
      <c r="AE25" s="73">
        <f t="shared" si="1"/>
        <v>0.21330742499597632</v>
      </c>
    </row>
    <row r="26" spans="2:31" ht="15" customHeight="1">
      <c r="B26" s="22" t="s">
        <v>40</v>
      </c>
      <c r="C26" s="43" t="s">
        <v>41</v>
      </c>
      <c r="D26" s="18">
        <f t="shared" si="2"/>
        <v>17113.086872030002</v>
      </c>
      <c r="E26" s="19">
        <v>1105.17567551</v>
      </c>
      <c r="F26" s="19">
        <v>3399.7760616</v>
      </c>
      <c r="G26" s="19">
        <v>3935.76254806</v>
      </c>
      <c r="H26" s="19">
        <v>2360.77992284</v>
      </c>
      <c r="I26" s="22" t="s">
        <v>131</v>
      </c>
      <c r="J26" s="43" t="s">
        <v>41</v>
      </c>
      <c r="K26" s="19">
        <v>1700.11389959</v>
      </c>
      <c r="L26" s="19">
        <v>1141.31467164</v>
      </c>
      <c r="M26" s="19">
        <v>887.21235531</v>
      </c>
      <c r="N26" s="19">
        <v>217.28571424</v>
      </c>
      <c r="O26" s="53">
        <v>2365.66602324</v>
      </c>
      <c r="R26" s="22" t="s">
        <v>131</v>
      </c>
      <c r="S26" s="43" t="s">
        <v>41</v>
      </c>
      <c r="T26" s="71">
        <f>IF(D26="-","-",D26/$D$9*100)</f>
        <v>0.9128586091369122</v>
      </c>
      <c r="U26" s="72">
        <f t="shared" si="0"/>
        <v>0.058953077112401234</v>
      </c>
      <c r="V26" s="72">
        <f t="shared" si="0"/>
        <v>0.1813533040635466</v>
      </c>
      <c r="W26" s="72">
        <f t="shared" si="0"/>
        <v>0.2099442813784427</v>
      </c>
      <c r="X26" s="73">
        <f t="shared" si="0"/>
        <v>0.12593042347984237</v>
      </c>
      <c r="Y26" s="22" t="s">
        <v>131</v>
      </c>
      <c r="Z26" s="43" t="s">
        <v>41</v>
      </c>
      <c r="AA26" s="71">
        <f t="shared" si="1"/>
        <v>0.09068870048749779</v>
      </c>
      <c r="AB26" s="72">
        <f t="shared" si="1"/>
        <v>0.06088082948048833</v>
      </c>
      <c r="AC26" s="72">
        <f t="shared" si="1"/>
        <v>0.04732632065352789</v>
      </c>
      <c r="AD26" s="72">
        <f t="shared" si="1"/>
        <v>0.011590611113570416</v>
      </c>
      <c r="AE26" s="73">
        <f t="shared" si="1"/>
        <v>0.12619106136759464</v>
      </c>
    </row>
    <row r="27" spans="2:31" ht="15" customHeight="1">
      <c r="B27" s="22" t="s">
        <v>42</v>
      </c>
      <c r="C27" s="43" t="s">
        <v>43</v>
      </c>
      <c r="D27" s="18">
        <f t="shared" si="2"/>
        <v>152053.43764266</v>
      </c>
      <c r="E27" s="19">
        <v>13835.94854859</v>
      </c>
      <c r="F27" s="19">
        <v>21795.37496458</v>
      </c>
      <c r="G27" s="19">
        <v>21226.55451261</v>
      </c>
      <c r="H27" s="19">
        <v>10484.17257924</v>
      </c>
      <c r="I27" s="22" t="s">
        <v>132</v>
      </c>
      <c r="J27" s="43" t="s">
        <v>133</v>
      </c>
      <c r="K27" s="19">
        <v>25168.66214518</v>
      </c>
      <c r="L27" s="19">
        <v>4773.96985881</v>
      </c>
      <c r="M27" s="19">
        <v>9470.05369469</v>
      </c>
      <c r="N27" s="19">
        <v>5249.31429383</v>
      </c>
      <c r="O27" s="53">
        <v>40049.38704513</v>
      </c>
      <c r="R27" s="22" t="s">
        <v>132</v>
      </c>
      <c r="S27" s="43" t="s">
        <v>133</v>
      </c>
      <c r="T27" s="71">
        <f>IF(D27="-","-",D27/$D$9*100)</f>
        <v>8.110944018394944</v>
      </c>
      <c r="U27" s="72">
        <f>IF(E27="-","-",E27/$D$9*100)</f>
        <v>0.7380471356572684</v>
      </c>
      <c r="V27" s="72">
        <f>IF(F27="-","-",F27/$D$9*100)</f>
        <v>1.1626245939476052</v>
      </c>
      <c r="W27" s="72">
        <f>IF(G27="-","-",G27/$D$9*100)</f>
        <v>1.1322821635890798</v>
      </c>
      <c r="X27" s="73">
        <f>IF(H27="-","-",H27/$D$9*100)</f>
        <v>0.5592542870964279</v>
      </c>
      <c r="Y27" s="22" t="s">
        <v>132</v>
      </c>
      <c r="Z27" s="43" t="s">
        <v>133</v>
      </c>
      <c r="AA27" s="71">
        <f t="shared" si="1"/>
        <v>1.3425649090368028</v>
      </c>
      <c r="AB27" s="72">
        <f t="shared" si="1"/>
        <v>0.2546565396391215</v>
      </c>
      <c r="AC27" s="72">
        <f t="shared" si="1"/>
        <v>0.5051584269297358</v>
      </c>
      <c r="AD27" s="72">
        <f t="shared" si="1"/>
        <v>0.2800127049562356</v>
      </c>
      <c r="AE27" s="73">
        <f t="shared" si="1"/>
        <v>2.136343257542668</v>
      </c>
    </row>
    <row r="28" spans="2:31" ht="15" customHeight="1">
      <c r="B28" s="22" t="s">
        <v>44</v>
      </c>
      <c r="C28" s="43" t="s">
        <v>45</v>
      </c>
      <c r="D28" s="18">
        <f>SUM(E28:H28,K28:O28)</f>
        <v>35927.26948633</v>
      </c>
      <c r="E28" s="19">
        <v>3699.87299569</v>
      </c>
      <c r="F28" s="19">
        <v>4385.81175205</v>
      </c>
      <c r="G28" s="19">
        <v>6868.16102066</v>
      </c>
      <c r="H28" s="19">
        <v>4667.81250372</v>
      </c>
      <c r="I28" s="22" t="s">
        <v>134</v>
      </c>
      <c r="J28" s="43" t="s">
        <v>135</v>
      </c>
      <c r="K28" s="19">
        <v>3552.56401981</v>
      </c>
      <c r="L28" s="19">
        <v>1577.88198129</v>
      </c>
      <c r="M28" s="19">
        <v>532.45398731</v>
      </c>
      <c r="N28" s="19">
        <v>981.1438361</v>
      </c>
      <c r="O28" s="53">
        <v>9661.5673897</v>
      </c>
      <c r="R28" s="22" t="s">
        <v>134</v>
      </c>
      <c r="S28" s="43" t="s">
        <v>135</v>
      </c>
      <c r="T28" s="71">
        <f>IF(D28="-","-",D28/$D$9*100)</f>
        <v>1.9164582929209317</v>
      </c>
      <c r="U28" s="72">
        <f>IF(E28="-","-",E28/$D$9*100)</f>
        <v>0.19736129092811355</v>
      </c>
      <c r="V28" s="72">
        <f>IF(F28="-","-",F28/$D$9*100)</f>
        <v>0.23395113025787878</v>
      </c>
      <c r="W28" s="72">
        <f>IF(G28="-","-",G28/$D$9*100)</f>
        <v>0.3663663933650281</v>
      </c>
      <c r="X28" s="73">
        <f>IF(H28="-","-",H28/$D$9*100)</f>
        <v>0.24899381752231287</v>
      </c>
      <c r="Y28" s="22" t="s">
        <v>134</v>
      </c>
      <c r="Z28" s="43" t="s">
        <v>135</v>
      </c>
      <c r="AA28" s="71">
        <f t="shared" si="1"/>
        <v>0.18950342940723364</v>
      </c>
      <c r="AB28" s="72">
        <f t="shared" si="1"/>
        <v>0.08416851743894188</v>
      </c>
      <c r="AC28" s="72">
        <f t="shared" si="1"/>
        <v>0.028402544200230105</v>
      </c>
      <c r="AD28" s="72">
        <f t="shared" si="1"/>
        <v>0.052336881375233534</v>
      </c>
      <c r="AE28" s="73">
        <f t="shared" si="1"/>
        <v>0.5153742884259593</v>
      </c>
    </row>
    <row r="29" spans="2:31" ht="15" customHeight="1">
      <c r="B29" s="22" t="s">
        <v>46</v>
      </c>
      <c r="C29" s="43" t="s">
        <v>47</v>
      </c>
      <c r="D29" s="18">
        <f t="shared" si="2"/>
        <v>12392.18324868</v>
      </c>
      <c r="E29" s="19">
        <v>977.09511365</v>
      </c>
      <c r="F29" s="19">
        <v>2039.52268826</v>
      </c>
      <c r="G29" s="19">
        <v>2859.27806944</v>
      </c>
      <c r="H29" s="19">
        <v>1668.97993064</v>
      </c>
      <c r="I29" s="22" t="s">
        <v>136</v>
      </c>
      <c r="J29" s="43" t="s">
        <v>47</v>
      </c>
      <c r="K29" s="19">
        <v>527.11372921</v>
      </c>
      <c r="L29" s="19">
        <v>472.81849917</v>
      </c>
      <c r="M29" s="19">
        <v>53.81326356</v>
      </c>
      <c r="N29" s="19">
        <v>1420.3443861</v>
      </c>
      <c r="O29" s="53">
        <v>2373.21756865</v>
      </c>
      <c r="R29" s="22" t="s">
        <v>136</v>
      </c>
      <c r="S29" s="43" t="s">
        <v>47</v>
      </c>
      <c r="T29" s="71">
        <f>IF(D29="-","-",D29/$D$9*100)</f>
        <v>0.6610327668615327</v>
      </c>
      <c r="U29" s="72">
        <f>IF(E29="-","-",E29/$D$9*100)</f>
        <v>0.05212091150538328</v>
      </c>
      <c r="V29" s="72">
        <f>IF(F29="-","-",F29/$D$9*100)</f>
        <v>0.10879368862149347</v>
      </c>
      <c r="W29" s="72">
        <f>IF(G29="-","-",G29/$D$9*100)</f>
        <v>0.15252167076126424</v>
      </c>
      <c r="X29" s="73">
        <f>IF(H29="-","-",H29/$D$9*100)</f>
        <v>0.08902792988514313</v>
      </c>
      <c r="Y29" s="22" t="s">
        <v>136</v>
      </c>
      <c r="Z29" s="43" t="s">
        <v>47</v>
      </c>
      <c r="AA29" s="71">
        <f t="shared" si="1"/>
        <v>0.028117680305244225</v>
      </c>
      <c r="AB29" s="72">
        <f t="shared" si="1"/>
        <v>0.02522142502718032</v>
      </c>
      <c r="AC29" s="72">
        <f t="shared" si="1"/>
        <v>0.002870545874852587</v>
      </c>
      <c r="AD29" s="72">
        <f t="shared" si="1"/>
        <v>0.07576503353756797</v>
      </c>
      <c r="AE29" s="73">
        <f t="shared" si="1"/>
        <v>0.12659388134340355</v>
      </c>
    </row>
    <row r="30" spans="2:31" ht="15" customHeight="1">
      <c r="B30" s="22" t="s">
        <v>48</v>
      </c>
      <c r="C30" s="43" t="s">
        <v>49</v>
      </c>
      <c r="D30" s="18">
        <f t="shared" si="2"/>
        <v>57733.55636624</v>
      </c>
      <c r="E30" s="19">
        <v>4122.27231199</v>
      </c>
      <c r="F30" s="19">
        <v>8201.02833799</v>
      </c>
      <c r="G30" s="19">
        <v>7614.46602098</v>
      </c>
      <c r="H30" s="19">
        <v>4116.10560091</v>
      </c>
      <c r="I30" s="22" t="s">
        <v>137</v>
      </c>
      <c r="J30" s="43" t="s">
        <v>138</v>
      </c>
      <c r="K30" s="19">
        <v>4223.35148899</v>
      </c>
      <c r="L30" s="19">
        <v>906.87671216</v>
      </c>
      <c r="M30" s="19" t="s">
        <v>209</v>
      </c>
      <c r="N30" s="19">
        <v>1005.97003187</v>
      </c>
      <c r="O30" s="53">
        <v>27543.48586135</v>
      </c>
      <c r="R30" s="22" t="s">
        <v>137</v>
      </c>
      <c r="S30" s="43" t="s">
        <v>138</v>
      </c>
      <c r="T30" s="71">
        <f>IF(D30="-","-",D30/$D$9*100)</f>
        <v>3.079664958117614</v>
      </c>
      <c r="U30" s="72">
        <f>IF(E30="-","-",E30/$D$9*100)</f>
        <v>0.21989321957788968</v>
      </c>
      <c r="V30" s="72">
        <f>IF(F30="-","-",F30/$D$9*100)</f>
        <v>0.43746516207697467</v>
      </c>
      <c r="W30" s="72">
        <f>IF(G30="-","-",G30/$D$9*100)</f>
        <v>0.40617633237127027</v>
      </c>
      <c r="X30" s="73">
        <f>IF(H30="-","-",H30/$D$9*100)</f>
        <v>0.21956427043262247</v>
      </c>
      <c r="Y30" s="22" t="s">
        <v>137</v>
      </c>
      <c r="Z30" s="43" t="s">
        <v>138</v>
      </c>
      <c r="AA30" s="71">
        <f t="shared" si="1"/>
        <v>0.22528505786042263</v>
      </c>
      <c r="AB30" s="72">
        <f t="shared" si="1"/>
        <v>0.048375270943904904</v>
      </c>
      <c r="AC30" s="72" t="str">
        <f t="shared" si="1"/>
        <v>-</v>
      </c>
      <c r="AD30" s="72">
        <f t="shared" si="1"/>
        <v>0.05366117819615387</v>
      </c>
      <c r="AE30" s="73">
        <f t="shared" si="1"/>
        <v>1.4692444666583753</v>
      </c>
    </row>
    <row r="31" spans="2:31" ht="15" customHeight="1">
      <c r="B31" s="22" t="s">
        <v>50</v>
      </c>
      <c r="C31" s="43" t="s">
        <v>51</v>
      </c>
      <c r="D31" s="18">
        <f t="shared" si="2"/>
        <v>83704.85680156</v>
      </c>
      <c r="E31" s="19">
        <v>15443.50952433</v>
      </c>
      <c r="F31" s="19">
        <v>17265.06508938</v>
      </c>
      <c r="G31" s="19">
        <v>19401.31162326</v>
      </c>
      <c r="H31" s="19">
        <v>4276.19883169</v>
      </c>
      <c r="I31" s="22" t="s">
        <v>139</v>
      </c>
      <c r="J31" s="43" t="s">
        <v>51</v>
      </c>
      <c r="K31" s="19">
        <v>1009.66722164</v>
      </c>
      <c r="L31" s="19">
        <v>628.29848392</v>
      </c>
      <c r="M31" s="19">
        <v>309.72321451</v>
      </c>
      <c r="N31" s="19">
        <v>4006.42933203</v>
      </c>
      <c r="O31" s="53">
        <v>21364.6534808</v>
      </c>
      <c r="R31" s="22" t="s">
        <v>139</v>
      </c>
      <c r="S31" s="43" t="s">
        <v>51</v>
      </c>
      <c r="T31" s="71">
        <f>IF(D31="-","-",D31/$D$9*100)</f>
        <v>4.465044777091838</v>
      </c>
      <c r="U31" s="72">
        <f>IF(E31="-","-",E31/$D$9*100)</f>
        <v>0.8237988114005423</v>
      </c>
      <c r="V31" s="72">
        <f>IF(F31="-","-",F31/$D$9*100)</f>
        <v>0.920965540700263</v>
      </c>
      <c r="W31" s="72">
        <f>IF(G31="-","-",G31/$D$9*100)</f>
        <v>1.0349187423799973</v>
      </c>
      <c r="X31" s="73">
        <f>IF(H31="-","-",H31/$D$9*100)</f>
        <v>0.22810407888885859</v>
      </c>
      <c r="Y31" s="22" t="s">
        <v>139</v>
      </c>
      <c r="Z31" s="43" t="s">
        <v>51</v>
      </c>
      <c r="AA31" s="71">
        <f t="shared" si="1"/>
        <v>0.053858396356524084</v>
      </c>
      <c r="AB31" s="72">
        <f t="shared" si="1"/>
        <v>0.033515150390048</v>
      </c>
      <c r="AC31" s="72">
        <f t="shared" si="1"/>
        <v>0.016521478850032474</v>
      </c>
      <c r="AD31" s="72">
        <f t="shared" si="1"/>
        <v>0.21371383988120865</v>
      </c>
      <c r="AE31" s="73">
        <f t="shared" si="1"/>
        <v>1.1396487382443636</v>
      </c>
    </row>
    <row r="32" spans="2:31" ht="15" customHeight="1">
      <c r="B32" s="22" t="s">
        <v>52</v>
      </c>
      <c r="C32" s="43" t="s">
        <v>53</v>
      </c>
      <c r="D32" s="18">
        <f t="shared" si="2"/>
        <v>14837.397238750002</v>
      </c>
      <c r="E32" s="19">
        <v>1171.48777258</v>
      </c>
      <c r="F32" s="19">
        <v>3728.96610063</v>
      </c>
      <c r="G32" s="19">
        <v>3898.59095889</v>
      </c>
      <c r="H32" s="19">
        <v>1240.37678597</v>
      </c>
      <c r="I32" s="22" t="s">
        <v>140</v>
      </c>
      <c r="J32" s="43" t="s">
        <v>141</v>
      </c>
      <c r="K32" s="19">
        <v>722.88598502</v>
      </c>
      <c r="L32" s="19">
        <v>310.88148148</v>
      </c>
      <c r="M32" s="19">
        <v>160.51784513</v>
      </c>
      <c r="N32" s="19">
        <v>45.40909092</v>
      </c>
      <c r="O32" s="53">
        <v>3558.28121813</v>
      </c>
      <c r="R32" s="22" t="s">
        <v>140</v>
      </c>
      <c r="S32" s="43" t="s">
        <v>141</v>
      </c>
      <c r="T32" s="71">
        <f>IF(D32="-","-",D32/$D$9*100)</f>
        <v>0.7914671331865042</v>
      </c>
      <c r="U32" s="72">
        <f>IF(E32="-","-",E32/$D$9*100)</f>
        <v>0.062490344769191394</v>
      </c>
      <c r="V32" s="72">
        <f>IF(F32="-","-",F32/$D$9*100)</f>
        <v>0.19891319629209608</v>
      </c>
      <c r="W32" s="72">
        <f>IF(G32="-","-",G32/$D$9*100)</f>
        <v>0.20796144768847913</v>
      </c>
      <c r="X32" s="73">
        <f>IF(H32="-","-",H32/$D$9*100)</f>
        <v>0.06616507215287526</v>
      </c>
      <c r="Y32" s="22" t="s">
        <v>140</v>
      </c>
      <c r="Z32" s="43" t="s">
        <v>141</v>
      </c>
      <c r="AA32" s="71">
        <f t="shared" si="1"/>
        <v>0.03856070501976278</v>
      </c>
      <c r="AB32" s="72">
        <f t="shared" si="1"/>
        <v>0.01658326396122545</v>
      </c>
      <c r="AC32" s="72">
        <f t="shared" si="1"/>
        <v>0.008562458540809373</v>
      </c>
      <c r="AD32" s="72">
        <f t="shared" si="1"/>
        <v>0.002422244443061465</v>
      </c>
      <c r="AE32" s="73">
        <f t="shared" si="1"/>
        <v>0.18980840031900323</v>
      </c>
    </row>
    <row r="33" spans="2:31" ht="15" customHeight="1">
      <c r="B33" s="22" t="s">
        <v>54</v>
      </c>
      <c r="C33" s="43" t="s">
        <v>55</v>
      </c>
      <c r="D33" s="18">
        <f t="shared" si="2"/>
        <v>4156.21666752</v>
      </c>
      <c r="E33" s="19">
        <v>582.73333344</v>
      </c>
      <c r="F33" s="19">
        <v>789.76666678</v>
      </c>
      <c r="G33" s="19">
        <v>609.26666669</v>
      </c>
      <c r="H33" s="19">
        <v>371.90000012</v>
      </c>
      <c r="I33" s="22" t="s">
        <v>142</v>
      </c>
      <c r="J33" s="43" t="s">
        <v>55</v>
      </c>
      <c r="K33" s="19">
        <v>324.63333347</v>
      </c>
      <c r="L33" s="19">
        <v>204.91666661</v>
      </c>
      <c r="M33" s="19">
        <v>224.16666675</v>
      </c>
      <c r="N33" s="19">
        <v>153.60000001</v>
      </c>
      <c r="O33" s="53">
        <v>895.23333365</v>
      </c>
      <c r="R33" s="22" t="s">
        <v>142</v>
      </c>
      <c r="S33" s="43" t="s">
        <v>55</v>
      </c>
      <c r="T33" s="71">
        <f>IF(D33="-","-",D33/$D$9*100)</f>
        <v>0.22170390384595173</v>
      </c>
      <c r="U33" s="72">
        <f>IF(E33="-","-",E33/$D$9*100)</f>
        <v>0.03108458130550313</v>
      </c>
      <c r="V33" s="72">
        <f>IF(F33="-","-",F33/$D$9*100)</f>
        <v>0.042128302530726615</v>
      </c>
      <c r="W33" s="72">
        <f>IF(G33="-","-",G33/$D$9*100)</f>
        <v>0.03249994148379737</v>
      </c>
      <c r="X33" s="73">
        <f>IF(H33="-","-",H33/$D$9*100)</f>
        <v>0.019838157743617482</v>
      </c>
      <c r="Y33" s="22" t="s">
        <v>142</v>
      </c>
      <c r="Z33" s="43" t="s">
        <v>55</v>
      </c>
      <c r="AA33" s="71">
        <f t="shared" si="1"/>
        <v>0.017316825157666627</v>
      </c>
      <c r="AB33" s="72">
        <f t="shared" si="1"/>
        <v>0.010930812463548684</v>
      </c>
      <c r="AC33" s="72">
        <f t="shared" si="1"/>
        <v>0.01195765983977551</v>
      </c>
      <c r="AD33" s="72">
        <f t="shared" si="1"/>
        <v>0.008193441862422194</v>
      </c>
      <c r="AE33" s="73">
        <f t="shared" si="1"/>
        <v>0.04775418145889416</v>
      </c>
    </row>
    <row r="34" spans="2:31" ht="15" customHeight="1">
      <c r="B34" s="24" t="s">
        <v>56</v>
      </c>
      <c r="C34" s="44" t="s">
        <v>57</v>
      </c>
      <c r="D34" s="26">
        <f>SUM(E34:H34,K34:O34)</f>
        <v>10176.501131590001</v>
      </c>
      <c r="E34" s="27">
        <v>585.07288149</v>
      </c>
      <c r="F34" s="27">
        <v>1266.6655371</v>
      </c>
      <c r="G34" s="27">
        <v>2358.94915309</v>
      </c>
      <c r="H34" s="27">
        <v>1499.70395484</v>
      </c>
      <c r="I34" s="24" t="s">
        <v>143</v>
      </c>
      <c r="J34" s="44" t="s">
        <v>57</v>
      </c>
      <c r="K34" s="27">
        <v>715.69661013</v>
      </c>
      <c r="L34" s="27">
        <v>374.69830522</v>
      </c>
      <c r="M34" s="27">
        <v>256.50338987</v>
      </c>
      <c r="N34" s="27">
        <v>235.90000008</v>
      </c>
      <c r="O34" s="58">
        <v>2883.31129977</v>
      </c>
      <c r="R34" s="24" t="s">
        <v>143</v>
      </c>
      <c r="S34" s="44" t="s">
        <v>57</v>
      </c>
      <c r="T34" s="74">
        <f>IF(D34="-","-",D34/$D$9*100)</f>
        <v>0.5428422550724473</v>
      </c>
      <c r="U34" s="75">
        <f>IF(E34="-","-",E34/$D$9*100)</f>
        <v>0.03120937916312533</v>
      </c>
      <c r="V34" s="75">
        <f>IF(F34="-","-",F34/$D$9*100)</f>
        <v>0.06756738565551404</v>
      </c>
      <c r="W34" s="75">
        <f>IF(G34="-","-",G34/$D$9*100)</f>
        <v>0.12583276524085063</v>
      </c>
      <c r="X34" s="76">
        <f>IF(H34="-","-",H34/$D$9*100)</f>
        <v>0.07999828882829556</v>
      </c>
      <c r="Y34" s="24" t="s">
        <v>143</v>
      </c>
      <c r="Z34" s="44" t="s">
        <v>57</v>
      </c>
      <c r="AA34" s="74">
        <f>IF(K34="-","-",K34/$D$9*100)</f>
        <v>0.03817720420475928</v>
      </c>
      <c r="AB34" s="75">
        <f>IF(L34="-","-",L34/$D$9*100)</f>
        <v>0.019987426950314597</v>
      </c>
      <c r="AC34" s="75">
        <f>IF(M34="-","-",M34/$D$9*100)</f>
        <v>0.013682588621596567</v>
      </c>
      <c r="AD34" s="75">
        <f>IF(N34="-","-",N34/$D$9*100)</f>
        <v>0.012583547759603094</v>
      </c>
      <c r="AE34" s="76">
        <f>IF(O34="-","-",O34/$D$9*100)</f>
        <v>0.15380366864838818</v>
      </c>
    </row>
  </sheetData>
  <sheetProtection/>
  <mergeCells count="12">
    <mergeCell ref="B5:C7"/>
    <mergeCell ref="D5:H5"/>
    <mergeCell ref="I5:J7"/>
    <mergeCell ref="K5:O5"/>
    <mergeCell ref="R5:S7"/>
    <mergeCell ref="Y5:Z7"/>
    <mergeCell ref="AA5:AE5"/>
    <mergeCell ref="D7:H7"/>
    <mergeCell ref="K7:O7"/>
    <mergeCell ref="T7:X7"/>
    <mergeCell ref="AA7:AE7"/>
    <mergeCell ref="T5:X5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600" verticalDpi="600" orientation="portrait" paperSize="9" r:id="rId1"/>
  <headerFooter>
    <oddFooter>&amp;CIV-3-&amp;P</oddFooter>
  </headerFooter>
  <colBreaks count="1" manualBreakCount="1">
    <brk id="24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Q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8.140625" style="1" customWidth="1"/>
    <col min="4" max="10" width="13.7109375" style="1" customWidth="1"/>
    <col min="11" max="11" width="3.28125" style="1" customWidth="1"/>
    <col min="12" max="12" width="18.140625" style="1" customWidth="1"/>
    <col min="13" max="16" width="13.7109375" style="1" customWidth="1"/>
    <col min="17" max="17" width="1.8515625" style="1" customWidth="1"/>
    <col min="18" max="19" width="18.140625" style="1" customWidth="1"/>
    <col min="20" max="16384" width="9.00390625" style="1" customWidth="1"/>
  </cols>
  <sheetData>
    <row r="1" spans="2:16" ht="15" customHeight="1">
      <c r="B1" s="2"/>
      <c r="C1" s="2"/>
      <c r="D1" s="2"/>
      <c r="E1" s="2"/>
      <c r="F1" s="2"/>
      <c r="G1" s="2"/>
      <c r="H1" s="2"/>
      <c r="I1" s="2"/>
      <c r="J1" s="80" t="s">
        <v>94</v>
      </c>
      <c r="K1" s="2"/>
      <c r="L1" s="2"/>
      <c r="P1" s="81" t="s">
        <v>95</v>
      </c>
    </row>
    <row r="2" spans="2:12" ht="15" customHeight="1">
      <c r="B2" s="30" t="s">
        <v>199</v>
      </c>
      <c r="C2" s="30"/>
      <c r="D2" s="30"/>
      <c r="E2" s="30"/>
      <c r="F2" s="30"/>
      <c r="G2" s="30"/>
      <c r="H2" s="30"/>
      <c r="I2" s="30"/>
      <c r="J2" s="30"/>
      <c r="K2" s="30" t="s">
        <v>199</v>
      </c>
      <c r="L2" s="30"/>
    </row>
    <row r="3" spans="2:12" ht="15" customHeight="1">
      <c r="B3" s="30" t="s">
        <v>200</v>
      </c>
      <c r="C3" s="30" t="s">
        <v>201</v>
      </c>
      <c r="D3" s="30"/>
      <c r="E3" s="30"/>
      <c r="F3" s="30"/>
      <c r="G3" s="30"/>
      <c r="H3" s="30"/>
      <c r="I3" s="30"/>
      <c r="J3" s="30"/>
      <c r="K3" s="30" t="s">
        <v>200</v>
      </c>
      <c r="L3" s="30" t="s">
        <v>201</v>
      </c>
    </row>
    <row r="4" spans="2:12" ht="15" customHeight="1">
      <c r="B4" s="2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6" ht="15" customHeight="1">
      <c r="B5" s="126" t="s">
        <v>1</v>
      </c>
      <c r="C5" s="127"/>
      <c r="D5" s="132" t="s">
        <v>202</v>
      </c>
      <c r="E5" s="122"/>
      <c r="F5" s="122"/>
      <c r="G5" s="122"/>
      <c r="H5" s="122"/>
      <c r="I5" s="122"/>
      <c r="J5" s="123"/>
      <c r="K5" s="126" t="s">
        <v>100</v>
      </c>
      <c r="L5" s="127"/>
      <c r="M5" s="132" t="s">
        <v>202</v>
      </c>
      <c r="N5" s="122"/>
      <c r="O5" s="122"/>
      <c r="P5" s="123"/>
    </row>
    <row r="6" spans="2:16" ht="43.5" customHeight="1">
      <c r="B6" s="128"/>
      <c r="C6" s="129"/>
      <c r="D6" s="65" t="s">
        <v>70</v>
      </c>
      <c r="E6" s="66">
        <v>2014</v>
      </c>
      <c r="F6" s="66">
        <v>2013</v>
      </c>
      <c r="G6" s="66">
        <v>2012</v>
      </c>
      <c r="H6" s="66">
        <v>2011</v>
      </c>
      <c r="I6" s="66">
        <v>2010</v>
      </c>
      <c r="J6" s="86">
        <v>2009</v>
      </c>
      <c r="K6" s="128"/>
      <c r="L6" s="129"/>
      <c r="M6" s="87" t="s">
        <v>203</v>
      </c>
      <c r="N6" s="66" t="s">
        <v>204</v>
      </c>
      <c r="O6" s="66" t="s">
        <v>205</v>
      </c>
      <c r="P6" s="88" t="s">
        <v>206</v>
      </c>
    </row>
    <row r="7" spans="2:16" ht="15" customHeight="1">
      <c r="B7" s="130"/>
      <c r="C7" s="131"/>
      <c r="D7" s="133" t="s">
        <v>7</v>
      </c>
      <c r="E7" s="124"/>
      <c r="F7" s="124"/>
      <c r="G7" s="124"/>
      <c r="H7" s="124"/>
      <c r="I7" s="124"/>
      <c r="J7" s="125"/>
      <c r="K7" s="130"/>
      <c r="L7" s="131"/>
      <c r="M7" s="133" t="s">
        <v>7</v>
      </c>
      <c r="N7" s="124"/>
      <c r="O7" s="124"/>
      <c r="P7" s="125"/>
    </row>
    <row r="8" spans="1:16" ht="6.75" customHeight="1">
      <c r="A8" s="2"/>
      <c r="B8" s="14"/>
      <c r="C8" s="52"/>
      <c r="D8" s="100"/>
      <c r="E8" s="101"/>
      <c r="F8" s="101"/>
      <c r="G8" s="101"/>
      <c r="H8" s="101"/>
      <c r="I8" s="101"/>
      <c r="J8" s="102"/>
      <c r="K8" s="14"/>
      <c r="L8" s="52"/>
      <c r="M8" s="100"/>
      <c r="N8" s="101"/>
      <c r="O8" s="101"/>
      <c r="P8" s="102"/>
    </row>
    <row r="9" spans="2:16" ht="15">
      <c r="B9" s="16"/>
      <c r="C9" s="42" t="s">
        <v>87</v>
      </c>
      <c r="D9" s="18">
        <f>SUM(E9:J9,M9:P9)</f>
        <v>1874670.04207914</v>
      </c>
      <c r="E9" s="19">
        <f>SUM(E11:E34)</f>
        <v>33426.55359385</v>
      </c>
      <c r="F9" s="19">
        <f>SUM(F11:F34)</f>
        <v>209759.32193885001</v>
      </c>
      <c r="G9" s="19">
        <f>SUM(G11:G34)</f>
        <v>256601.42952289002</v>
      </c>
      <c r="H9" s="19">
        <f>SUM(H11:H34)</f>
        <v>153732.49461743998</v>
      </c>
      <c r="I9" s="19">
        <f>SUM(I11:I34)</f>
        <v>158638.96180215</v>
      </c>
      <c r="J9" s="53">
        <f>SUM(J11:J34)</f>
        <v>109988.61472150999</v>
      </c>
      <c r="K9" s="16"/>
      <c r="L9" s="42" t="s">
        <v>115</v>
      </c>
      <c r="M9" s="18">
        <f>SUM(M11:M34)</f>
        <v>395205.73900252004</v>
      </c>
      <c r="N9" s="19">
        <f>SUM(N11:N34)</f>
        <v>210298.91309529</v>
      </c>
      <c r="O9" s="19">
        <f>SUM(O11:O34)</f>
        <v>191827.0116753</v>
      </c>
      <c r="P9" s="53">
        <f>SUM(P11:P34)</f>
        <v>155191.00210934</v>
      </c>
    </row>
    <row r="10" spans="2:17" ht="6.75" customHeight="1">
      <c r="B10" s="16"/>
      <c r="C10" s="42"/>
      <c r="D10" s="18"/>
      <c r="E10" s="19"/>
      <c r="F10" s="19"/>
      <c r="G10" s="19"/>
      <c r="H10" s="19"/>
      <c r="I10" s="19"/>
      <c r="J10" s="53"/>
      <c r="K10" s="16"/>
      <c r="L10" s="42"/>
      <c r="M10" s="89"/>
      <c r="N10" s="90"/>
      <c r="O10" s="90"/>
      <c r="P10" s="91"/>
      <c r="Q10" s="2"/>
    </row>
    <row r="11" spans="2:17" ht="15" customHeight="1">
      <c r="B11" s="22" t="s">
        <v>88</v>
      </c>
      <c r="C11" s="43" t="s">
        <v>11</v>
      </c>
      <c r="D11" s="18">
        <f>SUM(E11:J11,M11:P11)</f>
        <v>69488.06674143</v>
      </c>
      <c r="E11" s="19">
        <v>1114.90577508</v>
      </c>
      <c r="F11" s="19">
        <v>3970.74191428</v>
      </c>
      <c r="G11" s="19">
        <v>9880.06167151</v>
      </c>
      <c r="H11" s="19">
        <v>2970.1655812</v>
      </c>
      <c r="I11" s="19">
        <v>3608.57743417</v>
      </c>
      <c r="J11" s="53">
        <v>4820.74980992</v>
      </c>
      <c r="K11" s="22" t="s">
        <v>116</v>
      </c>
      <c r="L11" s="43" t="s">
        <v>11</v>
      </c>
      <c r="M11" s="18">
        <v>11680.40752691</v>
      </c>
      <c r="N11" s="19">
        <v>15176.30589932</v>
      </c>
      <c r="O11" s="19">
        <v>6838.89588015</v>
      </c>
      <c r="P11" s="53">
        <v>9427.25524889</v>
      </c>
      <c r="Q11" s="2"/>
    </row>
    <row r="12" spans="2:17" ht="15" customHeight="1">
      <c r="B12" s="22" t="s">
        <v>12</v>
      </c>
      <c r="C12" s="43" t="s">
        <v>13</v>
      </c>
      <c r="D12" s="18">
        <f aca="true" t="shared" si="0" ref="D12:D34">SUM(E12:J12,M12:P12)</f>
        <v>96017.13781544</v>
      </c>
      <c r="E12" s="19">
        <v>3106.07803352</v>
      </c>
      <c r="F12" s="19">
        <v>10975.05026205</v>
      </c>
      <c r="G12" s="19">
        <v>16286.21928806</v>
      </c>
      <c r="H12" s="19">
        <v>5855.24159725</v>
      </c>
      <c r="I12" s="19">
        <v>6970.75336466</v>
      </c>
      <c r="J12" s="53">
        <v>4511.77911458</v>
      </c>
      <c r="K12" s="22" t="s">
        <v>117</v>
      </c>
      <c r="L12" s="43" t="s">
        <v>13</v>
      </c>
      <c r="M12" s="18">
        <v>15556.66066381</v>
      </c>
      <c r="N12" s="19">
        <v>13386.06132741</v>
      </c>
      <c r="O12" s="19">
        <v>8680.74517562</v>
      </c>
      <c r="P12" s="53">
        <v>10688.54898848</v>
      </c>
      <c r="Q12" s="2"/>
    </row>
    <row r="13" spans="2:17" ht="15" customHeight="1">
      <c r="B13" s="22" t="s">
        <v>14</v>
      </c>
      <c r="C13" s="43" t="s">
        <v>15</v>
      </c>
      <c r="D13" s="18">
        <f t="shared" si="0"/>
        <v>166452.16202767</v>
      </c>
      <c r="E13" s="19">
        <v>2910.48784584</v>
      </c>
      <c r="F13" s="19">
        <v>18085.59994327</v>
      </c>
      <c r="G13" s="19">
        <v>29864.87819271</v>
      </c>
      <c r="H13" s="19">
        <v>13774.42731672</v>
      </c>
      <c r="I13" s="19">
        <v>14529.46887116</v>
      </c>
      <c r="J13" s="53">
        <v>17440.2500394</v>
      </c>
      <c r="K13" s="22" t="s">
        <v>118</v>
      </c>
      <c r="L13" s="43" t="s">
        <v>15</v>
      </c>
      <c r="M13" s="18">
        <v>24993.72860647</v>
      </c>
      <c r="N13" s="19">
        <v>17497.47599077</v>
      </c>
      <c r="O13" s="19">
        <v>12328.7424369</v>
      </c>
      <c r="P13" s="53">
        <v>15027.10278443</v>
      </c>
      <c r="Q13" s="2"/>
    </row>
    <row r="14" spans="2:17" ht="15" customHeight="1">
      <c r="B14" s="22" t="s">
        <v>16</v>
      </c>
      <c r="C14" s="43" t="s">
        <v>17</v>
      </c>
      <c r="D14" s="18">
        <f t="shared" si="0"/>
        <v>83114.95851371001</v>
      </c>
      <c r="E14" s="19">
        <v>1052.81443498</v>
      </c>
      <c r="F14" s="19">
        <v>9108.00477728</v>
      </c>
      <c r="G14" s="19">
        <v>13447.48057512</v>
      </c>
      <c r="H14" s="19">
        <v>4683.73660989</v>
      </c>
      <c r="I14" s="19">
        <v>14636.4751071</v>
      </c>
      <c r="J14" s="53">
        <v>1990.98881775</v>
      </c>
      <c r="K14" s="22" t="s">
        <v>119</v>
      </c>
      <c r="L14" s="43" t="s">
        <v>17</v>
      </c>
      <c r="M14" s="18">
        <v>17845.54277328</v>
      </c>
      <c r="N14" s="19">
        <v>3689.19897926</v>
      </c>
      <c r="O14" s="19">
        <v>6844.76755471</v>
      </c>
      <c r="P14" s="53">
        <v>9815.94888434</v>
      </c>
      <c r="Q14" s="2"/>
    </row>
    <row r="15" spans="2:17" ht="15" customHeight="1">
      <c r="B15" s="22" t="s">
        <v>18</v>
      </c>
      <c r="C15" s="43" t="s">
        <v>19</v>
      </c>
      <c r="D15" s="18">
        <f t="shared" si="0"/>
        <v>94988.66714030001</v>
      </c>
      <c r="E15" s="19">
        <v>1822.9026845</v>
      </c>
      <c r="F15" s="19">
        <v>15808.67487402</v>
      </c>
      <c r="G15" s="19">
        <v>11943.09565732</v>
      </c>
      <c r="H15" s="19">
        <v>14372.5233821</v>
      </c>
      <c r="I15" s="19">
        <v>4342.91910904</v>
      </c>
      <c r="J15" s="53">
        <v>7049.20951706</v>
      </c>
      <c r="K15" s="22" t="s">
        <v>120</v>
      </c>
      <c r="L15" s="43" t="s">
        <v>19</v>
      </c>
      <c r="M15" s="18">
        <v>16706.05758693</v>
      </c>
      <c r="N15" s="19">
        <v>7616.38153192</v>
      </c>
      <c r="O15" s="19">
        <v>4351.84485513</v>
      </c>
      <c r="P15" s="53">
        <v>10975.05794228</v>
      </c>
      <c r="Q15" s="2"/>
    </row>
    <row r="16" spans="2:17" ht="15" customHeight="1">
      <c r="B16" s="22" t="s">
        <v>20</v>
      </c>
      <c r="C16" s="43" t="s">
        <v>21</v>
      </c>
      <c r="D16" s="18">
        <f t="shared" si="0"/>
        <v>48595.216289250006</v>
      </c>
      <c r="E16" s="19">
        <v>2208.73190462</v>
      </c>
      <c r="F16" s="19">
        <v>8745.58159207</v>
      </c>
      <c r="G16" s="19">
        <v>10930.96826352</v>
      </c>
      <c r="H16" s="19">
        <v>4462.66948522</v>
      </c>
      <c r="I16" s="19">
        <v>2579.5990532</v>
      </c>
      <c r="J16" s="53">
        <v>5209.78722913</v>
      </c>
      <c r="K16" s="22" t="s">
        <v>121</v>
      </c>
      <c r="L16" s="43" t="s">
        <v>21</v>
      </c>
      <c r="M16" s="18">
        <v>5746.96640394</v>
      </c>
      <c r="N16" s="19">
        <v>2488.01705738</v>
      </c>
      <c r="O16" s="19">
        <v>3727.07301456</v>
      </c>
      <c r="P16" s="53">
        <v>2495.82228561</v>
      </c>
      <c r="Q16" s="2"/>
    </row>
    <row r="17" spans="2:17" ht="15" customHeight="1">
      <c r="B17" s="22" t="s">
        <v>22</v>
      </c>
      <c r="C17" s="43" t="s">
        <v>23</v>
      </c>
      <c r="D17" s="18">
        <f t="shared" si="0"/>
        <v>38567.86888981</v>
      </c>
      <c r="E17" s="19">
        <v>1174.78293538</v>
      </c>
      <c r="F17" s="19">
        <v>5636.30337083</v>
      </c>
      <c r="G17" s="19">
        <v>2086.67415731</v>
      </c>
      <c r="H17" s="19">
        <v>2841.63813193</v>
      </c>
      <c r="I17" s="19">
        <v>5224.60217683</v>
      </c>
      <c r="J17" s="53">
        <v>2873.61320218</v>
      </c>
      <c r="K17" s="22" t="s">
        <v>122</v>
      </c>
      <c r="L17" s="43" t="s">
        <v>23</v>
      </c>
      <c r="M17" s="18">
        <v>6580.6660812</v>
      </c>
      <c r="N17" s="19">
        <v>5299.27844101</v>
      </c>
      <c r="O17" s="19">
        <v>2689.96874997</v>
      </c>
      <c r="P17" s="53">
        <v>4160.34164317</v>
      </c>
      <c r="Q17" s="2"/>
    </row>
    <row r="18" spans="2:17" ht="15" customHeight="1">
      <c r="B18" s="22" t="s">
        <v>24</v>
      </c>
      <c r="C18" s="43" t="s">
        <v>25</v>
      </c>
      <c r="D18" s="18">
        <f t="shared" si="0"/>
        <v>145232.16452849002</v>
      </c>
      <c r="E18" s="19">
        <v>2353.70217384</v>
      </c>
      <c r="F18" s="19">
        <v>11270.07204574</v>
      </c>
      <c r="G18" s="19">
        <v>12780.29100129</v>
      </c>
      <c r="H18" s="19">
        <v>11338.63704369</v>
      </c>
      <c r="I18" s="19">
        <v>17028.6889196</v>
      </c>
      <c r="J18" s="53">
        <v>7113.71753835</v>
      </c>
      <c r="K18" s="22" t="s">
        <v>123</v>
      </c>
      <c r="L18" s="43" t="s">
        <v>25</v>
      </c>
      <c r="M18" s="18">
        <v>42070.15054915</v>
      </c>
      <c r="N18" s="19">
        <v>15141.02390579</v>
      </c>
      <c r="O18" s="19">
        <v>14956.53656123</v>
      </c>
      <c r="P18" s="53">
        <v>11179.34478981</v>
      </c>
      <c r="Q18" s="2"/>
    </row>
    <row r="19" spans="2:17" ht="15" customHeight="1">
      <c r="B19" s="22" t="s">
        <v>26</v>
      </c>
      <c r="C19" s="43" t="s">
        <v>27</v>
      </c>
      <c r="D19" s="18">
        <f t="shared" si="0"/>
        <v>19151.352977709998</v>
      </c>
      <c r="E19" s="19">
        <v>162.7875458</v>
      </c>
      <c r="F19" s="19">
        <v>2580.82518354</v>
      </c>
      <c r="G19" s="19">
        <v>3400.79597084</v>
      </c>
      <c r="H19" s="19">
        <v>2230.2388737</v>
      </c>
      <c r="I19" s="19">
        <v>1675.31945975</v>
      </c>
      <c r="J19" s="53">
        <v>1141.76185916</v>
      </c>
      <c r="K19" s="22" t="s">
        <v>124</v>
      </c>
      <c r="L19" s="43" t="s">
        <v>27</v>
      </c>
      <c r="M19" s="18">
        <v>2434.63374568</v>
      </c>
      <c r="N19" s="19">
        <v>2967.86735357</v>
      </c>
      <c r="O19" s="19">
        <v>2215.52225303</v>
      </c>
      <c r="P19" s="53">
        <v>341.60073264</v>
      </c>
      <c r="Q19" s="2"/>
    </row>
    <row r="20" spans="2:17" ht="15" customHeight="1">
      <c r="B20" s="22" t="s">
        <v>28</v>
      </c>
      <c r="C20" s="43" t="s">
        <v>29</v>
      </c>
      <c r="D20" s="18">
        <f t="shared" si="0"/>
        <v>32008.833925670006</v>
      </c>
      <c r="E20" s="19">
        <v>728.5688763</v>
      </c>
      <c r="F20" s="19">
        <v>6481.46186988</v>
      </c>
      <c r="G20" s="19">
        <v>5077.05895983</v>
      </c>
      <c r="H20" s="19">
        <v>4955.04505527</v>
      </c>
      <c r="I20" s="19">
        <v>3387.02056044</v>
      </c>
      <c r="J20" s="53">
        <v>735.08757748</v>
      </c>
      <c r="K20" s="22" t="s">
        <v>125</v>
      </c>
      <c r="L20" s="43" t="s">
        <v>29</v>
      </c>
      <c r="M20" s="18">
        <v>5104.11104828</v>
      </c>
      <c r="N20" s="19">
        <v>3032.31554825</v>
      </c>
      <c r="O20" s="19">
        <v>854.86413353</v>
      </c>
      <c r="P20" s="53">
        <v>1653.30029641</v>
      </c>
      <c r="Q20" s="2"/>
    </row>
    <row r="21" spans="2:16" ht="15" customHeight="1">
      <c r="B21" s="22" t="s">
        <v>30</v>
      </c>
      <c r="C21" s="43" t="s">
        <v>31</v>
      </c>
      <c r="D21" s="18">
        <f t="shared" si="0"/>
        <v>6334.369199780001</v>
      </c>
      <c r="E21" s="19">
        <v>406.79027351</v>
      </c>
      <c r="F21" s="19">
        <v>1551.58257349</v>
      </c>
      <c r="G21" s="19">
        <v>1072.77041544</v>
      </c>
      <c r="H21" s="19">
        <v>647.75238094</v>
      </c>
      <c r="I21" s="19">
        <v>538.83039514</v>
      </c>
      <c r="J21" s="53">
        <v>126.26058765</v>
      </c>
      <c r="K21" s="22" t="s">
        <v>126</v>
      </c>
      <c r="L21" s="43" t="s">
        <v>31</v>
      </c>
      <c r="M21" s="18">
        <v>1152.79473159</v>
      </c>
      <c r="N21" s="19">
        <v>654.8656536</v>
      </c>
      <c r="O21" s="19">
        <v>116.03525832</v>
      </c>
      <c r="P21" s="53">
        <v>66.6869301</v>
      </c>
    </row>
    <row r="22" spans="2:16" ht="15" customHeight="1">
      <c r="B22" s="22" t="s">
        <v>32</v>
      </c>
      <c r="C22" s="43" t="s">
        <v>33</v>
      </c>
      <c r="D22" s="18">
        <f t="shared" si="0"/>
        <v>552468.8564644599</v>
      </c>
      <c r="E22" s="19">
        <v>5951.22037538</v>
      </c>
      <c r="F22" s="19">
        <v>47574.39175736</v>
      </c>
      <c r="G22" s="19">
        <v>53357.49814683</v>
      </c>
      <c r="H22" s="19">
        <v>40048.51636733</v>
      </c>
      <c r="I22" s="19">
        <v>45388.77338668</v>
      </c>
      <c r="J22" s="53">
        <v>31618.24429022</v>
      </c>
      <c r="K22" s="22" t="s">
        <v>127</v>
      </c>
      <c r="L22" s="43" t="s">
        <v>33</v>
      </c>
      <c r="M22" s="18">
        <v>132002.17809166</v>
      </c>
      <c r="N22" s="19">
        <v>70267.12598206</v>
      </c>
      <c r="O22" s="19">
        <v>98672.78539317</v>
      </c>
      <c r="P22" s="53">
        <v>27588.12267377</v>
      </c>
    </row>
    <row r="23" spans="2:16" ht="15" customHeight="1">
      <c r="B23" s="22" t="s">
        <v>34</v>
      </c>
      <c r="C23" s="43" t="s">
        <v>35</v>
      </c>
      <c r="D23" s="18">
        <f t="shared" si="0"/>
        <v>14177.800336450004</v>
      </c>
      <c r="E23" s="19">
        <v>915.44183452</v>
      </c>
      <c r="F23" s="19">
        <v>3217.53635358</v>
      </c>
      <c r="G23" s="19">
        <v>3064.08836707</v>
      </c>
      <c r="H23" s="19">
        <v>1571.95190166</v>
      </c>
      <c r="I23" s="19">
        <v>741.00950792</v>
      </c>
      <c r="J23" s="53">
        <v>765.55369129</v>
      </c>
      <c r="K23" s="22" t="s">
        <v>128</v>
      </c>
      <c r="L23" s="43" t="s">
        <v>35</v>
      </c>
      <c r="M23" s="18">
        <v>2301.90715902</v>
      </c>
      <c r="N23" s="19">
        <v>766.86521259</v>
      </c>
      <c r="O23" s="19">
        <v>359.0223714</v>
      </c>
      <c r="P23" s="53">
        <v>474.4239374</v>
      </c>
    </row>
    <row r="24" spans="2:16" ht="15" customHeight="1">
      <c r="B24" s="22" t="s">
        <v>36</v>
      </c>
      <c r="C24" s="43" t="s">
        <v>37</v>
      </c>
      <c r="D24" s="18">
        <f t="shared" si="0"/>
        <v>85210.93333100999</v>
      </c>
      <c r="E24" s="19">
        <v>2228.93333326</v>
      </c>
      <c r="F24" s="19">
        <v>11453.21111078</v>
      </c>
      <c r="G24" s="19">
        <v>19307.19999929</v>
      </c>
      <c r="H24" s="19">
        <v>7890.91111084</v>
      </c>
      <c r="I24" s="19">
        <v>7016.31111091</v>
      </c>
      <c r="J24" s="53">
        <v>5188.76666648</v>
      </c>
      <c r="K24" s="22" t="s">
        <v>129</v>
      </c>
      <c r="L24" s="43" t="s">
        <v>37</v>
      </c>
      <c r="M24" s="18">
        <v>7797.36666647</v>
      </c>
      <c r="N24" s="19">
        <v>3514.34444433</v>
      </c>
      <c r="O24" s="19">
        <v>5251.71111106</v>
      </c>
      <c r="P24" s="53">
        <v>15562.17777759</v>
      </c>
    </row>
    <row r="25" spans="2:16" ht="15" customHeight="1">
      <c r="B25" s="22" t="s">
        <v>38</v>
      </c>
      <c r="C25" s="43" t="s">
        <v>39</v>
      </c>
      <c r="D25" s="18">
        <f t="shared" si="0"/>
        <v>34767.1484426</v>
      </c>
      <c r="E25" s="19">
        <v>810.14446528</v>
      </c>
      <c r="F25" s="19">
        <v>4976.40611625</v>
      </c>
      <c r="G25" s="19">
        <v>5469.85377109</v>
      </c>
      <c r="H25" s="19">
        <v>1055.65440898</v>
      </c>
      <c r="I25" s="19">
        <v>2040.66221384</v>
      </c>
      <c r="J25" s="53">
        <v>1598.95651031</v>
      </c>
      <c r="K25" s="22" t="s">
        <v>130</v>
      </c>
      <c r="L25" s="43" t="s">
        <v>39</v>
      </c>
      <c r="M25" s="18">
        <v>7379.89861172</v>
      </c>
      <c r="N25" s="19">
        <v>6134.56551597</v>
      </c>
      <c r="O25" s="19">
        <v>2092.43377104</v>
      </c>
      <c r="P25" s="53">
        <v>3208.57305812</v>
      </c>
    </row>
    <row r="26" spans="2:16" ht="15" customHeight="1">
      <c r="B26" s="22" t="s">
        <v>40</v>
      </c>
      <c r="C26" s="43" t="s">
        <v>41</v>
      </c>
      <c r="D26" s="18">
        <f t="shared" si="0"/>
        <v>17113.08687203</v>
      </c>
      <c r="E26" s="19">
        <v>728.53957545</v>
      </c>
      <c r="F26" s="19">
        <v>2950.12451734</v>
      </c>
      <c r="G26" s="19">
        <v>4037.67567549</v>
      </c>
      <c r="H26" s="19">
        <v>1595.52123546</v>
      </c>
      <c r="I26" s="19">
        <v>1580.94305004</v>
      </c>
      <c r="J26" s="53">
        <v>415.03378376</v>
      </c>
      <c r="K26" s="22" t="s">
        <v>131</v>
      </c>
      <c r="L26" s="43" t="s">
        <v>41</v>
      </c>
      <c r="M26" s="18">
        <v>3070.65154427</v>
      </c>
      <c r="N26" s="19">
        <v>1901.29054048</v>
      </c>
      <c r="O26" s="19">
        <v>296.11389958</v>
      </c>
      <c r="P26" s="53">
        <v>537.19305016</v>
      </c>
    </row>
    <row r="27" spans="2:16" ht="15" customHeight="1">
      <c r="B27" s="22" t="s">
        <v>42</v>
      </c>
      <c r="C27" s="43" t="s">
        <v>43</v>
      </c>
      <c r="D27" s="18">
        <f t="shared" si="0"/>
        <v>152053.43764266002</v>
      </c>
      <c r="E27" s="19">
        <v>1738.64627787</v>
      </c>
      <c r="F27" s="19">
        <v>20348.912955</v>
      </c>
      <c r="G27" s="19">
        <v>21778.90846294</v>
      </c>
      <c r="H27" s="19">
        <v>12764.289225</v>
      </c>
      <c r="I27" s="19">
        <v>13133.36701046</v>
      </c>
      <c r="J27" s="53">
        <v>6242.47123137</v>
      </c>
      <c r="K27" s="22" t="s">
        <v>132</v>
      </c>
      <c r="L27" s="43" t="s">
        <v>133</v>
      </c>
      <c r="M27" s="18">
        <v>53268.76994418</v>
      </c>
      <c r="N27" s="19">
        <v>11910.5614272</v>
      </c>
      <c r="O27" s="19">
        <v>5802.78980188</v>
      </c>
      <c r="P27" s="53">
        <v>5064.72130676</v>
      </c>
    </row>
    <row r="28" spans="2:16" ht="15" customHeight="1">
      <c r="B28" s="22" t="s">
        <v>44</v>
      </c>
      <c r="C28" s="43" t="s">
        <v>45</v>
      </c>
      <c r="D28" s="18">
        <f t="shared" si="0"/>
        <v>35927.26948633</v>
      </c>
      <c r="E28" s="19">
        <v>244.41943239</v>
      </c>
      <c r="F28" s="19">
        <v>2889.39698381</v>
      </c>
      <c r="G28" s="19">
        <v>4905.48344798</v>
      </c>
      <c r="H28" s="19">
        <v>2918.62660281</v>
      </c>
      <c r="I28" s="19">
        <v>3017.12360371</v>
      </c>
      <c r="J28" s="53">
        <v>2187.81428988</v>
      </c>
      <c r="K28" s="22" t="s">
        <v>134</v>
      </c>
      <c r="L28" s="43" t="s">
        <v>135</v>
      </c>
      <c r="M28" s="18">
        <v>6998.46568397</v>
      </c>
      <c r="N28" s="19">
        <v>6484.03929101</v>
      </c>
      <c r="O28" s="19">
        <v>3674.83904861</v>
      </c>
      <c r="P28" s="53">
        <v>2607.06110216</v>
      </c>
    </row>
    <row r="29" spans="2:16" ht="15" customHeight="1">
      <c r="B29" s="22" t="s">
        <v>46</v>
      </c>
      <c r="C29" s="43" t="s">
        <v>47</v>
      </c>
      <c r="D29" s="18">
        <f t="shared" si="0"/>
        <v>12392.183248680001</v>
      </c>
      <c r="E29" s="19">
        <v>798.99883682</v>
      </c>
      <c r="F29" s="19">
        <v>2444.65968641</v>
      </c>
      <c r="G29" s="19">
        <v>2132.67073917</v>
      </c>
      <c r="H29" s="19">
        <v>1713.82431668</v>
      </c>
      <c r="I29" s="19">
        <v>759.02326962</v>
      </c>
      <c r="J29" s="53">
        <v>549.18208276</v>
      </c>
      <c r="K29" s="22" t="s">
        <v>136</v>
      </c>
      <c r="L29" s="43" t="s">
        <v>47</v>
      </c>
      <c r="M29" s="18">
        <v>1124.10791184</v>
      </c>
      <c r="N29" s="19">
        <v>1174.21582337</v>
      </c>
      <c r="O29" s="19">
        <v>470.94909838</v>
      </c>
      <c r="P29" s="53">
        <v>1224.55148363</v>
      </c>
    </row>
    <row r="30" spans="2:16" ht="15" customHeight="1">
      <c r="B30" s="22" t="s">
        <v>48</v>
      </c>
      <c r="C30" s="43" t="s">
        <v>49</v>
      </c>
      <c r="D30" s="18">
        <f t="shared" si="0"/>
        <v>57733.55636624</v>
      </c>
      <c r="E30" s="19">
        <v>999.24411813</v>
      </c>
      <c r="F30" s="19">
        <v>3818.17005971</v>
      </c>
      <c r="G30" s="19">
        <v>8764.20706103</v>
      </c>
      <c r="H30" s="19">
        <v>4929.20672671</v>
      </c>
      <c r="I30" s="19">
        <v>4578.47528679</v>
      </c>
      <c r="J30" s="53">
        <v>2703.69730893</v>
      </c>
      <c r="K30" s="22" t="s">
        <v>137</v>
      </c>
      <c r="L30" s="43" t="s">
        <v>138</v>
      </c>
      <c r="M30" s="18">
        <v>16643.3035592</v>
      </c>
      <c r="N30" s="19">
        <v>6445.1570494</v>
      </c>
      <c r="O30" s="19">
        <v>2410.01561604</v>
      </c>
      <c r="P30" s="53">
        <v>6442.0795803</v>
      </c>
    </row>
    <row r="31" spans="2:16" ht="15" customHeight="1">
      <c r="B31" s="22" t="s">
        <v>50</v>
      </c>
      <c r="C31" s="43" t="s">
        <v>51</v>
      </c>
      <c r="D31" s="18">
        <f t="shared" si="0"/>
        <v>83704.85680156</v>
      </c>
      <c r="E31" s="19">
        <v>1032.25705649</v>
      </c>
      <c r="F31" s="19">
        <v>11895.85898042</v>
      </c>
      <c r="G31" s="19">
        <v>13079.94152769</v>
      </c>
      <c r="H31" s="19">
        <v>8243.16361798</v>
      </c>
      <c r="I31" s="19">
        <v>3429.8576445</v>
      </c>
      <c r="J31" s="53">
        <v>3926.04625994</v>
      </c>
      <c r="K31" s="22" t="s">
        <v>139</v>
      </c>
      <c r="L31" s="43" t="s">
        <v>51</v>
      </c>
      <c r="M31" s="18">
        <v>8605.5410139</v>
      </c>
      <c r="N31" s="19">
        <v>9861.22089176</v>
      </c>
      <c r="O31" s="19">
        <v>7494.9988623</v>
      </c>
      <c r="P31" s="53">
        <v>16135.97094658</v>
      </c>
    </row>
    <row r="32" spans="2:16" ht="15" customHeight="1">
      <c r="B32" s="22" t="s">
        <v>52</v>
      </c>
      <c r="C32" s="43" t="s">
        <v>53</v>
      </c>
      <c r="D32" s="18">
        <f t="shared" si="0"/>
        <v>14837.39723875</v>
      </c>
      <c r="E32" s="19">
        <v>362.21173694</v>
      </c>
      <c r="F32" s="19">
        <v>1662.0064237</v>
      </c>
      <c r="G32" s="19">
        <v>1659.84800165</v>
      </c>
      <c r="H32" s="19">
        <v>1981.12144258</v>
      </c>
      <c r="I32" s="19">
        <v>1041.78132301</v>
      </c>
      <c r="J32" s="53">
        <v>761.99952823</v>
      </c>
      <c r="K32" s="22" t="s">
        <v>140</v>
      </c>
      <c r="L32" s="43" t="s">
        <v>141</v>
      </c>
      <c r="M32" s="18">
        <v>3182.82373135</v>
      </c>
      <c r="N32" s="19">
        <v>3375.88579352</v>
      </c>
      <c r="O32" s="19">
        <v>572.71925777</v>
      </c>
      <c r="P32" s="53">
        <v>237</v>
      </c>
    </row>
    <row r="33" spans="2:16" ht="15" customHeight="1">
      <c r="B33" s="22" t="s">
        <v>54</v>
      </c>
      <c r="C33" s="43" t="s">
        <v>55</v>
      </c>
      <c r="D33" s="18">
        <f t="shared" si="0"/>
        <v>4156.21666752</v>
      </c>
      <c r="E33" s="19">
        <v>132.03333338</v>
      </c>
      <c r="F33" s="19">
        <v>516.10000006</v>
      </c>
      <c r="G33" s="19">
        <v>657.61666664</v>
      </c>
      <c r="H33" s="19">
        <v>292.86666667</v>
      </c>
      <c r="I33" s="19">
        <v>324.21666676</v>
      </c>
      <c r="J33" s="53">
        <v>396.38333355</v>
      </c>
      <c r="K33" s="22" t="s">
        <v>142</v>
      </c>
      <c r="L33" s="43" t="s">
        <v>55</v>
      </c>
      <c r="M33" s="18">
        <v>851.55000004</v>
      </c>
      <c r="N33" s="19">
        <v>404.9166668</v>
      </c>
      <c r="O33" s="19">
        <v>302.41666691</v>
      </c>
      <c r="P33" s="53">
        <v>278.11666671</v>
      </c>
    </row>
    <row r="34" spans="2:16" ht="15" customHeight="1">
      <c r="B34" s="24" t="s">
        <v>56</v>
      </c>
      <c r="C34" s="44" t="s">
        <v>57</v>
      </c>
      <c r="D34" s="26">
        <f t="shared" si="0"/>
        <v>10176.501131590001</v>
      </c>
      <c r="E34" s="27">
        <v>441.91073457</v>
      </c>
      <c r="F34" s="27">
        <v>1798.64858798</v>
      </c>
      <c r="G34" s="27">
        <v>1616.14350307</v>
      </c>
      <c r="H34" s="27">
        <v>594.76553683</v>
      </c>
      <c r="I34" s="27">
        <v>1065.16327682</v>
      </c>
      <c r="J34" s="58">
        <v>621.26045213</v>
      </c>
      <c r="K34" s="24" t="s">
        <v>143</v>
      </c>
      <c r="L34" s="44" t="s">
        <v>57</v>
      </c>
      <c r="M34" s="26">
        <v>2107.45536766</v>
      </c>
      <c r="N34" s="27">
        <v>1109.93276852</v>
      </c>
      <c r="O34" s="27">
        <v>821.22090401</v>
      </c>
      <c r="P34" s="58" t="s">
        <v>209</v>
      </c>
    </row>
    <row r="35" ht="6.75" customHeight="1"/>
    <row r="36" ht="15">
      <c r="K36" s="92"/>
    </row>
  </sheetData>
  <sheetProtection/>
  <mergeCells count="6">
    <mergeCell ref="B5:C7"/>
    <mergeCell ref="D5:J5"/>
    <mergeCell ref="K5:L7"/>
    <mergeCell ref="M5:P5"/>
    <mergeCell ref="D7:J7"/>
    <mergeCell ref="M7:P7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portrait" paperSize="9" scale="68" r:id="rId1"/>
  <headerFooter>
    <oddFooter>&amp;CIV-3-&amp;P</oddFooter>
  </headerFooter>
  <colBreaks count="1" manualBreakCount="1">
    <brk id="10" max="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H36"/>
  <sheetViews>
    <sheetView showGridLines="0" zoomScalePageLayoutView="0" workbookViewId="0" topLeftCell="S1">
      <selection activeCell="S1" sqref="S1"/>
    </sheetView>
  </sheetViews>
  <sheetFormatPr defaultColWidth="9.140625" defaultRowHeight="15"/>
  <cols>
    <col min="1" max="1" width="5.00390625" style="1" customWidth="1"/>
    <col min="2" max="2" width="3.28125" style="1" customWidth="1"/>
    <col min="3" max="3" width="18.140625" style="1" customWidth="1"/>
    <col min="4" max="10" width="13.7109375" style="1" customWidth="1"/>
    <col min="11" max="11" width="3.28125" style="1" customWidth="1"/>
    <col min="12" max="12" width="18.140625" style="1" customWidth="1"/>
    <col min="13" max="17" width="13.7109375" style="1" customWidth="1"/>
    <col min="18" max="18" width="9.421875" style="1" customWidth="1"/>
    <col min="19" max="19" width="2.421875" style="1" customWidth="1"/>
    <col min="20" max="20" width="3.28125" style="1" customWidth="1"/>
    <col min="21" max="21" width="18.140625" style="1" customWidth="1"/>
    <col min="22" max="28" width="13.7109375" style="1" customWidth="1"/>
    <col min="29" max="29" width="3.28125" style="1" customWidth="1"/>
    <col min="30" max="30" width="18.140625" style="1" customWidth="1"/>
    <col min="31" max="34" width="13.7109375" style="1" customWidth="1"/>
    <col min="35" max="16384" width="9.00390625" style="1" customWidth="1"/>
  </cols>
  <sheetData>
    <row r="1" spans="2:34" ht="15" customHeight="1">
      <c r="B1" s="2"/>
      <c r="C1" s="2"/>
      <c r="D1" s="2"/>
      <c r="E1" s="2"/>
      <c r="F1" s="2"/>
      <c r="G1" s="2"/>
      <c r="H1" s="2"/>
      <c r="I1" s="2"/>
      <c r="J1" s="80"/>
      <c r="K1" s="2"/>
      <c r="L1" s="2"/>
      <c r="P1" s="81"/>
      <c r="Q1" s="81"/>
      <c r="T1" s="2"/>
      <c r="U1" s="2"/>
      <c r="V1" s="2"/>
      <c r="W1" s="2"/>
      <c r="X1" s="2"/>
      <c r="Y1" s="2"/>
      <c r="Z1" s="2"/>
      <c r="AA1" s="2"/>
      <c r="AB1" s="80" t="s">
        <v>94</v>
      </c>
      <c r="AC1" s="2"/>
      <c r="AD1" s="2"/>
      <c r="AH1" s="81" t="s">
        <v>95</v>
      </c>
    </row>
    <row r="2" spans="2:30" ht="15" customHeight="1">
      <c r="B2" s="30" t="s">
        <v>199</v>
      </c>
      <c r="C2" s="30"/>
      <c r="D2" s="2"/>
      <c r="E2" s="2"/>
      <c r="F2" s="2"/>
      <c r="G2" s="2"/>
      <c r="H2" s="2"/>
      <c r="I2" s="2"/>
      <c r="J2" s="80" t="s">
        <v>94</v>
      </c>
      <c r="K2" s="30" t="s">
        <v>199</v>
      </c>
      <c r="L2" s="30"/>
      <c r="P2" s="81" t="s">
        <v>95</v>
      </c>
      <c r="Q2" s="81"/>
      <c r="T2" s="30" t="s">
        <v>207</v>
      </c>
      <c r="U2" s="30"/>
      <c r="V2" s="30"/>
      <c r="W2" s="30"/>
      <c r="X2" s="30"/>
      <c r="Y2" s="30"/>
      <c r="Z2" s="30"/>
      <c r="AA2" s="30"/>
      <c r="AB2" s="30"/>
      <c r="AC2" s="30" t="s">
        <v>207</v>
      </c>
      <c r="AD2" s="30"/>
    </row>
    <row r="3" spans="2:30" ht="15" customHeight="1">
      <c r="B3" s="30" t="s">
        <v>200</v>
      </c>
      <c r="C3" s="30" t="s">
        <v>201</v>
      </c>
      <c r="D3" s="30"/>
      <c r="E3" s="30"/>
      <c r="F3" s="30"/>
      <c r="G3" s="30"/>
      <c r="H3" s="30"/>
      <c r="I3" s="30"/>
      <c r="J3" s="30"/>
      <c r="K3" s="30" t="s">
        <v>200</v>
      </c>
      <c r="L3" s="30" t="s">
        <v>201</v>
      </c>
      <c r="T3" s="30" t="s">
        <v>208</v>
      </c>
      <c r="U3" s="30"/>
      <c r="V3" s="30"/>
      <c r="W3" s="30"/>
      <c r="X3" s="30"/>
      <c r="Y3" s="30"/>
      <c r="Z3" s="30"/>
      <c r="AA3" s="30"/>
      <c r="AB3" s="30"/>
      <c r="AC3" s="30" t="s">
        <v>208</v>
      </c>
      <c r="AD3" s="30"/>
    </row>
    <row r="4" spans="2:30" ht="15" customHeight="1">
      <c r="B4" s="2"/>
      <c r="C4" s="30"/>
      <c r="D4" s="30"/>
      <c r="E4" s="30"/>
      <c r="F4" s="30"/>
      <c r="G4" s="30"/>
      <c r="H4" s="30"/>
      <c r="I4" s="30"/>
      <c r="J4" s="30"/>
      <c r="K4" s="30"/>
      <c r="L4" s="30"/>
      <c r="T4" s="2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2:34" ht="15" customHeight="1">
      <c r="B5" s="126" t="s">
        <v>1</v>
      </c>
      <c r="C5" s="127"/>
      <c r="D5" s="132" t="s">
        <v>202</v>
      </c>
      <c r="E5" s="122"/>
      <c r="F5" s="122"/>
      <c r="G5" s="122"/>
      <c r="H5" s="122"/>
      <c r="I5" s="122"/>
      <c r="J5" s="123"/>
      <c r="K5" s="126" t="s">
        <v>100</v>
      </c>
      <c r="L5" s="127"/>
      <c r="M5" s="132" t="s">
        <v>202</v>
      </c>
      <c r="N5" s="122"/>
      <c r="O5" s="122"/>
      <c r="P5" s="123"/>
      <c r="Q5" s="93"/>
      <c r="T5" s="126" t="s">
        <v>100</v>
      </c>
      <c r="U5" s="127"/>
      <c r="V5" s="132" t="s">
        <v>202</v>
      </c>
      <c r="W5" s="122"/>
      <c r="X5" s="122"/>
      <c r="Y5" s="122"/>
      <c r="Z5" s="122"/>
      <c r="AA5" s="122"/>
      <c r="AB5" s="123"/>
      <c r="AC5" s="126" t="s">
        <v>100</v>
      </c>
      <c r="AD5" s="127"/>
      <c r="AE5" s="132" t="s">
        <v>202</v>
      </c>
      <c r="AF5" s="122"/>
      <c r="AG5" s="122"/>
      <c r="AH5" s="123"/>
    </row>
    <row r="6" spans="2:34" ht="43.5" customHeight="1">
      <c r="B6" s="128"/>
      <c r="C6" s="129"/>
      <c r="D6" s="65" t="s">
        <v>70</v>
      </c>
      <c r="E6" s="66">
        <v>2014</v>
      </c>
      <c r="F6" s="66">
        <v>2013</v>
      </c>
      <c r="G6" s="66">
        <v>2012</v>
      </c>
      <c r="H6" s="66">
        <v>2011</v>
      </c>
      <c r="I6" s="66">
        <v>2010</v>
      </c>
      <c r="J6" s="86">
        <v>2009</v>
      </c>
      <c r="K6" s="128"/>
      <c r="L6" s="129"/>
      <c r="M6" s="87" t="s">
        <v>203</v>
      </c>
      <c r="N6" s="66" t="s">
        <v>204</v>
      </c>
      <c r="O6" s="66" t="s">
        <v>205</v>
      </c>
      <c r="P6" s="88" t="s">
        <v>206</v>
      </c>
      <c r="Q6" s="94"/>
      <c r="T6" s="128"/>
      <c r="U6" s="129"/>
      <c r="V6" s="65" t="s">
        <v>70</v>
      </c>
      <c r="W6" s="66">
        <v>2014</v>
      </c>
      <c r="X6" s="66">
        <v>2013</v>
      </c>
      <c r="Y6" s="66">
        <v>2012</v>
      </c>
      <c r="Z6" s="66">
        <v>2011</v>
      </c>
      <c r="AA6" s="66">
        <v>2010</v>
      </c>
      <c r="AB6" s="86">
        <v>2009</v>
      </c>
      <c r="AC6" s="128"/>
      <c r="AD6" s="129"/>
      <c r="AE6" s="87" t="s">
        <v>203</v>
      </c>
      <c r="AF6" s="66" t="s">
        <v>204</v>
      </c>
      <c r="AG6" s="66" t="s">
        <v>205</v>
      </c>
      <c r="AH6" s="88" t="s">
        <v>206</v>
      </c>
    </row>
    <row r="7" spans="2:34" ht="15" customHeight="1">
      <c r="B7" s="130"/>
      <c r="C7" s="131"/>
      <c r="D7" s="133" t="s">
        <v>7</v>
      </c>
      <c r="E7" s="124"/>
      <c r="F7" s="124"/>
      <c r="G7" s="124"/>
      <c r="H7" s="124"/>
      <c r="I7" s="124"/>
      <c r="J7" s="125"/>
      <c r="K7" s="130"/>
      <c r="L7" s="131"/>
      <c r="M7" s="133" t="s">
        <v>7</v>
      </c>
      <c r="N7" s="124"/>
      <c r="O7" s="124"/>
      <c r="P7" s="125"/>
      <c r="Q7" s="95"/>
      <c r="T7" s="130"/>
      <c r="U7" s="131"/>
      <c r="V7" s="133" t="s">
        <v>8</v>
      </c>
      <c r="W7" s="124"/>
      <c r="X7" s="124"/>
      <c r="Y7" s="124"/>
      <c r="Z7" s="124"/>
      <c r="AA7" s="124"/>
      <c r="AB7" s="125"/>
      <c r="AC7" s="130"/>
      <c r="AD7" s="131"/>
      <c r="AE7" s="133" t="s">
        <v>8</v>
      </c>
      <c r="AF7" s="124"/>
      <c r="AG7" s="124"/>
      <c r="AH7" s="125"/>
    </row>
    <row r="8" spans="1:34" ht="6.75" customHeight="1">
      <c r="A8" s="2"/>
      <c r="B8" s="14"/>
      <c r="C8" s="52"/>
      <c r="D8" s="100"/>
      <c r="E8" s="101"/>
      <c r="F8" s="101"/>
      <c r="G8" s="101"/>
      <c r="H8" s="101"/>
      <c r="I8" s="101"/>
      <c r="J8" s="101"/>
      <c r="K8" s="14"/>
      <c r="L8" s="52"/>
      <c r="M8" s="100"/>
      <c r="N8" s="101"/>
      <c r="O8" s="101"/>
      <c r="P8" s="102"/>
      <c r="Q8" s="96"/>
      <c r="R8" s="96"/>
      <c r="S8" s="96"/>
      <c r="T8" s="14"/>
      <c r="U8" s="52"/>
      <c r="V8" s="100"/>
      <c r="W8" s="101"/>
      <c r="X8" s="101"/>
      <c r="Y8" s="101"/>
      <c r="Z8" s="101"/>
      <c r="AA8" s="101"/>
      <c r="AB8" s="109"/>
      <c r="AC8" s="14"/>
      <c r="AD8" s="52"/>
      <c r="AE8" s="100"/>
      <c r="AF8" s="101"/>
      <c r="AG8" s="101"/>
      <c r="AH8" s="109"/>
    </row>
    <row r="9" spans="2:34" ht="15">
      <c r="B9" s="16"/>
      <c r="C9" s="42" t="s">
        <v>87</v>
      </c>
      <c r="D9" s="18">
        <f>SUM(E9:J9,M9:P9)</f>
        <v>1874670.04207914</v>
      </c>
      <c r="E9" s="19">
        <f>SUM(E11:E34)</f>
        <v>33426.55359385</v>
      </c>
      <c r="F9" s="19">
        <f>SUM(F11:F34)</f>
        <v>209759.32193885001</v>
      </c>
      <c r="G9" s="19">
        <f>SUM(G11:G34)</f>
        <v>256601.42952289002</v>
      </c>
      <c r="H9" s="19">
        <f>SUM(H11:H34)</f>
        <v>153732.49461743998</v>
      </c>
      <c r="I9" s="19">
        <f>SUM(I11:I34)</f>
        <v>158638.96180215</v>
      </c>
      <c r="J9" s="19">
        <f>SUM(J11:J34)</f>
        <v>109988.61472150999</v>
      </c>
      <c r="K9" s="16"/>
      <c r="L9" s="42" t="s">
        <v>115</v>
      </c>
      <c r="M9" s="18">
        <f>SUM(M11:M34)</f>
        <v>395205.73900252004</v>
      </c>
      <c r="N9" s="19">
        <f>SUM(N11:N34)</f>
        <v>210298.91309529</v>
      </c>
      <c r="O9" s="19">
        <f>SUM(O11:O34)</f>
        <v>191827.0116753</v>
      </c>
      <c r="P9" s="53">
        <f>SUM(P11:P34)</f>
        <v>155191.00210934</v>
      </c>
      <c r="Q9" s="96"/>
      <c r="R9" s="96"/>
      <c r="S9" s="96"/>
      <c r="T9" s="16"/>
      <c r="U9" s="42" t="s">
        <v>115</v>
      </c>
      <c r="V9" s="71">
        <f>IF(D9="-","-",D9/$D$9*100)</f>
        <v>100</v>
      </c>
      <c r="W9" s="72">
        <f aca="true" t="shared" si="0" ref="W9:AB9">IF(E9="-","-",E9/$D$9*100)</f>
        <v>1.783063304130983</v>
      </c>
      <c r="X9" s="72">
        <f t="shared" si="0"/>
        <v>11.18913287301547</v>
      </c>
      <c r="Y9" s="72">
        <f t="shared" si="0"/>
        <v>13.687818323394186</v>
      </c>
      <c r="Z9" s="72">
        <f t="shared" si="0"/>
        <v>8.200509485228661</v>
      </c>
      <c r="AA9" s="72">
        <f t="shared" si="0"/>
        <v>8.462233792684302</v>
      </c>
      <c r="AB9" s="73">
        <f t="shared" si="0"/>
        <v>5.867091928322754</v>
      </c>
      <c r="AC9" s="16"/>
      <c r="AD9" s="42" t="s">
        <v>115</v>
      </c>
      <c r="AE9" s="71">
        <f>IF(M9="-","-",M9/$D$9*100)</f>
        <v>21.08134925782509</v>
      </c>
      <c r="AF9" s="72">
        <f>IF(N9="-","-",N9/$D$9*100)</f>
        <v>11.217916133233441</v>
      </c>
      <c r="AG9" s="72">
        <f>IF(O9="-","-",O9/$D$9*100)</f>
        <v>10.232574659514505</v>
      </c>
      <c r="AH9" s="73">
        <f>IF(P9="-","-",P9/$D$9*100)</f>
        <v>8.278310242650614</v>
      </c>
    </row>
    <row r="10" spans="2:34" ht="6.75" customHeight="1">
      <c r="B10" s="16"/>
      <c r="C10" s="42"/>
      <c r="D10" s="18"/>
      <c r="E10" s="19"/>
      <c r="F10" s="19"/>
      <c r="G10" s="19"/>
      <c r="H10" s="19"/>
      <c r="I10" s="19"/>
      <c r="J10" s="53"/>
      <c r="K10" s="16"/>
      <c r="L10" s="42"/>
      <c r="M10" s="89"/>
      <c r="N10" s="90"/>
      <c r="O10" s="90"/>
      <c r="P10" s="97"/>
      <c r="Q10" s="98"/>
      <c r="T10" s="16"/>
      <c r="U10" s="42"/>
      <c r="V10" s="18"/>
      <c r="W10" s="19"/>
      <c r="X10" s="19"/>
      <c r="Y10" s="19"/>
      <c r="Z10" s="19"/>
      <c r="AA10" s="19"/>
      <c r="AB10" s="53"/>
      <c r="AC10" s="16"/>
      <c r="AD10" s="42"/>
      <c r="AE10" s="18"/>
      <c r="AF10" s="19"/>
      <c r="AG10" s="19"/>
      <c r="AH10" s="53"/>
    </row>
    <row r="11" spans="2:34" ht="15" customHeight="1">
      <c r="B11" s="22" t="s">
        <v>88</v>
      </c>
      <c r="C11" s="43" t="s">
        <v>11</v>
      </c>
      <c r="D11" s="18">
        <f>SUM(E11:J11,M11:P11)</f>
        <v>69488.06674143</v>
      </c>
      <c r="E11" s="19">
        <v>1114.90577508</v>
      </c>
      <c r="F11" s="19">
        <v>3970.74191428</v>
      </c>
      <c r="G11" s="19">
        <v>9880.06167151</v>
      </c>
      <c r="H11" s="19">
        <v>2970.1655812</v>
      </c>
      <c r="I11" s="19">
        <v>3608.57743417</v>
      </c>
      <c r="J11" s="19">
        <v>4820.74980992</v>
      </c>
      <c r="K11" s="22" t="s">
        <v>116</v>
      </c>
      <c r="L11" s="43" t="s">
        <v>11</v>
      </c>
      <c r="M11" s="18">
        <v>11680.40752691</v>
      </c>
      <c r="N11" s="19">
        <v>15176.30589932</v>
      </c>
      <c r="O11" s="19">
        <v>6838.89588015</v>
      </c>
      <c r="P11" s="53">
        <v>9427.25524889</v>
      </c>
      <c r="Q11" s="19"/>
      <c r="R11" s="19"/>
      <c r="S11" s="19"/>
      <c r="T11" s="22" t="s">
        <v>116</v>
      </c>
      <c r="U11" s="43" t="s">
        <v>11</v>
      </c>
      <c r="V11" s="71">
        <f>IF(D11="-","-",D11/$D$9*100)</f>
        <v>3.70668251914683</v>
      </c>
      <c r="W11" s="72">
        <f aca="true" t="shared" si="1" ref="W11:AB26">IF(E11="-","-",E11/$D$9*100)</f>
        <v>0.059472107093763105</v>
      </c>
      <c r="X11" s="72">
        <f t="shared" si="1"/>
        <v>0.21181017593240944</v>
      </c>
      <c r="Y11" s="72">
        <f t="shared" si="1"/>
        <v>0.5270293678215673</v>
      </c>
      <c r="Z11" s="72">
        <f t="shared" si="1"/>
        <v>0.158436712303029</v>
      </c>
      <c r="AA11" s="72">
        <f t="shared" si="1"/>
        <v>0.19249133731116946</v>
      </c>
      <c r="AB11" s="73">
        <f t="shared" si="1"/>
        <v>0.257151909494081</v>
      </c>
      <c r="AC11" s="22" t="s">
        <v>116</v>
      </c>
      <c r="AD11" s="43" t="s">
        <v>11</v>
      </c>
      <c r="AE11" s="71">
        <f aca="true" t="shared" si="2" ref="AE11:AH34">IF(M11="-","-",M11/$D$9*100)</f>
        <v>0.6230647135084962</v>
      </c>
      <c r="AF11" s="72">
        <f t="shared" si="2"/>
        <v>0.8095454431270698</v>
      </c>
      <c r="AG11" s="72">
        <f t="shared" si="2"/>
        <v>0.36480531115572673</v>
      </c>
      <c r="AH11" s="73">
        <f t="shared" si="2"/>
        <v>0.5028754413995178</v>
      </c>
    </row>
    <row r="12" spans="2:34" ht="15" customHeight="1">
      <c r="B12" s="22" t="s">
        <v>12</v>
      </c>
      <c r="C12" s="43" t="s">
        <v>13</v>
      </c>
      <c r="D12" s="18">
        <f>SUM(E12:J12,M12:P12)</f>
        <v>96017.13781544</v>
      </c>
      <c r="E12" s="19">
        <v>3106.07803352</v>
      </c>
      <c r="F12" s="19">
        <v>10975.05026205</v>
      </c>
      <c r="G12" s="19">
        <v>16286.21928806</v>
      </c>
      <c r="H12" s="19">
        <v>5855.24159725</v>
      </c>
      <c r="I12" s="19">
        <v>6970.75336466</v>
      </c>
      <c r="J12" s="19">
        <v>4511.77911458</v>
      </c>
      <c r="K12" s="22" t="s">
        <v>117</v>
      </c>
      <c r="L12" s="43" t="s">
        <v>13</v>
      </c>
      <c r="M12" s="18">
        <v>15556.66066381</v>
      </c>
      <c r="N12" s="19">
        <v>13386.06132741</v>
      </c>
      <c r="O12" s="19">
        <v>8680.74517562</v>
      </c>
      <c r="P12" s="53">
        <v>10688.54898848</v>
      </c>
      <c r="Q12" s="19"/>
      <c r="R12" s="19"/>
      <c r="S12" s="19"/>
      <c r="T12" s="22" t="s">
        <v>117</v>
      </c>
      <c r="U12" s="43" t="s">
        <v>13</v>
      </c>
      <c r="V12" s="71">
        <f>IF(D12="-","-",D12/$D$9*100)</f>
        <v>5.121815341378704</v>
      </c>
      <c r="W12" s="72">
        <f t="shared" si="1"/>
        <v>0.16568665225348897</v>
      </c>
      <c r="X12" s="72">
        <f t="shared" si="1"/>
        <v>0.5854390381081623</v>
      </c>
      <c r="Y12" s="72">
        <f t="shared" si="1"/>
        <v>0.8687512427518949</v>
      </c>
      <c r="Z12" s="72">
        <f t="shared" si="1"/>
        <v>0.3123345157186237</v>
      </c>
      <c r="AA12" s="72">
        <f t="shared" si="1"/>
        <v>0.37183894809184387</v>
      </c>
      <c r="AB12" s="73">
        <f t="shared" si="1"/>
        <v>0.24067057206377088</v>
      </c>
      <c r="AC12" s="22" t="s">
        <v>117</v>
      </c>
      <c r="AD12" s="43" t="s">
        <v>13</v>
      </c>
      <c r="AE12" s="71">
        <f t="shared" si="2"/>
        <v>0.8298346010029891</v>
      </c>
      <c r="AF12" s="72">
        <f t="shared" si="2"/>
        <v>0.7140489273815845</v>
      </c>
      <c r="AG12" s="72">
        <f t="shared" si="2"/>
        <v>0.46305456324423083</v>
      </c>
      <c r="AH12" s="73">
        <f t="shared" si="2"/>
        <v>0.570156280762115</v>
      </c>
    </row>
    <row r="13" spans="2:34" ht="15" customHeight="1">
      <c r="B13" s="22" t="s">
        <v>14</v>
      </c>
      <c r="C13" s="43" t="s">
        <v>15</v>
      </c>
      <c r="D13" s="18">
        <f aca="true" t="shared" si="3" ref="D13:D32">SUM(E13:J13,M13:P13)</f>
        <v>166452.16202767</v>
      </c>
      <c r="E13" s="19">
        <v>2910.48784584</v>
      </c>
      <c r="F13" s="19">
        <v>18085.59994327</v>
      </c>
      <c r="G13" s="19">
        <v>29864.87819271</v>
      </c>
      <c r="H13" s="19">
        <v>13774.42731672</v>
      </c>
      <c r="I13" s="19">
        <v>14529.46887116</v>
      </c>
      <c r="J13" s="19">
        <v>17440.2500394</v>
      </c>
      <c r="K13" s="22" t="s">
        <v>118</v>
      </c>
      <c r="L13" s="43" t="s">
        <v>15</v>
      </c>
      <c r="M13" s="18">
        <v>24993.72860647</v>
      </c>
      <c r="N13" s="19">
        <v>17497.47599077</v>
      </c>
      <c r="O13" s="19">
        <v>12328.7424369</v>
      </c>
      <c r="P13" s="53">
        <v>15027.10278443</v>
      </c>
      <c r="Q13" s="19"/>
      <c r="R13" s="19"/>
      <c r="S13" s="19"/>
      <c r="T13" s="22" t="s">
        <v>118</v>
      </c>
      <c r="U13" s="43" t="s">
        <v>15</v>
      </c>
      <c r="V13" s="71">
        <f>IF(D13="-","-",D13/$D$9*100)</f>
        <v>8.879011148173198</v>
      </c>
      <c r="W13" s="72">
        <f t="shared" si="1"/>
        <v>0.15525333954833276</v>
      </c>
      <c r="X13" s="72">
        <f t="shared" si="1"/>
        <v>0.9647351020349058</v>
      </c>
      <c r="Y13" s="72">
        <f t="shared" si="1"/>
        <v>1.593073848856504</v>
      </c>
      <c r="Z13" s="72">
        <f t="shared" si="1"/>
        <v>0.7347654257835795</v>
      </c>
      <c r="AA13" s="72">
        <f t="shared" si="1"/>
        <v>0.7750413963539847</v>
      </c>
      <c r="AB13" s="73">
        <f t="shared" si="1"/>
        <v>0.9303103825171041</v>
      </c>
      <c r="AC13" s="22" t="s">
        <v>118</v>
      </c>
      <c r="AD13" s="43" t="s">
        <v>15</v>
      </c>
      <c r="AE13" s="71">
        <f t="shared" si="2"/>
        <v>1.3332334781831905</v>
      </c>
      <c r="AF13" s="72">
        <f t="shared" si="2"/>
        <v>0.9333629704438055</v>
      </c>
      <c r="AG13" s="72">
        <f t="shared" si="2"/>
        <v>0.6576486613733137</v>
      </c>
      <c r="AH13" s="73">
        <f t="shared" si="2"/>
        <v>0.8015865430784765</v>
      </c>
    </row>
    <row r="14" spans="2:34" ht="15" customHeight="1">
      <c r="B14" s="22" t="s">
        <v>16</v>
      </c>
      <c r="C14" s="43" t="s">
        <v>17</v>
      </c>
      <c r="D14" s="18">
        <f t="shared" si="3"/>
        <v>83114.95851371001</v>
      </c>
      <c r="E14" s="19">
        <v>1052.81443498</v>
      </c>
      <c r="F14" s="19">
        <v>9108.00477728</v>
      </c>
      <c r="G14" s="19">
        <v>13447.48057512</v>
      </c>
      <c r="H14" s="19">
        <v>4683.73660989</v>
      </c>
      <c r="I14" s="19">
        <v>14636.4751071</v>
      </c>
      <c r="J14" s="19">
        <v>1990.98881775</v>
      </c>
      <c r="K14" s="22" t="s">
        <v>119</v>
      </c>
      <c r="L14" s="43" t="s">
        <v>17</v>
      </c>
      <c r="M14" s="18">
        <v>17845.54277328</v>
      </c>
      <c r="N14" s="19">
        <v>3689.19897926</v>
      </c>
      <c r="O14" s="19">
        <v>6844.76755471</v>
      </c>
      <c r="P14" s="53">
        <v>9815.94888434</v>
      </c>
      <c r="Q14" s="19"/>
      <c r="R14" s="19"/>
      <c r="S14" s="19"/>
      <c r="T14" s="22" t="s">
        <v>119</v>
      </c>
      <c r="U14" s="43" t="s">
        <v>17</v>
      </c>
      <c r="V14" s="71">
        <f>IF(D14="-","-",D14/$D$9*100)</f>
        <v>4.43357799762617</v>
      </c>
      <c r="W14" s="72">
        <f t="shared" si="1"/>
        <v>0.05615998609613217</v>
      </c>
      <c r="X14" s="72">
        <f t="shared" si="1"/>
        <v>0.485845752737297</v>
      </c>
      <c r="Y14" s="72">
        <f t="shared" si="1"/>
        <v>0.7173251971427359</v>
      </c>
      <c r="Z14" s="72">
        <f t="shared" si="1"/>
        <v>0.249843252666235</v>
      </c>
      <c r="AA14" s="72">
        <f t="shared" si="1"/>
        <v>0.7807494000846744</v>
      </c>
      <c r="AB14" s="73">
        <f t="shared" si="1"/>
        <v>0.10620475993427911</v>
      </c>
      <c r="AC14" s="22" t="s">
        <v>119</v>
      </c>
      <c r="AD14" s="43" t="s">
        <v>17</v>
      </c>
      <c r="AE14" s="71">
        <f t="shared" si="2"/>
        <v>0.9519297995229097</v>
      </c>
      <c r="AF14" s="72">
        <f t="shared" si="2"/>
        <v>0.19679190985355594</v>
      </c>
      <c r="AG14" s="72">
        <f t="shared" si="2"/>
        <v>0.36511852225038355</v>
      </c>
      <c r="AH14" s="73">
        <f t="shared" si="2"/>
        <v>0.5236094173379666</v>
      </c>
    </row>
    <row r="15" spans="2:34" ht="15" customHeight="1">
      <c r="B15" s="22" t="s">
        <v>18</v>
      </c>
      <c r="C15" s="43" t="s">
        <v>19</v>
      </c>
      <c r="D15" s="18">
        <f t="shared" si="3"/>
        <v>94988.66714030001</v>
      </c>
      <c r="E15" s="19">
        <v>1822.9026845</v>
      </c>
      <c r="F15" s="19">
        <v>15808.67487402</v>
      </c>
      <c r="G15" s="19">
        <v>11943.09565732</v>
      </c>
      <c r="H15" s="19">
        <v>14372.5233821</v>
      </c>
      <c r="I15" s="19">
        <v>4342.91910904</v>
      </c>
      <c r="J15" s="19">
        <v>7049.20951706</v>
      </c>
      <c r="K15" s="22" t="s">
        <v>120</v>
      </c>
      <c r="L15" s="43" t="s">
        <v>19</v>
      </c>
      <c r="M15" s="18">
        <v>16706.05758693</v>
      </c>
      <c r="N15" s="19">
        <v>7616.38153192</v>
      </c>
      <c r="O15" s="19">
        <v>4351.84485513</v>
      </c>
      <c r="P15" s="53">
        <v>10975.05794228</v>
      </c>
      <c r="Q15" s="19"/>
      <c r="R15" s="19"/>
      <c r="S15" s="19"/>
      <c r="T15" s="22" t="s">
        <v>120</v>
      </c>
      <c r="U15" s="43" t="s">
        <v>19</v>
      </c>
      <c r="V15" s="71">
        <f>IF(D15="-","-",D15/$D$9*100)</f>
        <v>5.066953917658541</v>
      </c>
      <c r="W15" s="72">
        <f t="shared" si="1"/>
        <v>0.09723858831596166</v>
      </c>
      <c r="X15" s="72">
        <f t="shared" si="1"/>
        <v>0.84327772456891</v>
      </c>
      <c r="Y15" s="72">
        <f t="shared" si="1"/>
        <v>0.6370772130158048</v>
      </c>
      <c r="Z15" s="72">
        <f t="shared" si="1"/>
        <v>0.7666694970043831</v>
      </c>
      <c r="AA15" s="72">
        <f t="shared" si="1"/>
        <v>0.23166311999222003</v>
      </c>
      <c r="AB15" s="73">
        <f t="shared" si="1"/>
        <v>0.3760240126972923</v>
      </c>
      <c r="AC15" s="22" t="s">
        <v>120</v>
      </c>
      <c r="AD15" s="43" t="s">
        <v>19</v>
      </c>
      <c r="AE15" s="71">
        <f t="shared" si="2"/>
        <v>0.8911465597648223</v>
      </c>
      <c r="AF15" s="72">
        <f t="shared" si="2"/>
        <v>0.40627851093587125</v>
      </c>
      <c r="AG15" s="72">
        <f t="shared" si="2"/>
        <v>0.23213924357075125</v>
      </c>
      <c r="AH15" s="73">
        <f t="shared" si="2"/>
        <v>0.5854394477925243</v>
      </c>
    </row>
    <row r="16" spans="2:34" ht="15" customHeight="1">
      <c r="B16" s="22" t="s">
        <v>20</v>
      </c>
      <c r="C16" s="43" t="s">
        <v>21</v>
      </c>
      <c r="D16" s="18">
        <f t="shared" si="3"/>
        <v>48595.216289250006</v>
      </c>
      <c r="E16" s="19">
        <v>2208.73190462</v>
      </c>
      <c r="F16" s="19">
        <v>8745.58159207</v>
      </c>
      <c r="G16" s="19">
        <v>10930.96826352</v>
      </c>
      <c r="H16" s="19">
        <v>4462.66948522</v>
      </c>
      <c r="I16" s="19">
        <v>2579.5990532</v>
      </c>
      <c r="J16" s="19">
        <v>5209.78722913</v>
      </c>
      <c r="K16" s="22" t="s">
        <v>121</v>
      </c>
      <c r="L16" s="43" t="s">
        <v>21</v>
      </c>
      <c r="M16" s="18">
        <v>5746.96640394</v>
      </c>
      <c r="N16" s="19">
        <v>2488.01705738</v>
      </c>
      <c r="O16" s="19">
        <v>3727.07301456</v>
      </c>
      <c r="P16" s="53">
        <v>2495.82228561</v>
      </c>
      <c r="Q16" s="19"/>
      <c r="R16" s="19"/>
      <c r="S16" s="19"/>
      <c r="T16" s="22" t="s">
        <v>121</v>
      </c>
      <c r="U16" s="43" t="s">
        <v>21</v>
      </c>
      <c r="V16" s="71">
        <f>IF(D16="-","-",D16/$D$9*100)</f>
        <v>2.592201037967968</v>
      </c>
      <c r="W16" s="72">
        <f t="shared" si="1"/>
        <v>0.1178197685481954</v>
      </c>
      <c r="X16" s="72">
        <f t="shared" si="1"/>
        <v>0.4665131140822275</v>
      </c>
      <c r="Y16" s="72">
        <f t="shared" si="1"/>
        <v>0.5830875843834787</v>
      </c>
      <c r="Z16" s="72">
        <f t="shared" si="1"/>
        <v>0.23805093083317147</v>
      </c>
      <c r="AA16" s="72">
        <f t="shared" si="1"/>
        <v>0.13760283118084313</v>
      </c>
      <c r="AB16" s="73">
        <f t="shared" si="1"/>
        <v>0.27790422379353663</v>
      </c>
      <c r="AC16" s="22" t="s">
        <v>121</v>
      </c>
      <c r="AD16" s="43" t="s">
        <v>21</v>
      </c>
      <c r="AE16" s="71">
        <f t="shared" si="2"/>
        <v>0.30655882234967674</v>
      </c>
      <c r="AF16" s="72">
        <f t="shared" si="2"/>
        <v>0.13271759837910546</v>
      </c>
      <c r="AG16" s="72">
        <f t="shared" si="2"/>
        <v>0.19881221393106682</v>
      </c>
      <c r="AH16" s="73">
        <f t="shared" si="2"/>
        <v>0.13313395048666585</v>
      </c>
    </row>
    <row r="17" spans="2:34" ht="15" customHeight="1">
      <c r="B17" s="22" t="s">
        <v>22</v>
      </c>
      <c r="C17" s="43" t="s">
        <v>23</v>
      </c>
      <c r="D17" s="18">
        <f t="shared" si="3"/>
        <v>38567.86888981</v>
      </c>
      <c r="E17" s="19">
        <v>1174.78293538</v>
      </c>
      <c r="F17" s="19">
        <v>5636.30337083</v>
      </c>
      <c r="G17" s="19">
        <v>2086.67415731</v>
      </c>
      <c r="H17" s="19">
        <v>2841.63813193</v>
      </c>
      <c r="I17" s="19">
        <v>5224.60217683</v>
      </c>
      <c r="J17" s="19">
        <v>2873.61320218</v>
      </c>
      <c r="K17" s="22" t="s">
        <v>122</v>
      </c>
      <c r="L17" s="43" t="s">
        <v>23</v>
      </c>
      <c r="M17" s="18">
        <v>6580.6660812</v>
      </c>
      <c r="N17" s="19">
        <v>5299.27844101</v>
      </c>
      <c r="O17" s="19">
        <v>2689.96874997</v>
      </c>
      <c r="P17" s="53">
        <v>4160.34164317</v>
      </c>
      <c r="Q17" s="19"/>
      <c r="R17" s="19"/>
      <c r="S17" s="19"/>
      <c r="T17" s="22" t="s">
        <v>122</v>
      </c>
      <c r="U17" s="43" t="s">
        <v>23</v>
      </c>
      <c r="V17" s="71">
        <f>IF(D17="-","-",D17/$D$9*100)</f>
        <v>2.0573150487344183</v>
      </c>
      <c r="W17" s="72">
        <f t="shared" si="1"/>
        <v>0.06266611771728553</v>
      </c>
      <c r="X17" s="72">
        <f t="shared" si="1"/>
        <v>0.300655755109787</v>
      </c>
      <c r="Y17" s="72">
        <f t="shared" si="1"/>
        <v>0.11130887625407043</v>
      </c>
      <c r="Z17" s="72">
        <f t="shared" si="1"/>
        <v>0.15158070850582456</v>
      </c>
      <c r="AA17" s="72">
        <f t="shared" si="1"/>
        <v>0.2786944934072532</v>
      </c>
      <c r="AB17" s="73">
        <f t="shared" si="1"/>
        <v>0.15328634573969946</v>
      </c>
      <c r="AC17" s="22" t="s">
        <v>122</v>
      </c>
      <c r="AD17" s="43" t="s">
        <v>23</v>
      </c>
      <c r="AE17" s="71">
        <f t="shared" si="2"/>
        <v>0.35103063117718475</v>
      </c>
      <c r="AF17" s="72">
        <f t="shared" si="2"/>
        <v>0.28267792849203105</v>
      </c>
      <c r="AG17" s="72">
        <f t="shared" si="2"/>
        <v>0.14349025106234892</v>
      </c>
      <c r="AH17" s="73">
        <f t="shared" si="2"/>
        <v>0.22192394126893342</v>
      </c>
    </row>
    <row r="18" spans="2:34" ht="15" customHeight="1">
      <c r="B18" s="22" t="s">
        <v>24</v>
      </c>
      <c r="C18" s="43" t="s">
        <v>25</v>
      </c>
      <c r="D18" s="18">
        <f t="shared" si="3"/>
        <v>145232.16452849002</v>
      </c>
      <c r="E18" s="19">
        <v>2353.70217384</v>
      </c>
      <c r="F18" s="19">
        <v>11270.07204574</v>
      </c>
      <c r="G18" s="19">
        <v>12780.29100129</v>
      </c>
      <c r="H18" s="19">
        <v>11338.63704369</v>
      </c>
      <c r="I18" s="19">
        <v>17028.6889196</v>
      </c>
      <c r="J18" s="19">
        <v>7113.71753835</v>
      </c>
      <c r="K18" s="22" t="s">
        <v>123</v>
      </c>
      <c r="L18" s="43" t="s">
        <v>25</v>
      </c>
      <c r="M18" s="18">
        <v>42070.15054915</v>
      </c>
      <c r="N18" s="19">
        <v>15141.02390579</v>
      </c>
      <c r="O18" s="19">
        <v>14956.53656123</v>
      </c>
      <c r="P18" s="53">
        <v>11179.34478981</v>
      </c>
      <c r="Q18" s="19"/>
      <c r="R18" s="19"/>
      <c r="S18" s="19"/>
      <c r="T18" s="22" t="s">
        <v>123</v>
      </c>
      <c r="U18" s="43" t="s">
        <v>25</v>
      </c>
      <c r="V18" s="71">
        <f>IF(D18="-","-",D18/$D$9*100)</f>
        <v>7.747078753518534</v>
      </c>
      <c r="W18" s="72">
        <f t="shared" si="1"/>
        <v>0.12555287709348467</v>
      </c>
      <c r="X18" s="72">
        <f t="shared" si="1"/>
        <v>0.601176302643675</v>
      </c>
      <c r="Y18" s="72">
        <f t="shared" si="1"/>
        <v>0.6817354902154282</v>
      </c>
      <c r="Z18" s="72">
        <f t="shared" si="1"/>
        <v>0.6048337461623198</v>
      </c>
      <c r="AA18" s="72">
        <f t="shared" si="1"/>
        <v>0.9083565927534638</v>
      </c>
      <c r="AB18" s="73">
        <f t="shared" si="1"/>
        <v>0.3794650460440703</v>
      </c>
      <c r="AC18" s="22" t="s">
        <v>123</v>
      </c>
      <c r="AD18" s="43" t="s">
        <v>25</v>
      </c>
      <c r="AE18" s="71">
        <f t="shared" si="2"/>
        <v>2.244136280243283</v>
      </c>
      <c r="AF18" s="72">
        <f t="shared" si="2"/>
        <v>0.8076634056091038</v>
      </c>
      <c r="AG18" s="72">
        <f t="shared" si="2"/>
        <v>0.7978223487607534</v>
      </c>
      <c r="AH18" s="73">
        <f t="shared" si="2"/>
        <v>0.5963366639929514</v>
      </c>
    </row>
    <row r="19" spans="2:34" ht="15" customHeight="1">
      <c r="B19" s="22" t="s">
        <v>26</v>
      </c>
      <c r="C19" s="43" t="s">
        <v>27</v>
      </c>
      <c r="D19" s="18">
        <f t="shared" si="3"/>
        <v>19151.352977709998</v>
      </c>
      <c r="E19" s="19">
        <v>162.7875458</v>
      </c>
      <c r="F19" s="19">
        <v>2580.82518354</v>
      </c>
      <c r="G19" s="19">
        <v>3400.79597084</v>
      </c>
      <c r="H19" s="19">
        <v>2230.2388737</v>
      </c>
      <c r="I19" s="19">
        <v>1675.31945975</v>
      </c>
      <c r="J19" s="19">
        <v>1141.76185916</v>
      </c>
      <c r="K19" s="22" t="s">
        <v>124</v>
      </c>
      <c r="L19" s="43" t="s">
        <v>27</v>
      </c>
      <c r="M19" s="18">
        <v>2434.63374568</v>
      </c>
      <c r="N19" s="19">
        <v>2967.86735357</v>
      </c>
      <c r="O19" s="19">
        <v>2215.52225303</v>
      </c>
      <c r="P19" s="53">
        <v>341.60073264</v>
      </c>
      <c r="Q19" s="19"/>
      <c r="R19" s="19"/>
      <c r="S19" s="19"/>
      <c r="T19" s="22" t="s">
        <v>124</v>
      </c>
      <c r="U19" s="43" t="s">
        <v>27</v>
      </c>
      <c r="V19" s="71">
        <f>IF(D19="-","-",D19/$D$9*100)</f>
        <v>1.0215852682251119</v>
      </c>
      <c r="W19" s="72">
        <f t="shared" si="1"/>
        <v>0.008683530549165722</v>
      </c>
      <c r="X19" s="72">
        <f t="shared" si="1"/>
        <v>0.13766823630881117</v>
      </c>
      <c r="Y19" s="72">
        <f t="shared" si="1"/>
        <v>0.1814077087970254</v>
      </c>
      <c r="Z19" s="72">
        <f t="shared" si="1"/>
        <v>0.1189670087876643</v>
      </c>
      <c r="AA19" s="72">
        <f t="shared" si="1"/>
        <v>0.08936609761427423</v>
      </c>
      <c r="AB19" s="73">
        <f t="shared" si="1"/>
        <v>0.06090468367935866</v>
      </c>
      <c r="AC19" s="22" t="s">
        <v>124</v>
      </c>
      <c r="AD19" s="43" t="s">
        <v>27</v>
      </c>
      <c r="AE19" s="71">
        <f t="shared" si="2"/>
        <v>0.12986998730612997</v>
      </c>
      <c r="AF19" s="72">
        <f t="shared" si="2"/>
        <v>0.15831411858901998</v>
      </c>
      <c r="AG19" s="72">
        <f t="shared" si="2"/>
        <v>0.11818198420522211</v>
      </c>
      <c r="AH19" s="73">
        <f t="shared" si="2"/>
        <v>0.01822191238844042</v>
      </c>
    </row>
    <row r="20" spans="2:34" ht="15" customHeight="1">
      <c r="B20" s="22" t="s">
        <v>28</v>
      </c>
      <c r="C20" s="43" t="s">
        <v>29</v>
      </c>
      <c r="D20" s="18">
        <f t="shared" si="3"/>
        <v>32008.833925670006</v>
      </c>
      <c r="E20" s="19">
        <v>728.5688763</v>
      </c>
      <c r="F20" s="19">
        <v>6481.46186988</v>
      </c>
      <c r="G20" s="19">
        <v>5077.05895983</v>
      </c>
      <c r="H20" s="19">
        <v>4955.04505527</v>
      </c>
      <c r="I20" s="19">
        <v>3387.02056044</v>
      </c>
      <c r="J20" s="19">
        <v>735.08757748</v>
      </c>
      <c r="K20" s="22" t="s">
        <v>125</v>
      </c>
      <c r="L20" s="43" t="s">
        <v>29</v>
      </c>
      <c r="M20" s="18">
        <v>5104.11104828</v>
      </c>
      <c r="N20" s="19">
        <v>3032.31554825</v>
      </c>
      <c r="O20" s="19">
        <v>854.86413353</v>
      </c>
      <c r="P20" s="53">
        <v>1653.30029641</v>
      </c>
      <c r="Q20" s="19"/>
      <c r="R20" s="19"/>
      <c r="S20" s="19"/>
      <c r="T20" s="22" t="s">
        <v>125</v>
      </c>
      <c r="U20" s="43" t="s">
        <v>29</v>
      </c>
      <c r="V20" s="71">
        <f>IF(D20="-","-",D20/$D$9*100)</f>
        <v>1.7074382801876948</v>
      </c>
      <c r="W20" s="72">
        <f t="shared" si="1"/>
        <v>0.03886384590068801</v>
      </c>
      <c r="X20" s="72">
        <f t="shared" si="1"/>
        <v>0.3457388086647828</v>
      </c>
      <c r="Y20" s="72">
        <f t="shared" si="1"/>
        <v>0.2708241368277901</v>
      </c>
      <c r="Z20" s="72">
        <f t="shared" si="1"/>
        <v>0.26431558322522236</v>
      </c>
      <c r="AA20" s="72">
        <f t="shared" si="1"/>
        <v>0.18067289093090524</v>
      </c>
      <c r="AB20" s="73">
        <f t="shared" si="1"/>
        <v>0.03921157115546246</v>
      </c>
      <c r="AC20" s="22" t="s">
        <v>125</v>
      </c>
      <c r="AD20" s="43" t="s">
        <v>29</v>
      </c>
      <c r="AE20" s="71">
        <f t="shared" si="2"/>
        <v>0.27226716881970253</v>
      </c>
      <c r="AF20" s="72">
        <f t="shared" si="2"/>
        <v>0.16175196062166494</v>
      </c>
      <c r="AG20" s="72">
        <f t="shared" si="2"/>
        <v>0.04560077850190085</v>
      </c>
      <c r="AH20" s="73">
        <f t="shared" si="2"/>
        <v>0.08819153553957552</v>
      </c>
    </row>
    <row r="21" spans="2:34" ht="15" customHeight="1">
      <c r="B21" s="22" t="s">
        <v>30</v>
      </c>
      <c r="C21" s="43" t="s">
        <v>31</v>
      </c>
      <c r="D21" s="18">
        <f t="shared" si="3"/>
        <v>6334.369199780001</v>
      </c>
      <c r="E21" s="19">
        <v>406.79027351</v>
      </c>
      <c r="F21" s="19">
        <v>1551.58257349</v>
      </c>
      <c r="G21" s="19">
        <v>1072.77041544</v>
      </c>
      <c r="H21" s="19">
        <v>647.75238094</v>
      </c>
      <c r="I21" s="19">
        <v>538.83039514</v>
      </c>
      <c r="J21" s="19">
        <v>126.26058765</v>
      </c>
      <c r="K21" s="22" t="s">
        <v>126</v>
      </c>
      <c r="L21" s="43" t="s">
        <v>31</v>
      </c>
      <c r="M21" s="18">
        <v>1152.79473159</v>
      </c>
      <c r="N21" s="19">
        <v>654.8656536</v>
      </c>
      <c r="O21" s="19">
        <v>116.03525832</v>
      </c>
      <c r="P21" s="53">
        <v>66.6869301</v>
      </c>
      <c r="Q21" s="19"/>
      <c r="R21" s="19"/>
      <c r="S21" s="19"/>
      <c r="T21" s="22" t="s">
        <v>126</v>
      </c>
      <c r="U21" s="43" t="s">
        <v>31</v>
      </c>
      <c r="V21" s="71">
        <f>IF(D21="-","-",D21/$D$9*100)</f>
        <v>0.3378924854826582</v>
      </c>
      <c r="W21" s="72">
        <f t="shared" si="1"/>
        <v>0.02169929984365895</v>
      </c>
      <c r="X21" s="72">
        <f t="shared" si="1"/>
        <v>0.0827656354805343</v>
      </c>
      <c r="Y21" s="72">
        <f t="shared" si="1"/>
        <v>0.057224492383215496</v>
      </c>
      <c r="Z21" s="72">
        <f t="shared" si="1"/>
        <v>0.03455287418054632</v>
      </c>
      <c r="AA21" s="72">
        <f t="shared" si="1"/>
        <v>0.028742679140612896</v>
      </c>
      <c r="AB21" s="73">
        <f t="shared" si="1"/>
        <v>0.006735083231498605</v>
      </c>
      <c r="AC21" s="22" t="s">
        <v>126</v>
      </c>
      <c r="AD21" s="43" t="s">
        <v>31</v>
      </c>
      <c r="AE21" s="71">
        <f t="shared" si="2"/>
        <v>0.06149320710920789</v>
      </c>
      <c r="AF21" s="72">
        <f t="shared" si="2"/>
        <v>0.03493231549556893</v>
      </c>
      <c r="AG21" s="72">
        <f t="shared" si="2"/>
        <v>0.0061896363474880515</v>
      </c>
      <c r="AH21" s="73">
        <f t="shared" si="2"/>
        <v>0.0035572622703267578</v>
      </c>
    </row>
    <row r="22" spans="2:34" ht="15" customHeight="1">
      <c r="B22" s="22" t="s">
        <v>32</v>
      </c>
      <c r="C22" s="43" t="s">
        <v>33</v>
      </c>
      <c r="D22" s="18">
        <f t="shared" si="3"/>
        <v>552468.8564644599</v>
      </c>
      <c r="E22" s="19">
        <v>5951.22037538</v>
      </c>
      <c r="F22" s="19">
        <v>47574.39175736</v>
      </c>
      <c r="G22" s="19">
        <v>53357.49814683</v>
      </c>
      <c r="H22" s="19">
        <v>40048.51636733</v>
      </c>
      <c r="I22" s="19">
        <v>45388.77338668</v>
      </c>
      <c r="J22" s="19">
        <v>31618.24429022</v>
      </c>
      <c r="K22" s="22" t="s">
        <v>127</v>
      </c>
      <c r="L22" s="43" t="s">
        <v>33</v>
      </c>
      <c r="M22" s="18">
        <v>132002.17809166</v>
      </c>
      <c r="N22" s="19">
        <v>70267.12598206</v>
      </c>
      <c r="O22" s="19">
        <v>98672.78539317</v>
      </c>
      <c r="P22" s="53">
        <v>27588.12267377</v>
      </c>
      <c r="Q22" s="19"/>
      <c r="R22" s="19"/>
      <c r="S22" s="19"/>
      <c r="T22" s="22" t="s">
        <v>127</v>
      </c>
      <c r="U22" s="43" t="s">
        <v>33</v>
      </c>
      <c r="V22" s="71">
        <f>IF(D22="-","-",D22/$D$9*100)</f>
        <v>29.470191770479957</v>
      </c>
      <c r="W22" s="72">
        <f t="shared" si="1"/>
        <v>0.3174542848500252</v>
      </c>
      <c r="X22" s="72">
        <f t="shared" si="1"/>
        <v>2.537747480329748</v>
      </c>
      <c r="Y22" s="72">
        <f t="shared" si="1"/>
        <v>2.8462341078247992</v>
      </c>
      <c r="Z22" s="72">
        <f t="shared" si="1"/>
        <v>2.136296813220176</v>
      </c>
      <c r="AA22" s="72">
        <f t="shared" si="1"/>
        <v>2.421160650561241</v>
      </c>
      <c r="AB22" s="73">
        <f t="shared" si="1"/>
        <v>1.6866031664512628</v>
      </c>
      <c r="AC22" s="22" t="s">
        <v>127</v>
      </c>
      <c r="AD22" s="43" t="s">
        <v>33</v>
      </c>
      <c r="AE22" s="71">
        <f t="shared" si="2"/>
        <v>7.041355285395203</v>
      </c>
      <c r="AF22" s="72">
        <f t="shared" si="2"/>
        <v>3.7482396584376443</v>
      </c>
      <c r="AG22" s="72">
        <f t="shared" si="2"/>
        <v>5.263474807744566</v>
      </c>
      <c r="AH22" s="73">
        <f t="shared" si="2"/>
        <v>1.471625515665298</v>
      </c>
    </row>
    <row r="23" spans="2:34" ht="15" customHeight="1">
      <c r="B23" s="22" t="s">
        <v>34</v>
      </c>
      <c r="C23" s="43" t="s">
        <v>35</v>
      </c>
      <c r="D23" s="18">
        <f t="shared" si="3"/>
        <v>14177.800336450004</v>
      </c>
      <c r="E23" s="19">
        <v>915.44183452</v>
      </c>
      <c r="F23" s="19">
        <v>3217.53635358</v>
      </c>
      <c r="G23" s="19">
        <v>3064.08836707</v>
      </c>
      <c r="H23" s="19">
        <v>1571.95190166</v>
      </c>
      <c r="I23" s="19">
        <v>741.00950792</v>
      </c>
      <c r="J23" s="19">
        <v>765.55369129</v>
      </c>
      <c r="K23" s="22" t="s">
        <v>128</v>
      </c>
      <c r="L23" s="43" t="s">
        <v>35</v>
      </c>
      <c r="M23" s="18">
        <v>2301.90715902</v>
      </c>
      <c r="N23" s="19">
        <v>766.86521259</v>
      </c>
      <c r="O23" s="19">
        <v>359.0223714</v>
      </c>
      <c r="P23" s="53">
        <v>474.4239374</v>
      </c>
      <c r="Q23" s="19"/>
      <c r="R23" s="19"/>
      <c r="S23" s="19"/>
      <c r="T23" s="22" t="s">
        <v>128</v>
      </c>
      <c r="U23" s="43" t="s">
        <v>35</v>
      </c>
      <c r="V23" s="71">
        <f>IF(D23="-","-",D23/$D$9*100)</f>
        <v>0.7562824400141283</v>
      </c>
      <c r="W23" s="72">
        <f t="shared" si="1"/>
        <v>0.04883215787161729</v>
      </c>
      <c r="X23" s="72">
        <f t="shared" si="1"/>
        <v>0.17163214226283405</v>
      </c>
      <c r="Y23" s="72">
        <f t="shared" si="1"/>
        <v>0.16344680921404772</v>
      </c>
      <c r="Z23" s="72">
        <f t="shared" si="1"/>
        <v>0.08385219085896287</v>
      </c>
      <c r="AA23" s="72">
        <f t="shared" si="1"/>
        <v>0.03952746303547737</v>
      </c>
      <c r="AB23" s="73">
        <f t="shared" si="1"/>
        <v>0.04083671654777965</v>
      </c>
      <c r="AC23" s="22" t="s">
        <v>128</v>
      </c>
      <c r="AD23" s="43" t="s">
        <v>35</v>
      </c>
      <c r="AE23" s="71">
        <f t="shared" si="2"/>
        <v>0.12278999009697857</v>
      </c>
      <c r="AF23" s="72">
        <f t="shared" si="2"/>
        <v>0.040906676661856343</v>
      </c>
      <c r="AG23" s="72">
        <f t="shared" si="2"/>
        <v>0.01915122999468318</v>
      </c>
      <c r="AH23" s="73">
        <f t="shared" si="2"/>
        <v>0.025307063469890985</v>
      </c>
    </row>
    <row r="24" spans="2:34" ht="15" customHeight="1">
      <c r="B24" s="22" t="s">
        <v>36</v>
      </c>
      <c r="C24" s="43" t="s">
        <v>37</v>
      </c>
      <c r="D24" s="18">
        <f t="shared" si="3"/>
        <v>85210.93333100999</v>
      </c>
      <c r="E24" s="19">
        <v>2228.93333326</v>
      </c>
      <c r="F24" s="19">
        <v>11453.21111078</v>
      </c>
      <c r="G24" s="19">
        <v>19307.19999929</v>
      </c>
      <c r="H24" s="19">
        <v>7890.91111084</v>
      </c>
      <c r="I24" s="19">
        <v>7016.31111091</v>
      </c>
      <c r="J24" s="19">
        <v>5188.76666648</v>
      </c>
      <c r="K24" s="22" t="s">
        <v>129</v>
      </c>
      <c r="L24" s="43" t="s">
        <v>37</v>
      </c>
      <c r="M24" s="18">
        <v>7797.36666647</v>
      </c>
      <c r="N24" s="19">
        <v>3514.34444433</v>
      </c>
      <c r="O24" s="19">
        <v>5251.71111106</v>
      </c>
      <c r="P24" s="53">
        <v>15562.17777759</v>
      </c>
      <c r="Q24" s="19"/>
      <c r="R24" s="19"/>
      <c r="S24" s="19"/>
      <c r="T24" s="22" t="s">
        <v>129</v>
      </c>
      <c r="U24" s="43" t="s">
        <v>37</v>
      </c>
      <c r="V24" s="71">
        <f>IF(D24="-","-",D24/$D$9*100)</f>
        <v>4.545382996386133</v>
      </c>
      <c r="W24" s="72">
        <f t="shared" si="1"/>
        <v>0.11889736770893065</v>
      </c>
      <c r="X24" s="72">
        <f t="shared" si="1"/>
        <v>0.6109454385944947</v>
      </c>
      <c r="Y24" s="72">
        <f t="shared" si="1"/>
        <v>1.0298985723309988</v>
      </c>
      <c r="Z24" s="72">
        <f t="shared" si="1"/>
        <v>0.420922665520831</v>
      </c>
      <c r="AA24" s="72">
        <f t="shared" si="1"/>
        <v>0.3742691222146176</v>
      </c>
      <c r="AB24" s="73">
        <f t="shared" si="1"/>
        <v>0.2767829297962907</v>
      </c>
      <c r="AC24" s="22" t="s">
        <v>129</v>
      </c>
      <c r="AD24" s="43" t="s">
        <v>37</v>
      </c>
      <c r="AE24" s="71">
        <f t="shared" si="2"/>
        <v>0.41593275037468336</v>
      </c>
      <c r="AF24" s="72">
        <f t="shared" si="2"/>
        <v>0.18746469327649504</v>
      </c>
      <c r="AG24" s="72">
        <f t="shared" si="2"/>
        <v>0.28014055770771723</v>
      </c>
      <c r="AH24" s="73">
        <f t="shared" si="2"/>
        <v>0.8301288988610741</v>
      </c>
    </row>
    <row r="25" spans="2:34" ht="15" customHeight="1">
      <c r="B25" s="22" t="s">
        <v>38</v>
      </c>
      <c r="C25" s="43" t="s">
        <v>39</v>
      </c>
      <c r="D25" s="18">
        <f t="shared" si="3"/>
        <v>34767.1484426</v>
      </c>
      <c r="E25" s="19">
        <v>810.14446528</v>
      </c>
      <c r="F25" s="19">
        <v>4976.40611625</v>
      </c>
      <c r="G25" s="19">
        <v>5469.85377109</v>
      </c>
      <c r="H25" s="19">
        <v>1055.65440898</v>
      </c>
      <c r="I25" s="19">
        <v>2040.66221384</v>
      </c>
      <c r="J25" s="19">
        <v>1598.95651031</v>
      </c>
      <c r="K25" s="22" t="s">
        <v>130</v>
      </c>
      <c r="L25" s="43" t="s">
        <v>39</v>
      </c>
      <c r="M25" s="18">
        <v>7379.89861172</v>
      </c>
      <c r="N25" s="19">
        <v>6134.56551597</v>
      </c>
      <c r="O25" s="19">
        <v>2092.43377104</v>
      </c>
      <c r="P25" s="53">
        <v>3208.57305812</v>
      </c>
      <c r="Q25" s="19"/>
      <c r="R25" s="19"/>
      <c r="S25" s="19"/>
      <c r="T25" s="22" t="s">
        <v>130</v>
      </c>
      <c r="U25" s="43" t="s">
        <v>39</v>
      </c>
      <c r="V25" s="71">
        <f>IF(D25="-","-",D25/$D$9*100)</f>
        <v>1.854574280391274</v>
      </c>
      <c r="W25" s="72">
        <f t="shared" si="1"/>
        <v>0.043215309739600534</v>
      </c>
      <c r="X25" s="72">
        <f t="shared" si="1"/>
        <v>0.2654550403297008</v>
      </c>
      <c r="Y25" s="72">
        <f t="shared" si="1"/>
        <v>0.2917768806410087</v>
      </c>
      <c r="Z25" s="72">
        <f t="shared" si="1"/>
        <v>0.056311478035313646</v>
      </c>
      <c r="AA25" s="72">
        <f t="shared" si="1"/>
        <v>0.10885447401595874</v>
      </c>
      <c r="AB25" s="73">
        <f t="shared" si="1"/>
        <v>0.08529269014917663</v>
      </c>
      <c r="AC25" s="22" t="s">
        <v>130</v>
      </c>
      <c r="AD25" s="43" t="s">
        <v>39</v>
      </c>
      <c r="AE25" s="71">
        <f t="shared" si="2"/>
        <v>0.39366386863125935</v>
      </c>
      <c r="AF25" s="72">
        <f t="shared" si="2"/>
        <v>0.32723441343130116</v>
      </c>
      <c r="AG25" s="72">
        <f t="shared" si="2"/>
        <v>0.11161610971919864</v>
      </c>
      <c r="AH25" s="73">
        <f t="shared" si="2"/>
        <v>0.17115401569875563</v>
      </c>
    </row>
    <row r="26" spans="2:34" ht="15" customHeight="1">
      <c r="B26" s="22" t="s">
        <v>40</v>
      </c>
      <c r="C26" s="43" t="s">
        <v>41</v>
      </c>
      <c r="D26" s="18">
        <f t="shared" si="3"/>
        <v>17113.08687203</v>
      </c>
      <c r="E26" s="19">
        <v>728.53957545</v>
      </c>
      <c r="F26" s="19">
        <v>2950.12451734</v>
      </c>
      <c r="G26" s="19">
        <v>4037.67567549</v>
      </c>
      <c r="H26" s="19">
        <v>1595.52123546</v>
      </c>
      <c r="I26" s="19">
        <v>1580.94305004</v>
      </c>
      <c r="J26" s="19">
        <v>415.03378376</v>
      </c>
      <c r="K26" s="22" t="s">
        <v>131</v>
      </c>
      <c r="L26" s="43" t="s">
        <v>41</v>
      </c>
      <c r="M26" s="18">
        <v>3070.65154427</v>
      </c>
      <c r="N26" s="19">
        <v>1901.29054048</v>
      </c>
      <c r="O26" s="19">
        <v>296.11389958</v>
      </c>
      <c r="P26" s="53">
        <v>537.19305016</v>
      </c>
      <c r="Q26" s="19"/>
      <c r="R26" s="19"/>
      <c r="S26" s="19"/>
      <c r="T26" s="22" t="s">
        <v>131</v>
      </c>
      <c r="U26" s="43" t="s">
        <v>41</v>
      </c>
      <c r="V26" s="71">
        <f>IF(D26="-","-",D26/$D$9*100)</f>
        <v>0.912858609136912</v>
      </c>
      <c r="W26" s="72">
        <f t="shared" si="1"/>
        <v>0.038862282913637365</v>
      </c>
      <c r="X26" s="72">
        <f t="shared" si="1"/>
        <v>0.15736766743592412</v>
      </c>
      <c r="Y26" s="72">
        <f t="shared" si="1"/>
        <v>0.2153806048456365</v>
      </c>
      <c r="Z26" s="72">
        <f t="shared" si="1"/>
        <v>0.08510944324316698</v>
      </c>
      <c r="AA26" s="72">
        <f t="shared" si="1"/>
        <v>0.08433180317356667</v>
      </c>
      <c r="AB26" s="73">
        <f t="shared" si="1"/>
        <v>0.02213903110649267</v>
      </c>
      <c r="AC26" s="22" t="s">
        <v>131</v>
      </c>
      <c r="AD26" s="43" t="s">
        <v>41</v>
      </c>
      <c r="AE26" s="71">
        <f t="shared" si="2"/>
        <v>0.163796906940724</v>
      </c>
      <c r="AF26" s="72">
        <f t="shared" si="2"/>
        <v>0.10142000980456999</v>
      </c>
      <c r="AG26" s="72">
        <f t="shared" si="2"/>
        <v>0.01579552096813736</v>
      </c>
      <c r="AH26" s="73">
        <f t="shared" si="2"/>
        <v>0.028655338705056353</v>
      </c>
    </row>
    <row r="27" spans="2:34" ht="15" customHeight="1">
      <c r="B27" s="22" t="s">
        <v>42</v>
      </c>
      <c r="C27" s="43" t="s">
        <v>43</v>
      </c>
      <c r="D27" s="18">
        <f t="shared" si="3"/>
        <v>152053.43764266002</v>
      </c>
      <c r="E27" s="19">
        <v>1738.64627787</v>
      </c>
      <c r="F27" s="19">
        <v>20348.912955</v>
      </c>
      <c r="G27" s="19">
        <v>21778.90846294</v>
      </c>
      <c r="H27" s="19">
        <v>12764.289225</v>
      </c>
      <c r="I27" s="19">
        <v>13133.36701046</v>
      </c>
      <c r="J27" s="19">
        <v>6242.47123137</v>
      </c>
      <c r="K27" s="22" t="s">
        <v>132</v>
      </c>
      <c r="L27" s="43" t="s">
        <v>133</v>
      </c>
      <c r="M27" s="18">
        <v>53268.76994418</v>
      </c>
      <c r="N27" s="19">
        <v>11910.5614272</v>
      </c>
      <c r="O27" s="19">
        <v>5802.78980188</v>
      </c>
      <c r="P27" s="53">
        <v>5064.72130676</v>
      </c>
      <c r="Q27" s="19"/>
      <c r="R27" s="19"/>
      <c r="S27" s="19"/>
      <c r="T27" s="22" t="s">
        <v>132</v>
      </c>
      <c r="U27" s="43" t="s">
        <v>133</v>
      </c>
      <c r="V27" s="71">
        <f>IF(D27="-","-",D27/$D$9*100)</f>
        <v>8.110944018394946</v>
      </c>
      <c r="W27" s="72">
        <f>IF(E27="-","-",E27/$D$9*100)</f>
        <v>0.09274412237055434</v>
      </c>
      <c r="X27" s="72">
        <f>IF(F27="-","-",F27/$D$9*100)</f>
        <v>1.0854663753217946</v>
      </c>
      <c r="Y27" s="72">
        <f>IF(G27="-","-",G27/$D$9*100)</f>
        <v>1.1617462259537505</v>
      </c>
      <c r="Z27" s="72">
        <f>IF(H27="-","-",H27/$D$9*100)</f>
        <v>0.6808819119360073</v>
      </c>
      <c r="AA27" s="72">
        <f>IF(I27="-","-",I27/$D$9*100)</f>
        <v>0.7005695250719524</v>
      </c>
      <c r="AB27" s="73">
        <f>IF(J27="-","-",J27/$D$9*100)</f>
        <v>0.3329903978433807</v>
      </c>
      <c r="AC27" s="22" t="s">
        <v>132</v>
      </c>
      <c r="AD27" s="43" t="s">
        <v>133</v>
      </c>
      <c r="AE27" s="71">
        <f t="shared" si="2"/>
        <v>2.8415011041143656</v>
      </c>
      <c r="AF27" s="72">
        <f t="shared" si="2"/>
        <v>0.6353417486732948</v>
      </c>
      <c r="AG27" s="72">
        <f t="shared" si="2"/>
        <v>0.30953659426083857</v>
      </c>
      <c r="AH27" s="73">
        <f t="shared" si="2"/>
        <v>0.2701660128490062</v>
      </c>
    </row>
    <row r="28" spans="2:34" ht="15" customHeight="1">
      <c r="B28" s="22" t="s">
        <v>44</v>
      </c>
      <c r="C28" s="43" t="s">
        <v>45</v>
      </c>
      <c r="D28" s="18">
        <f t="shared" si="3"/>
        <v>35927.26948633</v>
      </c>
      <c r="E28" s="19">
        <v>244.41943239</v>
      </c>
      <c r="F28" s="19">
        <v>2889.39698381</v>
      </c>
      <c r="G28" s="19">
        <v>4905.48344798</v>
      </c>
      <c r="H28" s="19">
        <v>2918.62660281</v>
      </c>
      <c r="I28" s="19">
        <v>3017.12360371</v>
      </c>
      <c r="J28" s="19">
        <v>2187.81428988</v>
      </c>
      <c r="K28" s="22" t="s">
        <v>134</v>
      </c>
      <c r="L28" s="43" t="s">
        <v>135</v>
      </c>
      <c r="M28" s="18">
        <v>6998.46568397</v>
      </c>
      <c r="N28" s="19">
        <v>6484.03929101</v>
      </c>
      <c r="O28" s="19">
        <v>3674.83904861</v>
      </c>
      <c r="P28" s="53">
        <v>2607.06110216</v>
      </c>
      <c r="Q28" s="19"/>
      <c r="R28" s="19"/>
      <c r="S28" s="19"/>
      <c r="T28" s="22" t="s">
        <v>134</v>
      </c>
      <c r="U28" s="43" t="s">
        <v>135</v>
      </c>
      <c r="V28" s="71">
        <f>IF(D28="-","-",D28/$D$9*100)</f>
        <v>1.9164582929209317</v>
      </c>
      <c r="W28" s="72">
        <f>IF(E28="-","-",E28/$D$9*100)</f>
        <v>0.013037997455750761</v>
      </c>
      <c r="X28" s="72">
        <f>IF(F28="-","-",F28/$D$9*100)</f>
        <v>0.15412829559091143</v>
      </c>
      <c r="Y28" s="72">
        <f>IF(G28="-","-",G28/$D$9*100)</f>
        <v>0.26167183226225116</v>
      </c>
      <c r="Z28" s="72">
        <f>IF(H28="-","-",H28/$D$9*100)</f>
        <v>0.1556874829862347</v>
      </c>
      <c r="AA28" s="72">
        <f>IF(I28="-","-",I28/$D$9*100)</f>
        <v>0.16094158097089978</v>
      </c>
      <c r="AB28" s="73">
        <f>IF(J28="-","-",J28/$D$9*100)</f>
        <v>0.1167039660725341</v>
      </c>
      <c r="AC28" s="22" t="s">
        <v>134</v>
      </c>
      <c r="AD28" s="43" t="s">
        <v>135</v>
      </c>
      <c r="AE28" s="71">
        <f t="shared" si="2"/>
        <v>0.373317198593957</v>
      </c>
      <c r="AF28" s="72">
        <f t="shared" si="2"/>
        <v>0.34587629531961517</v>
      </c>
      <c r="AG28" s="72">
        <f t="shared" si="2"/>
        <v>0.19602591208713974</v>
      </c>
      <c r="AH28" s="73">
        <f t="shared" si="2"/>
        <v>0.13906773158163807</v>
      </c>
    </row>
    <row r="29" spans="2:34" ht="15" customHeight="1">
      <c r="B29" s="22" t="s">
        <v>46</v>
      </c>
      <c r="C29" s="43" t="s">
        <v>47</v>
      </c>
      <c r="D29" s="18">
        <f t="shared" si="3"/>
        <v>12392.183248680001</v>
      </c>
      <c r="E29" s="19">
        <v>798.99883682</v>
      </c>
      <c r="F29" s="19">
        <v>2444.65968641</v>
      </c>
      <c r="G29" s="19">
        <v>2132.67073917</v>
      </c>
      <c r="H29" s="19">
        <v>1713.82431668</v>
      </c>
      <c r="I29" s="19">
        <v>759.02326962</v>
      </c>
      <c r="J29" s="19">
        <v>549.18208276</v>
      </c>
      <c r="K29" s="22" t="s">
        <v>136</v>
      </c>
      <c r="L29" s="43" t="s">
        <v>47</v>
      </c>
      <c r="M29" s="18">
        <v>1124.10791184</v>
      </c>
      <c r="N29" s="19">
        <v>1174.21582337</v>
      </c>
      <c r="O29" s="19">
        <v>470.94909838</v>
      </c>
      <c r="P29" s="53">
        <v>1224.55148363</v>
      </c>
      <c r="Q29" s="19"/>
      <c r="R29" s="19"/>
      <c r="S29" s="19"/>
      <c r="T29" s="22" t="s">
        <v>136</v>
      </c>
      <c r="U29" s="43" t="s">
        <v>47</v>
      </c>
      <c r="V29" s="71">
        <f>IF(D29="-","-",D29/$D$9*100)</f>
        <v>0.6610327668615329</v>
      </c>
      <c r="W29" s="72">
        <f>IF(E29="-","-",E29/$D$9*100)</f>
        <v>0.042620771596363405</v>
      </c>
      <c r="X29" s="72">
        <f>IF(F29="-","-",F29/$D$9*100)</f>
        <v>0.1304047982597888</v>
      </c>
      <c r="Y29" s="72">
        <f>IF(G29="-","-",G29/$D$9*100)</f>
        <v>0.11376245906211417</v>
      </c>
      <c r="Z29" s="72">
        <f>IF(H29="-","-",H29/$D$9*100)</f>
        <v>0.09142005143365119</v>
      </c>
      <c r="AA29" s="72">
        <f>IF(I29="-","-",I29/$D$9*100)</f>
        <v>0.04048836609018353</v>
      </c>
      <c r="AB29" s="73">
        <f>IF(J29="-","-",J29/$D$9*100)</f>
        <v>0.029294866319564093</v>
      </c>
      <c r="AC29" s="22" t="s">
        <v>136</v>
      </c>
      <c r="AD29" s="43" t="s">
        <v>47</v>
      </c>
      <c r="AE29" s="71">
        <f t="shared" si="2"/>
        <v>0.05996297410254052</v>
      </c>
      <c r="AF29" s="72">
        <f t="shared" si="2"/>
        <v>0.06263586641986943</v>
      </c>
      <c r="AG29" s="72">
        <f t="shared" si="2"/>
        <v>0.025121706103420984</v>
      </c>
      <c r="AH29" s="73">
        <f t="shared" si="2"/>
        <v>0.0653209074740367</v>
      </c>
    </row>
    <row r="30" spans="2:34" ht="15" customHeight="1">
      <c r="B30" s="22" t="s">
        <v>48</v>
      </c>
      <c r="C30" s="43" t="s">
        <v>49</v>
      </c>
      <c r="D30" s="18">
        <f t="shared" si="3"/>
        <v>57733.55636624</v>
      </c>
      <c r="E30" s="19">
        <v>999.24411813</v>
      </c>
      <c r="F30" s="19">
        <v>3818.17005971</v>
      </c>
      <c r="G30" s="19">
        <v>8764.20706103</v>
      </c>
      <c r="H30" s="19">
        <v>4929.20672671</v>
      </c>
      <c r="I30" s="19">
        <v>4578.47528679</v>
      </c>
      <c r="J30" s="19">
        <v>2703.69730893</v>
      </c>
      <c r="K30" s="22" t="s">
        <v>137</v>
      </c>
      <c r="L30" s="43" t="s">
        <v>138</v>
      </c>
      <c r="M30" s="18">
        <v>16643.3035592</v>
      </c>
      <c r="N30" s="19">
        <v>6445.1570494</v>
      </c>
      <c r="O30" s="19">
        <v>2410.01561604</v>
      </c>
      <c r="P30" s="53">
        <v>6442.0795803</v>
      </c>
      <c r="Q30" s="19"/>
      <c r="R30" s="19"/>
      <c r="S30" s="19"/>
      <c r="T30" s="22" t="s">
        <v>137</v>
      </c>
      <c r="U30" s="43" t="s">
        <v>138</v>
      </c>
      <c r="V30" s="71">
        <f>IF(D30="-","-",D30/$D$9*100)</f>
        <v>3.079664958117614</v>
      </c>
      <c r="W30" s="72">
        <f>IF(E30="-","-",E30/$D$9*100)</f>
        <v>0.053302399659716566</v>
      </c>
      <c r="X30" s="72">
        <f>IF(F30="-","-",F30/$D$9*100)</f>
        <v>0.2036715781447802</v>
      </c>
      <c r="Y30" s="72">
        <f>IF(G30="-","-",G30/$D$9*100)</f>
        <v>0.4675066472663041</v>
      </c>
      <c r="Z30" s="72">
        <f>IF(H30="-","-",H30/$D$9*100)</f>
        <v>0.2629372964878217</v>
      </c>
      <c r="AA30" s="72">
        <f>IF(I30="-","-",I30/$D$9*100)</f>
        <v>0.24422832733338776</v>
      </c>
      <c r="AB30" s="73">
        <f>IF(J30="-","-",J30/$D$9*100)</f>
        <v>0.14422256974520226</v>
      </c>
      <c r="AC30" s="22" t="s">
        <v>137</v>
      </c>
      <c r="AD30" s="43" t="s">
        <v>138</v>
      </c>
      <c r="AE30" s="71">
        <f t="shared" si="2"/>
        <v>0.8877990892061952</v>
      </c>
      <c r="AF30" s="72">
        <f t="shared" si="2"/>
        <v>0.34380221077474893</v>
      </c>
      <c r="AG30" s="72">
        <f t="shared" si="2"/>
        <v>0.12855678929861836</v>
      </c>
      <c r="AH30" s="73">
        <f t="shared" si="2"/>
        <v>0.34363805020083876</v>
      </c>
    </row>
    <row r="31" spans="2:34" ht="15" customHeight="1">
      <c r="B31" s="22" t="s">
        <v>50</v>
      </c>
      <c r="C31" s="43" t="s">
        <v>51</v>
      </c>
      <c r="D31" s="18">
        <f t="shared" si="3"/>
        <v>83704.85680156</v>
      </c>
      <c r="E31" s="19">
        <v>1032.25705649</v>
      </c>
      <c r="F31" s="19">
        <v>11895.85898042</v>
      </c>
      <c r="G31" s="19">
        <v>13079.94152769</v>
      </c>
      <c r="H31" s="19">
        <v>8243.16361798</v>
      </c>
      <c r="I31" s="19">
        <v>3429.8576445</v>
      </c>
      <c r="J31" s="19">
        <v>3926.04625994</v>
      </c>
      <c r="K31" s="22" t="s">
        <v>139</v>
      </c>
      <c r="L31" s="43" t="s">
        <v>51</v>
      </c>
      <c r="M31" s="18">
        <v>8605.5410139</v>
      </c>
      <c r="N31" s="19">
        <v>9861.22089176</v>
      </c>
      <c r="O31" s="19">
        <v>7494.9988623</v>
      </c>
      <c r="P31" s="53">
        <v>16135.97094658</v>
      </c>
      <c r="Q31" s="19"/>
      <c r="R31" s="19"/>
      <c r="S31" s="19"/>
      <c r="T31" s="22" t="s">
        <v>139</v>
      </c>
      <c r="U31" s="43" t="s">
        <v>51</v>
      </c>
      <c r="V31" s="71">
        <f>IF(D31="-","-",D31/$D$9*100)</f>
        <v>4.465044777091838</v>
      </c>
      <c r="W31" s="72">
        <f>IF(E31="-","-",E31/$D$9*100)</f>
        <v>0.05506339960205236</v>
      </c>
      <c r="X31" s="72">
        <f>IF(F31="-","-",F31/$D$9*100)</f>
        <v>0.6345574801647047</v>
      </c>
      <c r="Y31" s="72">
        <f>IF(G31="-","-",G31/$D$9*100)</f>
        <v>0.6977196644793786</v>
      </c>
      <c r="Z31" s="72">
        <f>IF(H31="-","-",H31/$D$9*100)</f>
        <v>0.4397127725387747</v>
      </c>
      <c r="AA31" s="72">
        <f>IF(I31="-","-",I31/$D$9*100)</f>
        <v>0.18295793753102535</v>
      </c>
      <c r="AB31" s="73">
        <f>IF(J31="-","-",J31/$D$9*100)</f>
        <v>0.20942598813739727</v>
      </c>
      <c r="AC31" s="22" t="s">
        <v>139</v>
      </c>
      <c r="AD31" s="43" t="s">
        <v>51</v>
      </c>
      <c r="AE31" s="71">
        <f t="shared" si="2"/>
        <v>0.4590429686685478</v>
      </c>
      <c r="AF31" s="72">
        <f t="shared" si="2"/>
        <v>0.5260243493742087</v>
      </c>
      <c r="AG31" s="72">
        <f t="shared" si="2"/>
        <v>0.3998036291222493</v>
      </c>
      <c r="AH31" s="73">
        <f t="shared" si="2"/>
        <v>0.8607365874734991</v>
      </c>
    </row>
    <row r="32" spans="2:34" ht="15" customHeight="1">
      <c r="B32" s="22" t="s">
        <v>52</v>
      </c>
      <c r="C32" s="43" t="s">
        <v>53</v>
      </c>
      <c r="D32" s="18">
        <f t="shared" si="3"/>
        <v>14837.39723875</v>
      </c>
      <c r="E32" s="19">
        <v>362.21173694</v>
      </c>
      <c r="F32" s="19">
        <v>1662.0064237</v>
      </c>
      <c r="G32" s="19">
        <v>1659.84800165</v>
      </c>
      <c r="H32" s="19">
        <v>1981.12144258</v>
      </c>
      <c r="I32" s="19">
        <v>1041.78132301</v>
      </c>
      <c r="J32" s="19">
        <v>761.99952823</v>
      </c>
      <c r="K32" s="22" t="s">
        <v>140</v>
      </c>
      <c r="L32" s="43" t="s">
        <v>141</v>
      </c>
      <c r="M32" s="18">
        <v>3182.82373135</v>
      </c>
      <c r="N32" s="19">
        <v>3375.88579352</v>
      </c>
      <c r="O32" s="19">
        <v>572.71925777</v>
      </c>
      <c r="P32" s="53">
        <v>237</v>
      </c>
      <c r="Q32" s="19"/>
      <c r="R32" s="19"/>
      <c r="S32" s="19"/>
      <c r="T32" s="22" t="s">
        <v>140</v>
      </c>
      <c r="U32" s="43" t="s">
        <v>141</v>
      </c>
      <c r="V32" s="71">
        <f>IF(D32="-","-",D32/$D$9*100)</f>
        <v>0.7914671331865041</v>
      </c>
      <c r="W32" s="72">
        <f>IF(E32="-","-",E32/$D$9*100)</f>
        <v>0.01932135942911222</v>
      </c>
      <c r="X32" s="72">
        <f>IF(F32="-","-",F32/$D$9*100)</f>
        <v>0.08865594405385167</v>
      </c>
      <c r="Y32" s="72">
        <f>IF(G32="-","-",G32/$D$9*100)</f>
        <v>0.08854080794981461</v>
      </c>
      <c r="Z32" s="72">
        <f>IF(H32="-","-",H32/$D$9*100)</f>
        <v>0.10567840729896114</v>
      </c>
      <c r="AA32" s="72">
        <f>IF(I32="-","-",I32/$D$9*100)</f>
        <v>0.055571449888567694</v>
      </c>
      <c r="AB32" s="73">
        <f>IF(J32="-","-",J32/$D$9*100)</f>
        <v>0.04064712782121857</v>
      </c>
      <c r="AC32" s="22" t="s">
        <v>140</v>
      </c>
      <c r="AD32" s="43" t="s">
        <v>141</v>
      </c>
      <c r="AE32" s="71">
        <f t="shared" si="2"/>
        <v>0.16978047655895895</v>
      </c>
      <c r="AF32" s="72">
        <f t="shared" si="2"/>
        <v>0.18007893217176005</v>
      </c>
      <c r="AG32" s="72">
        <f t="shared" si="2"/>
        <v>0.030550403266423054</v>
      </c>
      <c r="AH32" s="73">
        <f t="shared" si="2"/>
        <v>0.01264222474783618</v>
      </c>
    </row>
    <row r="33" spans="2:34" ht="15" customHeight="1">
      <c r="B33" s="22" t="s">
        <v>54</v>
      </c>
      <c r="C33" s="43" t="s">
        <v>55</v>
      </c>
      <c r="D33" s="18">
        <f>SUM(E33:J33,M33:P33)</f>
        <v>4156.21666752</v>
      </c>
      <c r="E33" s="19">
        <v>132.03333338</v>
      </c>
      <c r="F33" s="19">
        <v>516.10000006</v>
      </c>
      <c r="G33" s="19">
        <v>657.61666664</v>
      </c>
      <c r="H33" s="19">
        <v>292.86666667</v>
      </c>
      <c r="I33" s="19">
        <v>324.21666676</v>
      </c>
      <c r="J33" s="19">
        <v>396.38333355</v>
      </c>
      <c r="K33" s="22" t="s">
        <v>142</v>
      </c>
      <c r="L33" s="43" t="s">
        <v>55</v>
      </c>
      <c r="M33" s="18">
        <v>851.55000004</v>
      </c>
      <c r="N33" s="19">
        <v>404.9166668</v>
      </c>
      <c r="O33" s="19">
        <v>302.41666691</v>
      </c>
      <c r="P33" s="53">
        <v>278.11666671</v>
      </c>
      <c r="Q33" s="19"/>
      <c r="R33" s="19"/>
      <c r="S33" s="19"/>
      <c r="T33" s="22" t="s">
        <v>142</v>
      </c>
      <c r="U33" s="43" t="s">
        <v>55</v>
      </c>
      <c r="V33" s="71">
        <f>IF(D33="-","-",D33/$D$9*100)</f>
        <v>0.22170390384595173</v>
      </c>
      <c r="W33" s="72">
        <f>IF(E33="-","-",E33/$D$9*100)</f>
        <v>0.007043017193231818</v>
      </c>
      <c r="X33" s="72">
        <f>IF(F33="-","-",F33/$D$9*100)</f>
        <v>0.027530178030028635</v>
      </c>
      <c r="Y33" s="72">
        <f>IF(G33="-","-",G33/$D$9*100)</f>
        <v>0.03507906201512972</v>
      </c>
      <c r="Z33" s="72">
        <f>IF(H33="-","-",H33/$D$9*100)</f>
        <v>0.015622304730766935</v>
      </c>
      <c r="AA33" s="72">
        <f>IF(I33="-","-",I33/$D$9*100)</f>
        <v>0.017294599021832186</v>
      </c>
      <c r="AB33" s="73">
        <f>IF(J33="-","-",J33/$D$9*100)</f>
        <v>0.02114416535458065</v>
      </c>
      <c r="AC33" s="22" t="s">
        <v>142</v>
      </c>
      <c r="AD33" s="43" t="s">
        <v>55</v>
      </c>
      <c r="AE33" s="71">
        <f t="shared" si="2"/>
        <v>0.0454239936055932</v>
      </c>
      <c r="AF33" s="72">
        <f t="shared" si="2"/>
        <v>0.0215993565646848</v>
      </c>
      <c r="AG33" s="72">
        <f t="shared" si="2"/>
        <v>0.01613172772391449</v>
      </c>
      <c r="AH33" s="73">
        <f t="shared" si="2"/>
        <v>0.014835499606189321</v>
      </c>
    </row>
    <row r="34" spans="2:34" ht="15" customHeight="1">
      <c r="B34" s="24" t="s">
        <v>56</v>
      </c>
      <c r="C34" s="44" t="s">
        <v>57</v>
      </c>
      <c r="D34" s="26">
        <f>SUM(E34:J34,M34:P34)</f>
        <v>10176.501131590001</v>
      </c>
      <c r="E34" s="27">
        <v>441.91073457</v>
      </c>
      <c r="F34" s="27">
        <v>1798.64858798</v>
      </c>
      <c r="G34" s="27">
        <v>1616.14350307</v>
      </c>
      <c r="H34" s="27">
        <v>594.76553683</v>
      </c>
      <c r="I34" s="27">
        <v>1065.16327682</v>
      </c>
      <c r="J34" s="27">
        <v>621.26045213</v>
      </c>
      <c r="K34" s="24" t="s">
        <v>143</v>
      </c>
      <c r="L34" s="44" t="s">
        <v>57</v>
      </c>
      <c r="M34" s="26">
        <v>2107.45536766</v>
      </c>
      <c r="N34" s="27">
        <v>1109.93276852</v>
      </c>
      <c r="O34" s="27">
        <v>821.22090401</v>
      </c>
      <c r="P34" s="58" t="s">
        <v>209</v>
      </c>
      <c r="Q34" s="19"/>
      <c r="R34" s="19"/>
      <c r="S34" s="19"/>
      <c r="T34" s="24" t="s">
        <v>143</v>
      </c>
      <c r="U34" s="44" t="s">
        <v>57</v>
      </c>
      <c r="V34" s="74">
        <f>IF(D34="-","-",D34/$D$9*100)</f>
        <v>0.5428422550724473</v>
      </c>
      <c r="W34" s="75">
        <f aca="true" t="shared" si="4" ref="W34:AB34">IF(E34="-","-",E34/$D$9*100)</f>
        <v>0.023572720780233418</v>
      </c>
      <c r="X34" s="75">
        <f t="shared" si="4"/>
        <v>0.09594480882540658</v>
      </c>
      <c r="Y34" s="75">
        <f t="shared" si="4"/>
        <v>0.0862094910994355</v>
      </c>
      <c r="Z34" s="75">
        <f t="shared" si="4"/>
        <v>0.03172641176739366</v>
      </c>
      <c r="AA34" s="75">
        <f t="shared" si="4"/>
        <v>0.056818706914346345</v>
      </c>
      <c r="AB34" s="76">
        <f t="shared" si="4"/>
        <v>0.033139722627720594</v>
      </c>
      <c r="AC34" s="24" t="s">
        <v>143</v>
      </c>
      <c r="AD34" s="44" t="s">
        <v>57</v>
      </c>
      <c r="AE34" s="74">
        <f t="shared" si="2"/>
        <v>0.11241740254848713</v>
      </c>
      <c r="AF34" s="75">
        <f t="shared" si="2"/>
        <v>0.05920683339501212</v>
      </c>
      <c r="AG34" s="75">
        <f t="shared" si="2"/>
        <v>0.043806157114411916</v>
      </c>
      <c r="AH34" s="76" t="str">
        <f>IF(P34="-","-",P34/$D$9*100)</f>
        <v>-</v>
      </c>
    </row>
    <row r="35" spans="13:19" ht="6.75" customHeight="1">
      <c r="M35" s="64"/>
      <c r="N35" s="64"/>
      <c r="O35" s="64"/>
      <c r="P35" s="64"/>
      <c r="S35" s="99"/>
    </row>
    <row r="36" ht="15">
      <c r="AC36" s="92"/>
    </row>
  </sheetData>
  <sheetProtection/>
  <mergeCells count="12">
    <mergeCell ref="B5:C7"/>
    <mergeCell ref="D5:J5"/>
    <mergeCell ref="K5:L7"/>
    <mergeCell ref="M5:P5"/>
    <mergeCell ref="T5:U7"/>
    <mergeCell ref="AC5:AD7"/>
    <mergeCell ref="AE5:AH5"/>
    <mergeCell ref="D7:J7"/>
    <mergeCell ref="M7:P7"/>
    <mergeCell ref="V7:AB7"/>
    <mergeCell ref="AE7:AH7"/>
    <mergeCell ref="V5:AB5"/>
  </mergeCells>
  <printOptions/>
  <pageMargins left="0.7086614173228347" right="0.7086614173228347" top="0.7480314960629921" bottom="0.7480314960629921" header="0.31496062992125984" footer="0.31496062992125984"/>
  <pageSetup firstPageNumber="22" useFirstPageNumber="1" horizontalDpi="300" verticalDpi="300" orientation="portrait" paperSize="9" scale="68" r:id="rId1"/>
  <headerFooter>
    <oddFooter>&amp;CIV-3-&amp;P</oddFooter>
  </headerFooter>
  <colBreaks count="1" manualBreakCount="1">
    <brk id="2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6.421875" style="1" customWidth="1"/>
    <col min="4" max="9" width="9.421875" style="1" customWidth="1"/>
    <col min="10" max="10" width="2.421875" style="1" customWidth="1"/>
    <col min="11" max="16384" width="9.00390625" style="1" customWidth="1"/>
  </cols>
  <sheetData>
    <row r="1" spans="2:10" ht="15" customHeight="1">
      <c r="B1" s="2"/>
      <c r="C1" s="2"/>
      <c r="D1" s="2"/>
      <c r="E1" s="2"/>
      <c r="F1" s="2"/>
      <c r="G1" s="2"/>
      <c r="H1" s="2"/>
      <c r="I1" s="2"/>
      <c r="J1" s="2"/>
    </row>
    <row r="2" spans="2:10" ht="15" customHeight="1">
      <c r="B2" s="3" t="s">
        <v>58</v>
      </c>
      <c r="C2" s="3"/>
      <c r="D2" s="3"/>
      <c r="E2" s="3"/>
      <c r="F2" s="3"/>
      <c r="G2" s="3"/>
      <c r="H2" s="3"/>
      <c r="I2" s="3"/>
      <c r="J2" s="2"/>
    </row>
    <row r="3" spans="2:10" ht="15" customHeight="1">
      <c r="B3" s="2"/>
      <c r="C3" s="3" t="s">
        <v>59</v>
      </c>
      <c r="D3" s="3"/>
      <c r="E3" s="3"/>
      <c r="F3" s="3"/>
      <c r="G3" s="3"/>
      <c r="H3" s="3"/>
      <c r="I3" s="3"/>
      <c r="J3" s="2"/>
    </row>
    <row r="4" spans="2:10" ht="15" customHeight="1">
      <c r="B4" s="2"/>
      <c r="C4" s="3"/>
      <c r="D4" s="3"/>
      <c r="E4" s="3"/>
      <c r="F4" s="3"/>
      <c r="G4" s="3"/>
      <c r="H4" s="3"/>
      <c r="I4" s="3"/>
      <c r="J4" s="2"/>
    </row>
    <row r="5" spans="2:10" ht="15" customHeight="1">
      <c r="B5" s="116" t="s">
        <v>60</v>
      </c>
      <c r="C5" s="117"/>
      <c r="D5" s="122" t="s">
        <v>61</v>
      </c>
      <c r="E5" s="122"/>
      <c r="F5" s="122"/>
      <c r="G5" s="122"/>
      <c r="H5" s="122"/>
      <c r="I5" s="123"/>
      <c r="J5" s="2"/>
    </row>
    <row r="6" spans="2:10" ht="29.25" customHeight="1">
      <c r="B6" s="118"/>
      <c r="C6" s="119"/>
      <c r="D6" s="4" t="s">
        <v>62</v>
      </c>
      <c r="E6" s="5" t="s">
        <v>4</v>
      </c>
      <c r="F6" s="6" t="s">
        <v>5</v>
      </c>
      <c r="G6" s="7" t="s">
        <v>62</v>
      </c>
      <c r="H6" s="5" t="s">
        <v>4</v>
      </c>
      <c r="I6" s="6" t="s">
        <v>5</v>
      </c>
      <c r="J6" s="2"/>
    </row>
    <row r="7" spans="2:10" ht="15" customHeight="1">
      <c r="B7" s="120"/>
      <c r="C7" s="121"/>
      <c r="D7" s="8"/>
      <c r="E7" s="9" t="s">
        <v>7</v>
      </c>
      <c r="F7" s="10"/>
      <c r="G7" s="11"/>
      <c r="H7" s="12" t="s">
        <v>8</v>
      </c>
      <c r="I7" s="13"/>
      <c r="J7" s="2"/>
    </row>
    <row r="8" spans="1:10" ht="6.75" customHeight="1">
      <c r="A8" s="2"/>
      <c r="B8" s="14"/>
      <c r="C8" s="15"/>
      <c r="D8" s="100"/>
      <c r="E8" s="101"/>
      <c r="F8" s="101"/>
      <c r="G8" s="101"/>
      <c r="H8" s="101"/>
      <c r="I8" s="102"/>
      <c r="J8" s="2"/>
    </row>
    <row r="9" spans="2:10" ht="15">
      <c r="B9" s="16"/>
      <c r="C9" s="17" t="s">
        <v>63</v>
      </c>
      <c r="D9" s="18">
        <f>SUM(E9:F9)</f>
        <v>1874670.0420791402</v>
      </c>
      <c r="E9" s="19">
        <f>SUM(E11:E34)</f>
        <v>1047319.91623926</v>
      </c>
      <c r="F9" s="19">
        <f>SUM(F11:F34)</f>
        <v>827350.1258398802</v>
      </c>
      <c r="G9" s="20">
        <f>IF(D9="-","-",D9/$D$9*100)</f>
        <v>100</v>
      </c>
      <c r="H9" s="20">
        <f>IF(E9="-","-",E9/$D$9*100)</f>
        <v>55.866893518910075</v>
      </c>
      <c r="I9" s="21">
        <f>IF(F9="-","-",F9/$D$9*100)</f>
        <v>44.133106481089925</v>
      </c>
      <c r="J9" s="2"/>
    </row>
    <row r="10" spans="2:10" ht="6.75" customHeight="1">
      <c r="B10" s="16"/>
      <c r="C10" s="17"/>
      <c r="D10" s="18"/>
      <c r="E10" s="19"/>
      <c r="F10" s="19"/>
      <c r="G10" s="20"/>
      <c r="H10" s="20"/>
      <c r="I10" s="21"/>
      <c r="J10" s="2"/>
    </row>
    <row r="11" spans="2:10" ht="15" customHeight="1">
      <c r="B11" s="22" t="s">
        <v>64</v>
      </c>
      <c r="C11" s="23" t="s">
        <v>11</v>
      </c>
      <c r="D11" s="18">
        <f>SUM(E11:F11)</f>
        <v>69488.06674143</v>
      </c>
      <c r="E11" s="19">
        <v>45382.4664347</v>
      </c>
      <c r="F11" s="19">
        <v>24105.60030673</v>
      </c>
      <c r="G11" s="20">
        <f>IF(D11="-","-",D11/$D$9*100)</f>
        <v>3.706682519146829</v>
      </c>
      <c r="H11" s="20">
        <f>IF(E11="-","-",E11/$D$9*100)</f>
        <v>2.4208242205848487</v>
      </c>
      <c r="I11" s="21">
        <f>IF(F11="-","-",F11/$D$9*100)</f>
        <v>1.2858582985619809</v>
      </c>
      <c r="J11" s="2"/>
    </row>
    <row r="12" spans="2:10" ht="15" customHeight="1">
      <c r="B12" s="22" t="s">
        <v>65</v>
      </c>
      <c r="C12" s="23" t="s">
        <v>13</v>
      </c>
      <c r="D12" s="18">
        <f aca="true" t="shared" si="0" ref="D12:D33">SUM(E12:F12)</f>
        <v>96017.13781544</v>
      </c>
      <c r="E12" s="19">
        <v>51251.11406226</v>
      </c>
      <c r="F12" s="19">
        <v>44766.02375318</v>
      </c>
      <c r="G12" s="20">
        <f aca="true" t="shared" si="1" ref="G12:I33">IF(D12="-","-",D12/$D$9*100)</f>
        <v>5.121815341378704</v>
      </c>
      <c r="H12" s="20">
        <f t="shared" si="1"/>
        <v>2.73387385043071</v>
      </c>
      <c r="I12" s="21">
        <f t="shared" si="1"/>
        <v>2.387941490947994</v>
      </c>
      <c r="J12" s="2"/>
    </row>
    <row r="13" spans="2:10" ht="15" customHeight="1">
      <c r="B13" s="22" t="s">
        <v>14</v>
      </c>
      <c r="C13" s="23" t="s">
        <v>15</v>
      </c>
      <c r="D13" s="18">
        <f t="shared" si="0"/>
        <v>166452.16202767</v>
      </c>
      <c r="E13" s="19">
        <v>91391.14267752</v>
      </c>
      <c r="F13" s="19">
        <v>75061.01935015</v>
      </c>
      <c r="G13" s="20">
        <f t="shared" si="1"/>
        <v>8.879011148173197</v>
      </c>
      <c r="H13" s="20">
        <f t="shared" si="1"/>
        <v>4.875052175910424</v>
      </c>
      <c r="I13" s="21">
        <f t="shared" si="1"/>
        <v>4.0039589722627715</v>
      </c>
      <c r="J13" s="2"/>
    </row>
    <row r="14" spans="2:10" ht="15" customHeight="1">
      <c r="B14" s="22" t="s">
        <v>16</v>
      </c>
      <c r="C14" s="23" t="s">
        <v>17</v>
      </c>
      <c r="D14" s="18">
        <f t="shared" si="0"/>
        <v>83114.95851371</v>
      </c>
      <c r="E14" s="19">
        <v>44745.35688861</v>
      </c>
      <c r="F14" s="19">
        <v>38369.6016251</v>
      </c>
      <c r="G14" s="20">
        <f t="shared" si="1"/>
        <v>4.433577997626168</v>
      </c>
      <c r="H14" s="20">
        <f t="shared" si="1"/>
        <v>2.3868390641685546</v>
      </c>
      <c r="I14" s="21">
        <f t="shared" si="1"/>
        <v>2.046738933457614</v>
      </c>
      <c r="J14" s="2"/>
    </row>
    <row r="15" spans="2:10" ht="15" customHeight="1">
      <c r="B15" s="22" t="s">
        <v>18</v>
      </c>
      <c r="C15" s="23" t="s">
        <v>19</v>
      </c>
      <c r="D15" s="18">
        <f t="shared" si="0"/>
        <v>94988.66714030001</v>
      </c>
      <c r="E15" s="19">
        <v>52640.82365644</v>
      </c>
      <c r="F15" s="19">
        <v>42347.84348386</v>
      </c>
      <c r="G15" s="20">
        <f t="shared" si="1"/>
        <v>5.066953917658541</v>
      </c>
      <c r="H15" s="20">
        <f t="shared" si="1"/>
        <v>2.808004740826692</v>
      </c>
      <c r="I15" s="21">
        <f t="shared" si="1"/>
        <v>2.258949176831848</v>
      </c>
      <c r="J15" s="2"/>
    </row>
    <row r="16" spans="2:10" ht="15" customHeight="1">
      <c r="B16" s="22" t="s">
        <v>20</v>
      </c>
      <c r="C16" s="23" t="s">
        <v>21</v>
      </c>
      <c r="D16" s="18">
        <f t="shared" si="0"/>
        <v>48595.21628925</v>
      </c>
      <c r="E16" s="19">
        <v>21644.38087893</v>
      </c>
      <c r="F16" s="19">
        <v>26950.83541032</v>
      </c>
      <c r="G16" s="20">
        <f t="shared" si="1"/>
        <v>2.592201037967967</v>
      </c>
      <c r="H16" s="20">
        <f t="shared" si="1"/>
        <v>1.1545701586464179</v>
      </c>
      <c r="I16" s="21">
        <f t="shared" si="1"/>
        <v>1.4376308793215493</v>
      </c>
      <c r="J16" s="2"/>
    </row>
    <row r="17" spans="2:10" ht="15" customHeight="1">
      <c r="B17" s="22" t="s">
        <v>22</v>
      </c>
      <c r="C17" s="23" t="s">
        <v>23</v>
      </c>
      <c r="D17" s="18">
        <f t="shared" si="0"/>
        <v>38567.86888981</v>
      </c>
      <c r="E17" s="19">
        <v>20409.66453633</v>
      </c>
      <c r="F17" s="19">
        <v>18158.20435348</v>
      </c>
      <c r="G17" s="20">
        <f t="shared" si="1"/>
        <v>2.0573150487344183</v>
      </c>
      <c r="H17" s="20">
        <f t="shared" si="1"/>
        <v>1.0887070299418802</v>
      </c>
      <c r="I17" s="21">
        <f t="shared" si="1"/>
        <v>0.968608018792538</v>
      </c>
      <c r="J17" s="2"/>
    </row>
    <row r="18" spans="2:10" ht="15" customHeight="1">
      <c r="B18" s="22" t="s">
        <v>24</v>
      </c>
      <c r="C18" s="23" t="s">
        <v>25</v>
      </c>
      <c r="D18" s="18">
        <f t="shared" si="0"/>
        <v>145232.16452849</v>
      </c>
      <c r="E18" s="19">
        <v>96848.02744576</v>
      </c>
      <c r="F18" s="19">
        <v>48384.13708273</v>
      </c>
      <c r="G18" s="20">
        <f t="shared" si="1"/>
        <v>7.747078753518531</v>
      </c>
      <c r="H18" s="20">
        <f t="shared" si="1"/>
        <v>5.1661372546578255</v>
      </c>
      <c r="I18" s="21">
        <f t="shared" si="1"/>
        <v>2.5809414988607062</v>
      </c>
      <c r="J18" s="2"/>
    </row>
    <row r="19" spans="2:10" ht="15" customHeight="1">
      <c r="B19" s="22" t="s">
        <v>26</v>
      </c>
      <c r="C19" s="23" t="s">
        <v>27</v>
      </c>
      <c r="D19" s="18">
        <f t="shared" si="0"/>
        <v>19151.352977709998</v>
      </c>
      <c r="E19" s="19">
        <v>10870.43228098</v>
      </c>
      <c r="F19" s="19">
        <v>8280.92069673</v>
      </c>
      <c r="G19" s="20">
        <f t="shared" si="1"/>
        <v>1.0215852682251116</v>
      </c>
      <c r="H19" s="20">
        <f t="shared" si="1"/>
        <v>0.5798584303893782</v>
      </c>
      <c r="I19" s="21">
        <f t="shared" si="1"/>
        <v>0.44172683783573347</v>
      </c>
      <c r="J19" s="2"/>
    </row>
    <row r="20" spans="2:10" ht="15" customHeight="1">
      <c r="B20" s="22" t="s">
        <v>28</v>
      </c>
      <c r="C20" s="23" t="s">
        <v>29</v>
      </c>
      <c r="D20" s="18">
        <f t="shared" si="0"/>
        <v>32008.83392567</v>
      </c>
      <c r="E20" s="19">
        <v>18105.11002439</v>
      </c>
      <c r="F20" s="19">
        <v>13903.72390128</v>
      </c>
      <c r="G20" s="20">
        <f t="shared" si="1"/>
        <v>1.7074382801876942</v>
      </c>
      <c r="H20" s="20">
        <f t="shared" si="1"/>
        <v>0.9657758228381441</v>
      </c>
      <c r="I20" s="21">
        <f>IF(F20="-","-",F20/$D$9*100)</f>
        <v>0.7416624573495503</v>
      </c>
      <c r="J20" s="2"/>
    </row>
    <row r="21" spans="2:10" ht="15" customHeight="1">
      <c r="B21" s="22" t="s">
        <v>30</v>
      </c>
      <c r="C21" s="23" t="s">
        <v>31</v>
      </c>
      <c r="D21" s="18">
        <f t="shared" si="0"/>
        <v>6334.36919978</v>
      </c>
      <c r="E21" s="19">
        <v>3678.45106394</v>
      </c>
      <c r="F21" s="19">
        <v>2655.91813584</v>
      </c>
      <c r="G21" s="20">
        <f t="shared" si="1"/>
        <v>0.3378924854826581</v>
      </c>
      <c r="H21" s="20">
        <f t="shared" si="1"/>
        <v>0.19621858681116705</v>
      </c>
      <c r="I21" s="21">
        <f t="shared" si="1"/>
        <v>0.14167389867149108</v>
      </c>
      <c r="J21" s="2"/>
    </row>
    <row r="22" spans="2:10" ht="15" customHeight="1">
      <c r="B22" s="22" t="s">
        <v>32</v>
      </c>
      <c r="C22" s="23" t="s">
        <v>33</v>
      </c>
      <c r="D22" s="18">
        <f t="shared" si="0"/>
        <v>552468.85646446</v>
      </c>
      <c r="E22" s="19">
        <v>306729.50180293</v>
      </c>
      <c r="F22" s="19">
        <v>245739.35466153</v>
      </c>
      <c r="G22" s="20">
        <f t="shared" si="1"/>
        <v>29.470191770479964</v>
      </c>
      <c r="H22" s="20">
        <f t="shared" si="1"/>
        <v>16.36178606997664</v>
      </c>
      <c r="I22" s="21">
        <f t="shared" si="1"/>
        <v>13.10840570050332</v>
      </c>
      <c r="J22" s="2"/>
    </row>
    <row r="23" spans="2:10" ht="15" customHeight="1">
      <c r="B23" s="22" t="s">
        <v>34</v>
      </c>
      <c r="C23" s="23" t="s">
        <v>35</v>
      </c>
      <c r="D23" s="18">
        <f t="shared" si="0"/>
        <v>14177.80033645</v>
      </c>
      <c r="E23" s="19">
        <v>6913.80592882</v>
      </c>
      <c r="F23" s="19">
        <v>7263.99440763</v>
      </c>
      <c r="G23" s="20">
        <f t="shared" si="1"/>
        <v>0.7562824400141279</v>
      </c>
      <c r="H23" s="20">
        <f t="shared" si="1"/>
        <v>0.3688012169412014</v>
      </c>
      <c r="I23" s="21">
        <f t="shared" si="1"/>
        <v>0.38748122307292654</v>
      </c>
      <c r="J23" s="2"/>
    </row>
    <row r="24" spans="2:10" ht="15" customHeight="1">
      <c r="B24" s="22" t="s">
        <v>36</v>
      </c>
      <c r="C24" s="23" t="s">
        <v>37</v>
      </c>
      <c r="D24" s="18">
        <f t="shared" si="0"/>
        <v>85210.93333100999</v>
      </c>
      <c r="E24" s="19">
        <v>44878.55555452</v>
      </c>
      <c r="F24" s="19">
        <v>40332.37777649</v>
      </c>
      <c r="G24" s="20">
        <f t="shared" si="1"/>
        <v>4.545382996386133</v>
      </c>
      <c r="H24" s="20">
        <f t="shared" si="1"/>
        <v>2.3939442433691713</v>
      </c>
      <c r="I24" s="21">
        <f t="shared" si="1"/>
        <v>2.1514387530169614</v>
      </c>
      <c r="J24" s="2"/>
    </row>
    <row r="25" spans="2:10" ht="15" customHeight="1">
      <c r="B25" s="22" t="s">
        <v>38</v>
      </c>
      <c r="C25" s="23" t="s">
        <v>39</v>
      </c>
      <c r="D25" s="18">
        <f t="shared" si="0"/>
        <v>34767.1484426</v>
      </c>
      <c r="E25" s="19">
        <v>19173.44938098</v>
      </c>
      <c r="F25" s="19">
        <v>15593.69906162</v>
      </c>
      <c r="G25" s="20">
        <f t="shared" si="1"/>
        <v>1.8545742803912735</v>
      </c>
      <c r="H25" s="20">
        <f t="shared" si="1"/>
        <v>1.0227639504878043</v>
      </c>
      <c r="I25" s="21">
        <f>IF(F25="-","-",F25/$D$9*100)</f>
        <v>0.8318103299034691</v>
      </c>
      <c r="J25" s="2"/>
    </row>
    <row r="26" spans="2:10" ht="15" customHeight="1">
      <c r="B26" s="22" t="s">
        <v>40</v>
      </c>
      <c r="C26" s="23" t="s">
        <v>41</v>
      </c>
      <c r="D26" s="18">
        <f t="shared" si="0"/>
        <v>17113.08687203</v>
      </c>
      <c r="E26" s="19">
        <v>10934.10907291</v>
      </c>
      <c r="F26" s="19">
        <v>6178.97779912</v>
      </c>
      <c r="G26" s="20">
        <f t="shared" si="1"/>
        <v>0.9128586091369119</v>
      </c>
      <c r="H26" s="20">
        <f t="shared" si="1"/>
        <v>0.5832551237007718</v>
      </c>
      <c r="I26" s="21">
        <f t="shared" si="1"/>
        <v>0.3296034854361401</v>
      </c>
      <c r="J26" s="2"/>
    </row>
    <row r="27" spans="2:10" ht="15" customHeight="1">
      <c r="B27" s="22" t="s">
        <v>42</v>
      </c>
      <c r="C27" s="23" t="s">
        <v>43</v>
      </c>
      <c r="D27" s="18">
        <f t="shared" si="0"/>
        <v>152053.43764266</v>
      </c>
      <c r="E27" s="19">
        <v>76443.25701263</v>
      </c>
      <c r="F27" s="19">
        <v>75610.18063003</v>
      </c>
      <c r="G27" s="20">
        <f t="shared" si="1"/>
        <v>8.110944018394942</v>
      </c>
      <c r="H27" s="20">
        <f t="shared" si="1"/>
        <v>4.077691289494821</v>
      </c>
      <c r="I27" s="21">
        <f t="shared" si="1"/>
        <v>4.0332527289001225</v>
      </c>
      <c r="J27" s="2"/>
    </row>
    <row r="28" spans="2:10" ht="15" customHeight="1">
      <c r="B28" s="22" t="s">
        <v>44</v>
      </c>
      <c r="C28" s="23" t="s">
        <v>45</v>
      </c>
      <c r="D28" s="18">
        <f t="shared" si="0"/>
        <v>35927.26948633</v>
      </c>
      <c r="E28" s="19">
        <v>21545.89950022</v>
      </c>
      <c r="F28" s="19">
        <v>14381.36998611</v>
      </c>
      <c r="G28" s="20">
        <f t="shared" si="1"/>
        <v>1.9164582929209317</v>
      </c>
      <c r="H28" s="20">
        <f t="shared" si="1"/>
        <v>1.149316893991867</v>
      </c>
      <c r="I28" s="21">
        <f t="shared" si="1"/>
        <v>0.7671413989290645</v>
      </c>
      <c r="J28" s="2"/>
    </row>
    <row r="29" spans="2:10" ht="15" customHeight="1">
      <c r="B29" s="22" t="s">
        <v>46</v>
      </c>
      <c r="C29" s="23" t="s">
        <v>47</v>
      </c>
      <c r="D29" s="18">
        <f>SUM(E29:F29)</f>
        <v>12392.183248680001</v>
      </c>
      <c r="E29" s="19">
        <v>5818.13641745</v>
      </c>
      <c r="F29" s="19">
        <v>6574.04683123</v>
      </c>
      <c r="G29" s="20">
        <f t="shared" si="1"/>
        <v>0.6610327668615328</v>
      </c>
      <c r="H29" s="20">
        <f t="shared" si="1"/>
        <v>0.31035522448511954</v>
      </c>
      <c r="I29" s="21">
        <f t="shared" si="1"/>
        <v>0.3506775423764132</v>
      </c>
      <c r="J29" s="2"/>
    </row>
    <row r="30" spans="2:10" ht="15" customHeight="1">
      <c r="B30" s="22" t="s">
        <v>48</v>
      </c>
      <c r="C30" s="23" t="s">
        <v>49</v>
      </c>
      <c r="D30" s="18">
        <f t="shared" si="0"/>
        <v>57733.556366239995</v>
      </c>
      <c r="E30" s="19">
        <v>38032.65556308</v>
      </c>
      <c r="F30" s="19">
        <v>19700.90080316</v>
      </c>
      <c r="G30" s="20">
        <f t="shared" si="1"/>
        <v>3.079664958117613</v>
      </c>
      <c r="H30" s="20">
        <f t="shared" si="1"/>
        <v>2.0287653138628663</v>
      </c>
      <c r="I30" s="21">
        <f t="shared" si="1"/>
        <v>1.050899644254747</v>
      </c>
      <c r="J30" s="2"/>
    </row>
    <row r="31" spans="2:10" ht="15" customHeight="1">
      <c r="B31" s="22" t="s">
        <v>50</v>
      </c>
      <c r="C31" s="23" t="s">
        <v>51</v>
      </c>
      <c r="D31" s="18">
        <f t="shared" si="0"/>
        <v>83704.85680156</v>
      </c>
      <c r="E31" s="19">
        <v>43886.63414714</v>
      </c>
      <c r="F31" s="19">
        <v>39818.22265442</v>
      </c>
      <c r="G31" s="20">
        <f t="shared" si="1"/>
        <v>4.465044777091838</v>
      </c>
      <c r="H31" s="20">
        <f t="shared" si="1"/>
        <v>2.341032457021965</v>
      </c>
      <c r="I31" s="21">
        <f t="shared" si="1"/>
        <v>2.1240123200698724</v>
      </c>
      <c r="J31" s="2"/>
    </row>
    <row r="32" spans="2:10" ht="15" customHeight="1">
      <c r="B32" s="22" t="s">
        <v>52</v>
      </c>
      <c r="C32" s="23" t="s">
        <v>53</v>
      </c>
      <c r="D32" s="18">
        <f t="shared" si="0"/>
        <v>14837.39723875</v>
      </c>
      <c r="E32" s="19">
        <v>8542.44416755</v>
      </c>
      <c r="F32" s="19">
        <v>6294.9530712</v>
      </c>
      <c r="G32" s="20">
        <f t="shared" si="1"/>
        <v>0.7914671331865041</v>
      </c>
      <c r="H32" s="20">
        <f t="shared" si="1"/>
        <v>0.4556772112321074</v>
      </c>
      <c r="I32" s="21">
        <f t="shared" si="1"/>
        <v>0.33578992195439666</v>
      </c>
      <c r="J32" s="2"/>
    </row>
    <row r="33" spans="2:10" ht="15" customHeight="1">
      <c r="B33" s="22" t="s">
        <v>54</v>
      </c>
      <c r="C33" s="23" t="s">
        <v>55</v>
      </c>
      <c r="D33" s="18">
        <f t="shared" si="0"/>
        <v>4156.21666752</v>
      </c>
      <c r="E33" s="19">
        <v>1720.30000025</v>
      </c>
      <c r="F33" s="19">
        <v>2435.91666727</v>
      </c>
      <c r="G33" s="20">
        <f t="shared" si="1"/>
        <v>0.22170390384595173</v>
      </c>
      <c r="H33" s="20">
        <f t="shared" si="1"/>
        <v>0.09176548201208075</v>
      </c>
      <c r="I33" s="21">
        <f t="shared" si="1"/>
        <v>0.12993842183387097</v>
      </c>
      <c r="J33" s="2"/>
    </row>
    <row r="34" spans="2:10" ht="15" customHeight="1">
      <c r="B34" s="24" t="s">
        <v>56</v>
      </c>
      <c r="C34" s="25" t="s">
        <v>57</v>
      </c>
      <c r="D34" s="26">
        <f>SUM(E34:F34)</f>
        <v>10176.501131590001</v>
      </c>
      <c r="E34" s="27">
        <v>5734.19774092</v>
      </c>
      <c r="F34" s="27">
        <v>4442.30339067</v>
      </c>
      <c r="G34" s="28">
        <f>IF(D34="-","-",D34/$D$9*100)</f>
        <v>0.5428422550724472</v>
      </c>
      <c r="H34" s="28">
        <f>IF(E34="-","-",E34/$D$9*100)</f>
        <v>0.30587770712761664</v>
      </c>
      <c r="I34" s="29">
        <f>IF(F34="-","-",F34/$D$9*100)</f>
        <v>0.23696454794483063</v>
      </c>
      <c r="J34" s="2"/>
    </row>
  </sheetData>
  <sheetProtection/>
  <mergeCells count="2">
    <mergeCell ref="B5:C7"/>
    <mergeCell ref="D5:I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MS,標準"IV-3-2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6.421875" style="1" customWidth="1"/>
    <col min="4" max="9" width="9.421875" style="1" customWidth="1"/>
    <col min="10" max="10" width="2.421875" style="1" customWidth="1"/>
    <col min="11" max="16384" width="9.00390625" style="1" customWidth="1"/>
  </cols>
  <sheetData>
    <row r="1" spans="2:10" ht="15" customHeight="1">
      <c r="B1" s="2"/>
      <c r="C1" s="2"/>
      <c r="D1" s="2"/>
      <c r="E1" s="2"/>
      <c r="F1" s="2"/>
      <c r="G1" s="2"/>
      <c r="H1" s="2"/>
      <c r="I1" s="2"/>
      <c r="J1" s="2"/>
    </row>
    <row r="2" spans="2:10" ht="15" customHeight="1">
      <c r="B2" s="30" t="s">
        <v>66</v>
      </c>
      <c r="C2" s="30"/>
      <c r="D2" s="30"/>
      <c r="E2" s="30"/>
      <c r="F2" s="30"/>
      <c r="G2" s="30"/>
      <c r="H2" s="30"/>
      <c r="I2" s="30"/>
      <c r="J2" s="30"/>
    </row>
    <row r="3" spans="2:10" ht="15" customHeight="1">
      <c r="B3" s="2"/>
      <c r="C3" s="30" t="s">
        <v>67</v>
      </c>
      <c r="D3" s="30"/>
      <c r="E3" s="30"/>
      <c r="F3" s="30"/>
      <c r="G3" s="30"/>
      <c r="H3" s="30"/>
      <c r="I3" s="30"/>
      <c r="J3" s="30"/>
    </row>
    <row r="4" spans="2:10" ht="15" customHeight="1">
      <c r="B4" s="2"/>
      <c r="C4" s="30"/>
      <c r="D4" s="30"/>
      <c r="E4" s="30"/>
      <c r="F4" s="30"/>
      <c r="G4" s="30"/>
      <c r="H4" s="30"/>
      <c r="I4" s="30"/>
      <c r="J4" s="30"/>
    </row>
    <row r="5" spans="2:10" ht="15" customHeight="1">
      <c r="B5" s="116" t="s">
        <v>68</v>
      </c>
      <c r="C5" s="117"/>
      <c r="D5" s="122" t="s">
        <v>69</v>
      </c>
      <c r="E5" s="122"/>
      <c r="F5" s="122"/>
      <c r="G5" s="122"/>
      <c r="H5" s="122"/>
      <c r="I5" s="123"/>
      <c r="J5" s="2"/>
    </row>
    <row r="6" spans="2:10" ht="29.25" customHeight="1">
      <c r="B6" s="118"/>
      <c r="C6" s="119"/>
      <c r="D6" s="31" t="s">
        <v>70</v>
      </c>
      <c r="E6" s="32" t="s">
        <v>71</v>
      </c>
      <c r="F6" s="33" t="s">
        <v>72</v>
      </c>
      <c r="G6" s="34" t="s">
        <v>70</v>
      </c>
      <c r="H6" s="32" t="s">
        <v>71</v>
      </c>
      <c r="I6" s="35" t="s">
        <v>72</v>
      </c>
      <c r="J6" s="2"/>
    </row>
    <row r="7" spans="2:10" ht="15" customHeight="1">
      <c r="B7" s="120"/>
      <c r="C7" s="121"/>
      <c r="D7" s="36"/>
      <c r="E7" s="37" t="s">
        <v>7</v>
      </c>
      <c r="F7" s="38"/>
      <c r="G7" s="39"/>
      <c r="H7" s="40" t="s">
        <v>8</v>
      </c>
      <c r="I7" s="41"/>
      <c r="J7" s="2"/>
    </row>
    <row r="8" spans="1:10" ht="6.75" customHeight="1">
      <c r="A8" s="2"/>
      <c r="B8" s="16"/>
      <c r="C8" s="42"/>
      <c r="D8" s="96"/>
      <c r="E8" s="96"/>
      <c r="F8" s="96"/>
      <c r="G8" s="96"/>
      <c r="H8" s="96"/>
      <c r="I8" s="103"/>
      <c r="J8" s="2"/>
    </row>
    <row r="9" spans="2:10" ht="15">
      <c r="B9" s="16"/>
      <c r="C9" s="42" t="s">
        <v>73</v>
      </c>
      <c r="D9" s="19">
        <f>SUM(E9:F9)</f>
        <v>1874670.04207914</v>
      </c>
      <c r="E9" s="19">
        <f>SUM(E11:E34)</f>
        <v>1479909.65400564</v>
      </c>
      <c r="F9" s="19">
        <f>SUM(F11:F34)</f>
        <v>394760.3880735</v>
      </c>
      <c r="G9" s="20">
        <f>IF(D9="-","-",D9/$D$9*100)</f>
        <v>100</v>
      </c>
      <c r="H9" s="20">
        <f>IF(E9="-","-",E9/$D$9*100)</f>
        <v>78.94240697228601</v>
      </c>
      <c r="I9" s="21">
        <f>IF(F9="-","-",F9/$D$9*100)</f>
        <v>21.057593027714</v>
      </c>
      <c r="J9" s="2"/>
    </row>
    <row r="10" spans="2:10" ht="6.75" customHeight="1">
      <c r="B10" s="16"/>
      <c r="C10" s="42"/>
      <c r="D10" s="19"/>
      <c r="E10" s="19"/>
      <c r="F10" s="19"/>
      <c r="G10" s="20"/>
      <c r="H10" s="20"/>
      <c r="I10" s="21"/>
      <c r="J10" s="2"/>
    </row>
    <row r="11" spans="2:10" ht="15" customHeight="1">
      <c r="B11" s="22" t="s">
        <v>74</v>
      </c>
      <c r="C11" s="43" t="s">
        <v>11</v>
      </c>
      <c r="D11" s="19">
        <f>SUM(E11:F11)</f>
        <v>69488.06674143001</v>
      </c>
      <c r="E11" s="19">
        <v>68382.69138071</v>
      </c>
      <c r="F11" s="19">
        <v>1105.37536072</v>
      </c>
      <c r="G11" s="20">
        <f>IF(D11="-","-",D11/$D$9*100)</f>
        <v>3.7066825191468302</v>
      </c>
      <c r="H11" s="20">
        <f>IF(E11="-","-",E11/$D$9*100)</f>
        <v>3.647718790282093</v>
      </c>
      <c r="I11" s="21">
        <f>IF(F11="-","-",F11/$D$9*100)</f>
        <v>0.058963728864737254</v>
      </c>
      <c r="J11" s="2"/>
    </row>
    <row r="12" spans="2:10" ht="15" customHeight="1">
      <c r="B12" s="22" t="s">
        <v>75</v>
      </c>
      <c r="C12" s="43" t="s">
        <v>13</v>
      </c>
      <c r="D12" s="19">
        <f aca="true" t="shared" si="0" ref="D12:D33">SUM(E12:F12)</f>
        <v>96017.13781544</v>
      </c>
      <c r="E12" s="19">
        <v>95177.85423536</v>
      </c>
      <c r="F12" s="19">
        <v>839.28358008</v>
      </c>
      <c r="G12" s="20">
        <f aca="true" t="shared" si="1" ref="G12:I33">IF(D12="-","-",D12/$D$9*100)</f>
        <v>5.121815341378704</v>
      </c>
      <c r="H12" s="20">
        <f t="shared" si="1"/>
        <v>5.077045671984021</v>
      </c>
      <c r="I12" s="21">
        <f t="shared" si="1"/>
        <v>0.04476966939468323</v>
      </c>
      <c r="J12" s="2"/>
    </row>
    <row r="13" spans="2:10" ht="15" customHeight="1">
      <c r="B13" s="22" t="s">
        <v>14</v>
      </c>
      <c r="C13" s="43" t="s">
        <v>15</v>
      </c>
      <c r="D13" s="19">
        <f t="shared" si="0"/>
        <v>166452.16202767</v>
      </c>
      <c r="E13" s="19">
        <v>153781.47914911</v>
      </c>
      <c r="F13" s="19">
        <v>12670.68287856</v>
      </c>
      <c r="G13" s="20">
        <f t="shared" si="1"/>
        <v>8.879011148173198</v>
      </c>
      <c r="H13" s="20">
        <f t="shared" si="1"/>
        <v>8.203122453408152</v>
      </c>
      <c r="I13" s="21">
        <f t="shared" si="1"/>
        <v>0.675888694765044</v>
      </c>
      <c r="J13" s="2"/>
    </row>
    <row r="14" spans="2:10" ht="15" customHeight="1">
      <c r="B14" s="22" t="s">
        <v>16</v>
      </c>
      <c r="C14" s="43" t="s">
        <v>17</v>
      </c>
      <c r="D14" s="19">
        <f t="shared" si="0"/>
        <v>83114.95851371001</v>
      </c>
      <c r="E14" s="19">
        <v>61953.97749514</v>
      </c>
      <c r="F14" s="19">
        <v>21160.98101857</v>
      </c>
      <c r="G14" s="20">
        <f t="shared" si="1"/>
        <v>4.43357799762617</v>
      </c>
      <c r="H14" s="20">
        <f t="shared" si="1"/>
        <v>3.304793702598923</v>
      </c>
      <c r="I14" s="21">
        <f t="shared" si="1"/>
        <v>1.1287842950272462</v>
      </c>
      <c r="J14" s="2"/>
    </row>
    <row r="15" spans="2:10" ht="15" customHeight="1">
      <c r="B15" s="22" t="s">
        <v>18</v>
      </c>
      <c r="C15" s="43" t="s">
        <v>19</v>
      </c>
      <c r="D15" s="19">
        <f t="shared" si="0"/>
        <v>94988.66714030001</v>
      </c>
      <c r="E15" s="19">
        <v>62133.29672214</v>
      </c>
      <c r="F15" s="19">
        <v>32855.37041816</v>
      </c>
      <c r="G15" s="20">
        <f t="shared" si="1"/>
        <v>5.066953917658541</v>
      </c>
      <c r="H15" s="20">
        <f t="shared" si="1"/>
        <v>3.3143590779969916</v>
      </c>
      <c r="I15" s="21">
        <f t="shared" si="1"/>
        <v>1.752594839661549</v>
      </c>
      <c r="J15" s="2"/>
    </row>
    <row r="16" spans="2:10" ht="15" customHeight="1">
      <c r="B16" s="22" t="s">
        <v>20</v>
      </c>
      <c r="C16" s="43" t="s">
        <v>21</v>
      </c>
      <c r="D16" s="19">
        <f t="shared" si="0"/>
        <v>48595.21628925</v>
      </c>
      <c r="E16" s="19">
        <v>48162.54962259</v>
      </c>
      <c r="F16" s="19">
        <v>432.66666666</v>
      </c>
      <c r="G16" s="20">
        <f t="shared" si="1"/>
        <v>2.5922010379679676</v>
      </c>
      <c r="H16" s="20">
        <f t="shared" si="1"/>
        <v>2.5691214209181243</v>
      </c>
      <c r="I16" s="21">
        <f t="shared" si="1"/>
        <v>0.023079617049843203</v>
      </c>
      <c r="J16" s="2"/>
    </row>
    <row r="17" spans="2:10" ht="15" customHeight="1">
      <c r="B17" s="22" t="s">
        <v>22</v>
      </c>
      <c r="C17" s="43" t="s">
        <v>23</v>
      </c>
      <c r="D17" s="19">
        <f t="shared" si="0"/>
        <v>38567.86888981</v>
      </c>
      <c r="E17" s="19">
        <v>38057.96263981</v>
      </c>
      <c r="F17" s="19">
        <v>509.90625</v>
      </c>
      <c r="G17" s="20">
        <f t="shared" si="1"/>
        <v>2.0573150487344183</v>
      </c>
      <c r="H17" s="20">
        <f t="shared" si="1"/>
        <v>2.0301152621824086</v>
      </c>
      <c r="I17" s="21">
        <f t="shared" si="1"/>
        <v>0.027199786552009886</v>
      </c>
      <c r="J17" s="2"/>
    </row>
    <row r="18" spans="2:10" ht="15" customHeight="1">
      <c r="B18" s="22" t="s">
        <v>24</v>
      </c>
      <c r="C18" s="43" t="s">
        <v>25</v>
      </c>
      <c r="D18" s="19">
        <f t="shared" si="0"/>
        <v>145232.16452849</v>
      </c>
      <c r="E18" s="19">
        <v>88973.75393232</v>
      </c>
      <c r="F18" s="19">
        <v>56258.41059617</v>
      </c>
      <c r="G18" s="20">
        <f t="shared" si="1"/>
        <v>7.747078753518533</v>
      </c>
      <c r="H18" s="20">
        <f t="shared" si="1"/>
        <v>4.746102083844147</v>
      </c>
      <c r="I18" s="21">
        <f t="shared" si="1"/>
        <v>3.0009766696743867</v>
      </c>
      <c r="J18" s="2"/>
    </row>
    <row r="19" spans="2:10" ht="15" customHeight="1">
      <c r="B19" s="22" t="s">
        <v>26</v>
      </c>
      <c r="C19" s="43" t="s">
        <v>27</v>
      </c>
      <c r="D19" s="19">
        <f t="shared" si="0"/>
        <v>19151.352977709998</v>
      </c>
      <c r="E19" s="19">
        <v>15064.63979093</v>
      </c>
      <c r="F19" s="19">
        <v>4086.71318678</v>
      </c>
      <c r="G19" s="20">
        <f t="shared" si="1"/>
        <v>1.0215852682251119</v>
      </c>
      <c r="H19" s="20">
        <f t="shared" si="1"/>
        <v>0.8035888691229237</v>
      </c>
      <c r="I19" s="21">
        <f t="shared" si="1"/>
        <v>0.21799639910218813</v>
      </c>
      <c r="J19" s="2"/>
    </row>
    <row r="20" spans="2:10" ht="15" customHeight="1">
      <c r="B20" s="22" t="s">
        <v>28</v>
      </c>
      <c r="C20" s="43" t="s">
        <v>29</v>
      </c>
      <c r="D20" s="19">
        <f t="shared" si="0"/>
        <v>32008.83392567</v>
      </c>
      <c r="E20" s="19">
        <v>30549.56558829</v>
      </c>
      <c r="F20" s="19">
        <v>1459.26833738</v>
      </c>
      <c r="G20" s="20">
        <f t="shared" si="1"/>
        <v>1.7074382801876946</v>
      </c>
      <c r="H20" s="20">
        <f t="shared" si="1"/>
        <v>1.6295969371979933</v>
      </c>
      <c r="I20" s="21">
        <f>IF(F20="-","-",F20/$D$9*100)</f>
        <v>0.07784134298970125</v>
      </c>
      <c r="J20" s="2"/>
    </row>
    <row r="21" spans="2:10" ht="15" customHeight="1">
      <c r="B21" s="22" t="s">
        <v>30</v>
      </c>
      <c r="C21" s="43" t="s">
        <v>31</v>
      </c>
      <c r="D21" s="19">
        <f t="shared" si="0"/>
        <v>6334.36919978</v>
      </c>
      <c r="E21" s="19">
        <v>6334.36919978</v>
      </c>
      <c r="F21" s="19" t="s">
        <v>209</v>
      </c>
      <c r="G21" s="20">
        <f t="shared" si="1"/>
        <v>0.33789248548265816</v>
      </c>
      <c r="H21" s="20">
        <f t="shared" si="1"/>
        <v>0.33789248548265816</v>
      </c>
      <c r="I21" s="21" t="str">
        <f t="shared" si="1"/>
        <v>-</v>
      </c>
      <c r="J21" s="2"/>
    </row>
    <row r="22" spans="2:10" ht="15" customHeight="1">
      <c r="B22" s="22" t="s">
        <v>32</v>
      </c>
      <c r="C22" s="43" t="s">
        <v>33</v>
      </c>
      <c r="D22" s="19">
        <f t="shared" si="0"/>
        <v>552468.85646446</v>
      </c>
      <c r="E22" s="19">
        <v>339302.88082557</v>
      </c>
      <c r="F22" s="19">
        <v>213165.97563889</v>
      </c>
      <c r="G22" s="20">
        <f t="shared" si="1"/>
        <v>29.470191770479964</v>
      </c>
      <c r="H22" s="20">
        <f t="shared" si="1"/>
        <v>18.099338721456252</v>
      </c>
      <c r="I22" s="21">
        <f t="shared" si="1"/>
        <v>11.370853049023712</v>
      </c>
      <c r="J22" s="2"/>
    </row>
    <row r="23" spans="2:10" ht="15" customHeight="1">
      <c r="B23" s="22" t="s">
        <v>34</v>
      </c>
      <c r="C23" s="43" t="s">
        <v>35</v>
      </c>
      <c r="D23" s="19">
        <f t="shared" si="0"/>
        <v>14177.80033645</v>
      </c>
      <c r="E23" s="19">
        <v>14177.80033645</v>
      </c>
      <c r="F23" s="19" t="s">
        <v>209</v>
      </c>
      <c r="G23" s="20">
        <f t="shared" si="1"/>
        <v>0.756282440014128</v>
      </c>
      <c r="H23" s="20">
        <f t="shared" si="1"/>
        <v>0.756282440014128</v>
      </c>
      <c r="I23" s="21" t="str">
        <f t="shared" si="1"/>
        <v>-</v>
      </c>
      <c r="J23" s="2"/>
    </row>
    <row r="24" spans="2:10" ht="15" customHeight="1">
      <c r="B24" s="22" t="s">
        <v>36</v>
      </c>
      <c r="C24" s="43" t="s">
        <v>37</v>
      </c>
      <c r="D24" s="19">
        <f t="shared" si="0"/>
        <v>85210.93333101</v>
      </c>
      <c r="E24" s="19">
        <v>85057.17777545</v>
      </c>
      <c r="F24" s="19">
        <v>153.75555556</v>
      </c>
      <c r="G24" s="20">
        <f t="shared" si="1"/>
        <v>4.545382996386134</v>
      </c>
      <c r="H24" s="20">
        <f t="shared" si="1"/>
        <v>4.537181256767493</v>
      </c>
      <c r="I24" s="21">
        <f t="shared" si="1"/>
        <v>0.008201739618641067</v>
      </c>
      <c r="J24" s="2"/>
    </row>
    <row r="25" spans="2:10" ht="15" customHeight="1">
      <c r="B25" s="22" t="s">
        <v>38</v>
      </c>
      <c r="C25" s="43" t="s">
        <v>39</v>
      </c>
      <c r="D25" s="19">
        <f t="shared" si="0"/>
        <v>34767.1484426</v>
      </c>
      <c r="E25" s="19">
        <v>34767.1484426</v>
      </c>
      <c r="F25" s="19" t="s">
        <v>209</v>
      </c>
      <c r="G25" s="20">
        <f t="shared" si="1"/>
        <v>1.854574280391274</v>
      </c>
      <c r="H25" s="20">
        <f t="shared" si="1"/>
        <v>1.854574280391274</v>
      </c>
      <c r="I25" s="21" t="str">
        <f>IF(F25="-","-",F25/$D$9*100)</f>
        <v>-</v>
      </c>
      <c r="J25" s="2"/>
    </row>
    <row r="26" spans="2:10" ht="15" customHeight="1">
      <c r="B26" s="22" t="s">
        <v>40</v>
      </c>
      <c r="C26" s="43" t="s">
        <v>41</v>
      </c>
      <c r="D26" s="19">
        <f t="shared" si="0"/>
        <v>17113.086872030002</v>
      </c>
      <c r="E26" s="19">
        <v>17011.44594538</v>
      </c>
      <c r="F26" s="19">
        <v>101.64092665</v>
      </c>
      <c r="G26" s="20">
        <f t="shared" si="1"/>
        <v>0.9128586091369122</v>
      </c>
      <c r="H26" s="20">
        <f t="shared" si="1"/>
        <v>0.9074368055998334</v>
      </c>
      <c r="I26" s="21">
        <f t="shared" si="1"/>
        <v>0.005421803537078616</v>
      </c>
      <c r="J26" s="2"/>
    </row>
    <row r="27" spans="2:10" ht="15" customHeight="1">
      <c r="B27" s="22" t="s">
        <v>42</v>
      </c>
      <c r="C27" s="43" t="s">
        <v>43</v>
      </c>
      <c r="D27" s="19">
        <f t="shared" si="0"/>
        <v>152053.43764266002</v>
      </c>
      <c r="E27" s="19">
        <v>138606.96710524</v>
      </c>
      <c r="F27" s="19">
        <v>13446.47053742</v>
      </c>
      <c r="G27" s="20">
        <f t="shared" si="1"/>
        <v>8.110944018394946</v>
      </c>
      <c r="H27" s="20">
        <f t="shared" si="1"/>
        <v>7.39367269941089</v>
      </c>
      <c r="I27" s="21">
        <f t="shared" si="1"/>
        <v>0.7172713189840557</v>
      </c>
      <c r="J27" s="2"/>
    </row>
    <row r="28" spans="2:10" ht="15" customHeight="1">
      <c r="B28" s="22" t="s">
        <v>44</v>
      </c>
      <c r="C28" s="43" t="s">
        <v>45</v>
      </c>
      <c r="D28" s="19">
        <f t="shared" si="0"/>
        <v>35927.26948633</v>
      </c>
      <c r="E28" s="19">
        <v>30850.54981227</v>
      </c>
      <c r="F28" s="19">
        <v>5076.71967406</v>
      </c>
      <c r="G28" s="20">
        <f t="shared" si="1"/>
        <v>1.9164582929209317</v>
      </c>
      <c r="H28" s="20">
        <f t="shared" si="1"/>
        <v>1.645652254519125</v>
      </c>
      <c r="I28" s="21">
        <f t="shared" si="1"/>
        <v>0.27080603840180667</v>
      </c>
      <c r="J28" s="2"/>
    </row>
    <row r="29" spans="2:10" ht="15" customHeight="1">
      <c r="B29" s="22" t="s">
        <v>46</v>
      </c>
      <c r="C29" s="43" t="s">
        <v>47</v>
      </c>
      <c r="D29" s="19">
        <f t="shared" si="0"/>
        <v>12392.18324868</v>
      </c>
      <c r="E29" s="19">
        <v>11604.62769312</v>
      </c>
      <c r="F29" s="19">
        <v>787.55555556</v>
      </c>
      <c r="G29" s="20">
        <f t="shared" si="1"/>
        <v>0.6610327668615327</v>
      </c>
      <c r="H29" s="20">
        <f t="shared" si="1"/>
        <v>0.6190224110185095</v>
      </c>
      <c r="I29" s="21">
        <f t="shared" si="1"/>
        <v>0.04201035584302323</v>
      </c>
      <c r="J29" s="2"/>
    </row>
    <row r="30" spans="2:10" ht="15" customHeight="1">
      <c r="B30" s="22" t="s">
        <v>48</v>
      </c>
      <c r="C30" s="43" t="s">
        <v>49</v>
      </c>
      <c r="D30" s="19">
        <f t="shared" si="0"/>
        <v>57733.55636624</v>
      </c>
      <c r="E30" s="19">
        <v>38709.18747209</v>
      </c>
      <c r="F30" s="19">
        <v>19024.36889415</v>
      </c>
      <c r="G30" s="20">
        <f t="shared" si="1"/>
        <v>3.079664958117614</v>
      </c>
      <c r="H30" s="20">
        <f t="shared" si="1"/>
        <v>2.064853366364078</v>
      </c>
      <c r="I30" s="21">
        <f t="shared" si="1"/>
        <v>1.0148115917535359</v>
      </c>
      <c r="J30" s="2"/>
    </row>
    <row r="31" spans="2:10" ht="15" customHeight="1">
      <c r="B31" s="22" t="s">
        <v>50</v>
      </c>
      <c r="C31" s="43" t="s">
        <v>51</v>
      </c>
      <c r="D31" s="19">
        <f t="shared" si="0"/>
        <v>83704.85680156</v>
      </c>
      <c r="E31" s="19">
        <v>72363.81832322</v>
      </c>
      <c r="F31" s="19">
        <v>11341.03847834</v>
      </c>
      <c r="G31" s="20">
        <f t="shared" si="1"/>
        <v>4.465044777091838</v>
      </c>
      <c r="H31" s="20">
        <f t="shared" si="1"/>
        <v>3.860082931872292</v>
      </c>
      <c r="I31" s="21">
        <f t="shared" si="1"/>
        <v>0.6049618452195458</v>
      </c>
      <c r="J31" s="2"/>
    </row>
    <row r="32" spans="2:10" ht="15" customHeight="1">
      <c r="B32" s="22" t="s">
        <v>52</v>
      </c>
      <c r="C32" s="43" t="s">
        <v>53</v>
      </c>
      <c r="D32" s="19">
        <f t="shared" si="0"/>
        <v>14837.39723875</v>
      </c>
      <c r="E32" s="19">
        <v>14837.39723875</v>
      </c>
      <c r="F32" s="19" t="s">
        <v>209</v>
      </c>
      <c r="G32" s="20">
        <f t="shared" si="1"/>
        <v>0.7914671331865041</v>
      </c>
      <c r="H32" s="20">
        <f t="shared" si="1"/>
        <v>0.7914671331865041</v>
      </c>
      <c r="I32" s="21" t="str">
        <f t="shared" si="1"/>
        <v>-</v>
      </c>
      <c r="J32" s="2"/>
    </row>
    <row r="33" spans="2:10" ht="15" customHeight="1">
      <c r="B33" s="22" t="s">
        <v>54</v>
      </c>
      <c r="C33" s="43" t="s">
        <v>55</v>
      </c>
      <c r="D33" s="19">
        <f t="shared" si="0"/>
        <v>4156.21666752</v>
      </c>
      <c r="E33" s="19">
        <v>4002.28333419</v>
      </c>
      <c r="F33" s="19">
        <v>153.93333333</v>
      </c>
      <c r="G33" s="20">
        <f t="shared" si="1"/>
        <v>0.22170390384595173</v>
      </c>
      <c r="H33" s="20">
        <f t="shared" si="1"/>
        <v>0.21349268107742247</v>
      </c>
      <c r="I33" s="21">
        <f t="shared" si="1"/>
        <v>0.008211222768529293</v>
      </c>
      <c r="J33" s="2"/>
    </row>
    <row r="34" spans="2:10" ht="15" customHeight="1">
      <c r="B34" s="24" t="s">
        <v>56</v>
      </c>
      <c r="C34" s="44" t="s">
        <v>57</v>
      </c>
      <c r="D34" s="26">
        <f>SUM(E34:F34)</f>
        <v>10176.501131590001</v>
      </c>
      <c r="E34" s="27">
        <v>10046.22994513</v>
      </c>
      <c r="F34" s="27">
        <v>130.27118646</v>
      </c>
      <c r="G34" s="28">
        <f>IF(D34="-","-",D34/$D$9*100)</f>
        <v>0.5428422550724473</v>
      </c>
      <c r="H34" s="28">
        <f>IF(E34="-","-",E34/$D$9*100)</f>
        <v>0.5358932355897696</v>
      </c>
      <c r="I34" s="29">
        <f>IF(F34="-","-",F34/$D$9*100)</f>
        <v>0.00694901948267761</v>
      </c>
      <c r="J34" s="2"/>
    </row>
    <row r="38" spans="4:6" ht="12.75">
      <c r="D38" s="45"/>
      <c r="E38" s="45"/>
      <c r="F38" s="45"/>
    </row>
  </sheetData>
  <sheetProtection/>
  <mergeCells count="2">
    <mergeCell ref="B5:C7"/>
    <mergeCell ref="D5:I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6.421875" style="1" customWidth="1"/>
    <col min="4" max="5" width="9.421875" style="1" customWidth="1"/>
    <col min="6" max="9" width="8.8515625" style="1" customWidth="1"/>
    <col min="10" max="11" width="7.57421875" style="1" customWidth="1"/>
    <col min="12" max="12" width="1.8515625" style="1" customWidth="1"/>
    <col min="13" max="16384" width="9.00390625" style="1" customWidth="1"/>
  </cols>
  <sheetData>
    <row r="1" spans="2:7" ht="15" customHeight="1">
      <c r="B1" s="2"/>
      <c r="C1" s="2"/>
      <c r="D1" s="2"/>
      <c r="E1" s="2"/>
      <c r="F1" s="2"/>
      <c r="G1" s="2"/>
    </row>
    <row r="2" spans="2:7" ht="15" customHeight="1">
      <c r="B2" s="30" t="s">
        <v>76</v>
      </c>
      <c r="C2" s="30"/>
      <c r="D2" s="30"/>
      <c r="E2" s="30"/>
      <c r="F2" s="30"/>
      <c r="G2" s="30"/>
    </row>
    <row r="3" spans="2:7" ht="15" customHeight="1">
      <c r="B3" s="30" t="s">
        <v>77</v>
      </c>
      <c r="C3" s="30"/>
      <c r="D3" s="30"/>
      <c r="E3" s="30"/>
      <c r="F3" s="30"/>
      <c r="G3" s="30"/>
    </row>
    <row r="4" spans="2:7" ht="15" customHeight="1">
      <c r="B4" s="2"/>
      <c r="C4" s="30"/>
      <c r="D4" s="30"/>
      <c r="E4" s="30"/>
      <c r="F4" s="30"/>
      <c r="G4" s="30"/>
    </row>
    <row r="5" spans="2:11" ht="15" customHeight="1">
      <c r="B5" s="116" t="s">
        <v>1</v>
      </c>
      <c r="C5" s="117"/>
      <c r="D5" s="122" t="s">
        <v>78</v>
      </c>
      <c r="E5" s="122"/>
      <c r="F5" s="122"/>
      <c r="G5" s="122"/>
      <c r="H5" s="122"/>
      <c r="I5" s="122"/>
      <c r="J5" s="122"/>
      <c r="K5" s="123"/>
    </row>
    <row r="6" spans="2:11" ht="43.5" customHeight="1">
      <c r="B6" s="118"/>
      <c r="C6" s="119"/>
      <c r="D6" s="46" t="s">
        <v>79</v>
      </c>
      <c r="E6" s="47" t="s">
        <v>80</v>
      </c>
      <c r="F6" s="48" t="s">
        <v>81</v>
      </c>
      <c r="G6" s="49" t="s">
        <v>82</v>
      </c>
      <c r="H6" s="115" t="s">
        <v>83</v>
      </c>
      <c r="I6" s="49" t="s">
        <v>84</v>
      </c>
      <c r="J6" s="50" t="s">
        <v>85</v>
      </c>
      <c r="K6" s="51" t="s">
        <v>86</v>
      </c>
    </row>
    <row r="7" spans="2:11" ht="15" customHeight="1">
      <c r="B7" s="120"/>
      <c r="C7" s="121"/>
      <c r="D7" s="124" t="s">
        <v>7</v>
      </c>
      <c r="E7" s="124"/>
      <c r="F7" s="124"/>
      <c r="G7" s="124"/>
      <c r="H7" s="124"/>
      <c r="I7" s="124"/>
      <c r="J7" s="124"/>
      <c r="K7" s="125"/>
    </row>
    <row r="8" spans="1:11" ht="6.75" customHeight="1">
      <c r="A8" s="2"/>
      <c r="B8" s="14"/>
      <c r="C8" s="52"/>
      <c r="D8" s="100"/>
      <c r="E8" s="101"/>
      <c r="F8" s="101"/>
      <c r="G8" s="101"/>
      <c r="H8" s="101"/>
      <c r="I8" s="101"/>
      <c r="J8" s="101"/>
      <c r="K8" s="102"/>
    </row>
    <row r="9" spans="2:11" ht="15">
      <c r="B9" s="16"/>
      <c r="C9" s="42" t="s">
        <v>87</v>
      </c>
      <c r="D9" s="18">
        <f>SUM(E9:K9)</f>
        <v>1874670.04207914</v>
      </c>
      <c r="E9" s="19">
        <f>SUM(E11:E34)</f>
        <v>1479909.65400564</v>
      </c>
      <c r="F9" s="19">
        <f aca="true" t="shared" si="0" ref="F9:K9">SUM(F11:F34)</f>
        <v>186381.34267761</v>
      </c>
      <c r="G9" s="19">
        <f t="shared" si="0"/>
        <v>6882.878721100001</v>
      </c>
      <c r="H9" s="19">
        <f t="shared" si="0"/>
        <v>48702.74431765</v>
      </c>
      <c r="I9" s="19">
        <f t="shared" si="0"/>
        <v>118391.4557466</v>
      </c>
      <c r="J9" s="19">
        <f t="shared" si="0"/>
        <v>25101.007289050005</v>
      </c>
      <c r="K9" s="53">
        <f t="shared" si="0"/>
        <v>9300.95932149</v>
      </c>
    </row>
    <row r="10" spans="2:11" ht="6.75" customHeight="1">
      <c r="B10" s="16"/>
      <c r="C10" s="42"/>
      <c r="D10" s="54"/>
      <c r="E10" s="19"/>
      <c r="F10" s="19"/>
      <c r="G10" s="55"/>
      <c r="H10" s="56"/>
      <c r="I10" s="56"/>
      <c r="J10" s="56"/>
      <c r="K10" s="57"/>
    </row>
    <row r="11" spans="2:11" ht="15" customHeight="1">
      <c r="B11" s="22" t="s">
        <v>88</v>
      </c>
      <c r="C11" s="43" t="s">
        <v>11</v>
      </c>
      <c r="D11" s="18">
        <f>SUM(E11:K11)</f>
        <v>69488.06674143001</v>
      </c>
      <c r="E11" s="19">
        <v>68382.69138071</v>
      </c>
      <c r="F11" s="19" t="s">
        <v>209</v>
      </c>
      <c r="G11" s="19">
        <v>4.53828249</v>
      </c>
      <c r="H11" s="19">
        <v>8.0911933</v>
      </c>
      <c r="I11" s="19">
        <v>1092.74588493</v>
      </c>
      <c r="J11" s="19" t="s">
        <v>209</v>
      </c>
      <c r="K11" s="53" t="s">
        <v>209</v>
      </c>
    </row>
    <row r="12" spans="2:11" ht="15" customHeight="1">
      <c r="B12" s="22" t="s">
        <v>12</v>
      </c>
      <c r="C12" s="43" t="s">
        <v>13</v>
      </c>
      <c r="D12" s="18">
        <f>SUM(E12:K12)</f>
        <v>96017.13781544</v>
      </c>
      <c r="E12" s="19">
        <v>95177.85423536</v>
      </c>
      <c r="F12" s="19" t="s">
        <v>209</v>
      </c>
      <c r="G12" s="19">
        <v>162.13432797</v>
      </c>
      <c r="H12" s="19">
        <v>59.34328344</v>
      </c>
      <c r="I12" s="19">
        <v>476.8656705</v>
      </c>
      <c r="J12" s="19">
        <v>140.94029817</v>
      </c>
      <c r="K12" s="53" t="s">
        <v>209</v>
      </c>
    </row>
    <row r="13" spans="2:11" ht="15" customHeight="1">
      <c r="B13" s="22" t="s">
        <v>14</v>
      </c>
      <c r="C13" s="43" t="s">
        <v>15</v>
      </c>
      <c r="D13" s="18">
        <f aca="true" t="shared" si="1" ref="D13:D34">SUM(E13:K13)</f>
        <v>166452.16202767</v>
      </c>
      <c r="E13" s="19">
        <v>153781.47914911</v>
      </c>
      <c r="F13" s="19">
        <v>732.4390216</v>
      </c>
      <c r="G13" s="19">
        <v>72.73170704</v>
      </c>
      <c r="H13" s="19" t="s">
        <v>209</v>
      </c>
      <c r="I13" s="19">
        <v>8278.09752944</v>
      </c>
      <c r="J13" s="19">
        <v>3587.41462048</v>
      </c>
      <c r="K13" s="53" t="s">
        <v>209</v>
      </c>
    </row>
    <row r="14" spans="2:11" ht="15" customHeight="1">
      <c r="B14" s="22" t="s">
        <v>16</v>
      </c>
      <c r="C14" s="43" t="s">
        <v>17</v>
      </c>
      <c r="D14" s="18">
        <f t="shared" si="1"/>
        <v>83114.95851371001</v>
      </c>
      <c r="E14" s="19">
        <v>61953.97749514</v>
      </c>
      <c r="F14" s="19">
        <v>9206.64145302</v>
      </c>
      <c r="G14" s="19">
        <v>596.33956555</v>
      </c>
      <c r="H14" s="19" t="s">
        <v>209</v>
      </c>
      <c r="I14" s="19">
        <v>11358</v>
      </c>
      <c r="J14" s="19" t="s">
        <v>209</v>
      </c>
      <c r="K14" s="53" t="s">
        <v>209</v>
      </c>
    </row>
    <row r="15" spans="2:11" ht="15" customHeight="1">
      <c r="B15" s="22" t="s">
        <v>18</v>
      </c>
      <c r="C15" s="43" t="s">
        <v>19</v>
      </c>
      <c r="D15" s="18">
        <f t="shared" si="1"/>
        <v>94988.6671403</v>
      </c>
      <c r="E15" s="19">
        <v>62133.29672214</v>
      </c>
      <c r="F15" s="19">
        <v>9069.9074206</v>
      </c>
      <c r="G15" s="19" t="s">
        <v>209</v>
      </c>
      <c r="H15" s="19">
        <v>9915.2777922</v>
      </c>
      <c r="I15" s="19">
        <v>12953.51853736</v>
      </c>
      <c r="J15" s="19">
        <v>916.666668</v>
      </c>
      <c r="K15" s="53" t="s">
        <v>209</v>
      </c>
    </row>
    <row r="16" spans="2:11" ht="15" customHeight="1">
      <c r="B16" s="22" t="s">
        <v>20</v>
      </c>
      <c r="C16" s="43" t="s">
        <v>21</v>
      </c>
      <c r="D16" s="18">
        <f t="shared" si="1"/>
        <v>48595.21628925</v>
      </c>
      <c r="E16" s="19">
        <v>48162.54962259</v>
      </c>
      <c r="F16" s="19" t="s">
        <v>209</v>
      </c>
      <c r="G16" s="19">
        <v>32</v>
      </c>
      <c r="H16" s="19" t="s">
        <v>209</v>
      </c>
      <c r="I16" s="19" t="s">
        <v>209</v>
      </c>
      <c r="J16" s="19" t="s">
        <v>209</v>
      </c>
      <c r="K16" s="53">
        <v>400.66666666</v>
      </c>
    </row>
    <row r="17" spans="2:11" ht="15" customHeight="1">
      <c r="B17" s="22" t="s">
        <v>22</v>
      </c>
      <c r="C17" s="43" t="s">
        <v>23</v>
      </c>
      <c r="D17" s="18">
        <f t="shared" si="1"/>
        <v>38567.86888981</v>
      </c>
      <c r="E17" s="19">
        <v>38057.96263981</v>
      </c>
      <c r="F17" s="19" t="s">
        <v>209</v>
      </c>
      <c r="G17" s="19" t="s">
        <v>209</v>
      </c>
      <c r="H17" s="19" t="s">
        <v>209</v>
      </c>
      <c r="I17" s="19">
        <v>509.90625</v>
      </c>
      <c r="J17" s="19" t="s">
        <v>209</v>
      </c>
      <c r="K17" s="53" t="s">
        <v>209</v>
      </c>
    </row>
    <row r="18" spans="2:11" ht="15" customHeight="1">
      <c r="B18" s="22" t="s">
        <v>24</v>
      </c>
      <c r="C18" s="43" t="s">
        <v>25</v>
      </c>
      <c r="D18" s="18">
        <f t="shared" si="1"/>
        <v>145232.16452849002</v>
      </c>
      <c r="E18" s="19">
        <v>88973.75393232</v>
      </c>
      <c r="F18" s="19">
        <v>40538.3570262</v>
      </c>
      <c r="G18" s="19">
        <v>122.48677098</v>
      </c>
      <c r="H18" s="19">
        <v>3506.77318299</v>
      </c>
      <c r="I18" s="19">
        <v>12090.793616</v>
      </c>
      <c r="J18" s="19" t="s">
        <v>209</v>
      </c>
      <c r="K18" s="53" t="s">
        <v>209</v>
      </c>
    </row>
    <row r="19" spans="2:11" ht="15" customHeight="1">
      <c r="B19" s="22" t="s">
        <v>26</v>
      </c>
      <c r="C19" s="43" t="s">
        <v>27</v>
      </c>
      <c r="D19" s="18">
        <f t="shared" si="1"/>
        <v>19151.352977709998</v>
      </c>
      <c r="E19" s="19">
        <v>15064.63979093</v>
      </c>
      <c r="F19" s="19">
        <v>44.3381868</v>
      </c>
      <c r="G19" s="19">
        <v>340.37499998</v>
      </c>
      <c r="H19" s="19" t="s">
        <v>209</v>
      </c>
      <c r="I19" s="19">
        <v>3702</v>
      </c>
      <c r="J19" s="19" t="s">
        <v>209</v>
      </c>
      <c r="K19" s="53" t="s">
        <v>209</v>
      </c>
    </row>
    <row r="20" spans="2:11" ht="15" customHeight="1">
      <c r="B20" s="22" t="s">
        <v>28</v>
      </c>
      <c r="C20" s="43" t="s">
        <v>29</v>
      </c>
      <c r="D20" s="18">
        <f t="shared" si="1"/>
        <v>32008.83392567</v>
      </c>
      <c r="E20" s="19">
        <v>30549.56558829</v>
      </c>
      <c r="F20" s="19">
        <v>684</v>
      </c>
      <c r="G20" s="19">
        <v>625.26833738</v>
      </c>
      <c r="H20" s="19" t="s">
        <v>209</v>
      </c>
      <c r="I20" s="19" t="s">
        <v>209</v>
      </c>
      <c r="J20" s="19" t="s">
        <v>209</v>
      </c>
      <c r="K20" s="53">
        <v>150</v>
      </c>
    </row>
    <row r="21" spans="2:11" ht="15" customHeight="1">
      <c r="B21" s="22" t="s">
        <v>30</v>
      </c>
      <c r="C21" s="43" t="s">
        <v>31</v>
      </c>
      <c r="D21" s="18">
        <f t="shared" si="1"/>
        <v>6334.36919978</v>
      </c>
      <c r="E21" s="19">
        <v>6334.36919978</v>
      </c>
      <c r="F21" s="19" t="s">
        <v>209</v>
      </c>
      <c r="G21" s="19" t="s">
        <v>209</v>
      </c>
      <c r="H21" s="19" t="s">
        <v>209</v>
      </c>
      <c r="I21" s="19" t="s">
        <v>209</v>
      </c>
      <c r="J21" s="19" t="s">
        <v>209</v>
      </c>
      <c r="K21" s="53" t="s">
        <v>209</v>
      </c>
    </row>
    <row r="22" spans="2:11" ht="15" customHeight="1">
      <c r="B22" s="22" t="s">
        <v>32</v>
      </c>
      <c r="C22" s="43" t="s">
        <v>33</v>
      </c>
      <c r="D22" s="18">
        <f t="shared" si="1"/>
        <v>552468.85646446</v>
      </c>
      <c r="E22" s="19">
        <v>339302.88082557</v>
      </c>
      <c r="F22" s="19">
        <v>105574.26542067</v>
      </c>
      <c r="G22" s="19">
        <v>3971.76974601</v>
      </c>
      <c r="H22" s="19">
        <v>23179.86767918</v>
      </c>
      <c r="I22" s="19">
        <v>53352.28769532</v>
      </c>
      <c r="J22" s="19">
        <v>18560.46149067</v>
      </c>
      <c r="K22" s="53">
        <v>8527.32360704</v>
      </c>
    </row>
    <row r="23" spans="2:11" ht="15" customHeight="1">
      <c r="B23" s="22" t="s">
        <v>34</v>
      </c>
      <c r="C23" s="43" t="s">
        <v>35</v>
      </c>
      <c r="D23" s="18">
        <f t="shared" si="1"/>
        <v>14177.80033645</v>
      </c>
      <c r="E23" s="19">
        <v>14177.80033645</v>
      </c>
      <c r="F23" s="19" t="s">
        <v>209</v>
      </c>
      <c r="G23" s="19" t="s">
        <v>209</v>
      </c>
      <c r="H23" s="19" t="s">
        <v>209</v>
      </c>
      <c r="I23" s="19" t="s">
        <v>209</v>
      </c>
      <c r="J23" s="19" t="s">
        <v>209</v>
      </c>
      <c r="K23" s="53" t="s">
        <v>209</v>
      </c>
    </row>
    <row r="24" spans="2:11" ht="15" customHeight="1">
      <c r="B24" s="22" t="s">
        <v>36</v>
      </c>
      <c r="C24" s="43" t="s">
        <v>37</v>
      </c>
      <c r="D24" s="18">
        <f t="shared" si="1"/>
        <v>85210.93333101</v>
      </c>
      <c r="E24" s="19">
        <v>85057.17777545</v>
      </c>
      <c r="F24" s="19" t="s">
        <v>209</v>
      </c>
      <c r="G24" s="19">
        <v>153.75555556</v>
      </c>
      <c r="H24" s="19" t="s">
        <v>209</v>
      </c>
      <c r="I24" s="19" t="s">
        <v>209</v>
      </c>
      <c r="J24" s="19" t="s">
        <v>209</v>
      </c>
      <c r="K24" s="53" t="s">
        <v>209</v>
      </c>
    </row>
    <row r="25" spans="2:11" ht="15" customHeight="1">
      <c r="B25" s="22" t="s">
        <v>38</v>
      </c>
      <c r="C25" s="43" t="s">
        <v>39</v>
      </c>
      <c r="D25" s="18">
        <f t="shared" si="1"/>
        <v>34767.1484426</v>
      </c>
      <c r="E25" s="19">
        <v>34767.1484426</v>
      </c>
      <c r="F25" s="19" t="s">
        <v>209</v>
      </c>
      <c r="G25" s="19" t="s">
        <v>209</v>
      </c>
      <c r="H25" s="19" t="s">
        <v>209</v>
      </c>
      <c r="I25" s="19" t="s">
        <v>209</v>
      </c>
      <c r="J25" s="19" t="s">
        <v>209</v>
      </c>
      <c r="K25" s="53" t="s">
        <v>209</v>
      </c>
    </row>
    <row r="26" spans="2:11" ht="15" customHeight="1">
      <c r="B26" s="22" t="s">
        <v>40</v>
      </c>
      <c r="C26" s="43" t="s">
        <v>41</v>
      </c>
      <c r="D26" s="18">
        <f t="shared" si="1"/>
        <v>17113.086872030002</v>
      </c>
      <c r="E26" s="19">
        <v>17011.44594538</v>
      </c>
      <c r="F26" s="19" t="s">
        <v>209</v>
      </c>
      <c r="G26" s="19">
        <v>101.64092665</v>
      </c>
      <c r="H26" s="19" t="s">
        <v>209</v>
      </c>
      <c r="I26" s="19" t="s">
        <v>209</v>
      </c>
      <c r="J26" s="19" t="s">
        <v>209</v>
      </c>
      <c r="K26" s="53" t="s">
        <v>209</v>
      </c>
    </row>
    <row r="27" spans="2:11" ht="15" customHeight="1">
      <c r="B27" s="22" t="s">
        <v>42</v>
      </c>
      <c r="C27" s="43" t="s">
        <v>43</v>
      </c>
      <c r="D27" s="18">
        <f t="shared" si="1"/>
        <v>152053.43764266</v>
      </c>
      <c r="E27" s="19">
        <v>138606.96710524</v>
      </c>
      <c r="F27" s="19" t="s">
        <v>209</v>
      </c>
      <c r="G27" s="19" t="s">
        <v>209</v>
      </c>
      <c r="H27" s="19">
        <v>10773.12474804</v>
      </c>
      <c r="I27" s="19">
        <v>1165.00934361</v>
      </c>
      <c r="J27" s="19">
        <v>1448.67289448</v>
      </c>
      <c r="K27" s="53">
        <v>59.66355129</v>
      </c>
    </row>
    <row r="28" spans="2:11" ht="15" customHeight="1">
      <c r="B28" s="22" t="s">
        <v>44</v>
      </c>
      <c r="C28" s="43" t="s">
        <v>45</v>
      </c>
      <c r="D28" s="18">
        <f t="shared" si="1"/>
        <v>35927.26948633</v>
      </c>
      <c r="E28" s="19">
        <v>30850.54981227</v>
      </c>
      <c r="F28" s="19">
        <v>1505.93023557</v>
      </c>
      <c r="G28" s="19">
        <v>285.21401446</v>
      </c>
      <c r="H28" s="19" t="s">
        <v>209</v>
      </c>
      <c r="I28" s="19">
        <v>2799.41861025</v>
      </c>
      <c r="J28" s="19">
        <v>362.85131733</v>
      </c>
      <c r="K28" s="53">
        <v>123.30549645</v>
      </c>
    </row>
    <row r="29" spans="2:11" ht="15" customHeight="1">
      <c r="B29" s="22" t="s">
        <v>46</v>
      </c>
      <c r="C29" s="43" t="s">
        <v>47</v>
      </c>
      <c r="D29" s="18">
        <f t="shared" si="1"/>
        <v>12392.18324868</v>
      </c>
      <c r="E29" s="19">
        <v>11604.62769312</v>
      </c>
      <c r="F29" s="19">
        <v>381.36300175</v>
      </c>
      <c r="G29" s="19">
        <v>156.08900525</v>
      </c>
      <c r="H29" s="19">
        <v>179.37754506</v>
      </c>
      <c r="I29" s="19">
        <v>70.7260035</v>
      </c>
      <c r="J29" s="19" t="s">
        <v>209</v>
      </c>
      <c r="K29" s="53" t="s">
        <v>209</v>
      </c>
    </row>
    <row r="30" spans="2:11" ht="15" customHeight="1">
      <c r="B30" s="22" t="s">
        <v>48</v>
      </c>
      <c r="C30" s="43" t="s">
        <v>49</v>
      </c>
      <c r="D30" s="18">
        <f>SUM(E30:K30)</f>
        <v>57733.55636624</v>
      </c>
      <c r="E30" s="19">
        <v>38709.18747209</v>
      </c>
      <c r="F30" s="19">
        <v>10711.77782288</v>
      </c>
      <c r="G30" s="19">
        <v>249.20214843</v>
      </c>
      <c r="H30" s="19">
        <v>1080.88889344</v>
      </c>
      <c r="I30" s="19">
        <v>6982.5000294</v>
      </c>
      <c r="J30" s="19" t="s">
        <v>209</v>
      </c>
      <c r="K30" s="53" t="s">
        <v>209</v>
      </c>
    </row>
    <row r="31" spans="2:11" ht="15" customHeight="1">
      <c r="B31" s="22" t="s">
        <v>50</v>
      </c>
      <c r="C31" s="43" t="s">
        <v>51</v>
      </c>
      <c r="D31" s="18">
        <f t="shared" si="1"/>
        <v>83704.85680155999</v>
      </c>
      <c r="E31" s="19">
        <v>72363.81832322</v>
      </c>
      <c r="F31" s="19">
        <v>7827.92308852</v>
      </c>
      <c r="G31" s="19" t="s">
        <v>209</v>
      </c>
      <c r="H31" s="19" t="s">
        <v>209</v>
      </c>
      <c r="I31" s="19">
        <v>3513.11538982</v>
      </c>
      <c r="J31" s="19" t="s">
        <v>209</v>
      </c>
      <c r="K31" s="53" t="s">
        <v>209</v>
      </c>
    </row>
    <row r="32" spans="2:11" ht="15" customHeight="1">
      <c r="B32" s="22" t="s">
        <v>52</v>
      </c>
      <c r="C32" s="43" t="s">
        <v>53</v>
      </c>
      <c r="D32" s="18">
        <f t="shared" si="1"/>
        <v>14837.39723875</v>
      </c>
      <c r="E32" s="19">
        <v>14837.39723875</v>
      </c>
      <c r="F32" s="19" t="s">
        <v>209</v>
      </c>
      <c r="G32" s="19" t="s">
        <v>209</v>
      </c>
      <c r="H32" s="19" t="s">
        <v>209</v>
      </c>
      <c r="I32" s="19" t="s">
        <v>209</v>
      </c>
      <c r="J32" s="19" t="s">
        <v>209</v>
      </c>
      <c r="K32" s="53" t="s">
        <v>209</v>
      </c>
    </row>
    <row r="33" spans="2:11" ht="15" customHeight="1">
      <c r="B33" s="22" t="s">
        <v>54</v>
      </c>
      <c r="C33" s="43" t="s">
        <v>55</v>
      </c>
      <c r="D33" s="18">
        <f t="shared" si="1"/>
        <v>4156.216667520001</v>
      </c>
      <c r="E33" s="19">
        <v>4002.28333419</v>
      </c>
      <c r="F33" s="19">
        <v>8.4</v>
      </c>
      <c r="G33" s="19">
        <v>9.33333335</v>
      </c>
      <c r="H33" s="19" t="s">
        <v>209</v>
      </c>
      <c r="I33" s="19">
        <v>12.20000001</v>
      </c>
      <c r="J33" s="19">
        <v>83.99999992</v>
      </c>
      <c r="K33" s="53">
        <v>40.00000005</v>
      </c>
    </row>
    <row r="34" spans="2:11" ht="15" customHeight="1">
      <c r="B34" s="24" t="s">
        <v>56</v>
      </c>
      <c r="C34" s="44" t="s">
        <v>57</v>
      </c>
      <c r="D34" s="26">
        <f t="shared" si="1"/>
        <v>10176.501131590001</v>
      </c>
      <c r="E34" s="27">
        <v>10046.22994513</v>
      </c>
      <c r="F34" s="27">
        <v>96</v>
      </c>
      <c r="G34" s="27" t="s">
        <v>209</v>
      </c>
      <c r="H34" s="27" t="s">
        <v>209</v>
      </c>
      <c r="I34" s="27">
        <v>34.27118646</v>
      </c>
      <c r="J34" s="27" t="s">
        <v>209</v>
      </c>
      <c r="K34" s="58" t="s">
        <v>209</v>
      </c>
    </row>
  </sheetData>
  <sheetProtection/>
  <mergeCells count="3">
    <mergeCell ref="B5:C7"/>
    <mergeCell ref="D5:K5"/>
    <mergeCell ref="D7:K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6.421875" style="1" customWidth="1"/>
    <col min="4" max="9" width="9.421875" style="1" customWidth="1"/>
    <col min="10" max="10" width="2.421875" style="1" customWidth="1"/>
    <col min="11" max="16384" width="9.00390625" style="1" customWidth="1"/>
  </cols>
  <sheetData>
    <row r="1" spans="2:10" ht="15" customHeight="1">
      <c r="B1" s="2"/>
      <c r="C1" s="2"/>
      <c r="D1" s="2"/>
      <c r="E1" s="2"/>
      <c r="F1" s="2"/>
      <c r="G1" s="2"/>
      <c r="H1" s="2"/>
      <c r="I1" s="2"/>
      <c r="J1" s="2"/>
    </row>
    <row r="2" spans="2:10" ht="15" customHeight="1">
      <c r="B2" s="30" t="s">
        <v>89</v>
      </c>
      <c r="C2" s="30"/>
      <c r="D2" s="30"/>
      <c r="E2" s="30"/>
      <c r="F2" s="30"/>
      <c r="G2" s="30"/>
      <c r="H2" s="30"/>
      <c r="I2" s="30"/>
      <c r="J2" s="30"/>
    </row>
    <row r="3" spans="2:10" ht="15" customHeight="1">
      <c r="B3" s="2"/>
      <c r="C3" s="30" t="s">
        <v>90</v>
      </c>
      <c r="D3" s="30"/>
      <c r="E3" s="30"/>
      <c r="F3" s="30"/>
      <c r="G3" s="30"/>
      <c r="H3" s="30"/>
      <c r="I3" s="30"/>
      <c r="J3" s="30"/>
    </row>
    <row r="4" spans="2:10" ht="15" customHeight="1">
      <c r="B4" s="2"/>
      <c r="C4" s="30"/>
      <c r="D4" s="30"/>
      <c r="E4" s="30"/>
      <c r="F4" s="30"/>
      <c r="G4" s="30"/>
      <c r="H4" s="30"/>
      <c r="I4" s="30"/>
      <c r="J4" s="30"/>
    </row>
    <row r="5" spans="2:10" ht="15" customHeight="1">
      <c r="B5" s="126" t="s">
        <v>1</v>
      </c>
      <c r="C5" s="127"/>
      <c r="D5" s="122" t="s">
        <v>91</v>
      </c>
      <c r="E5" s="122"/>
      <c r="F5" s="122"/>
      <c r="G5" s="122"/>
      <c r="H5" s="122"/>
      <c r="I5" s="123"/>
      <c r="J5" s="2"/>
    </row>
    <row r="6" spans="2:10" ht="29.25" customHeight="1">
      <c r="B6" s="128"/>
      <c r="C6" s="129"/>
      <c r="D6" s="31" t="s">
        <v>70</v>
      </c>
      <c r="E6" s="32" t="s">
        <v>92</v>
      </c>
      <c r="F6" s="33" t="s">
        <v>93</v>
      </c>
      <c r="G6" s="34" t="s">
        <v>70</v>
      </c>
      <c r="H6" s="32" t="s">
        <v>92</v>
      </c>
      <c r="I6" s="35" t="s">
        <v>93</v>
      </c>
      <c r="J6" s="2"/>
    </row>
    <row r="7" spans="2:10" ht="15" customHeight="1">
      <c r="B7" s="130"/>
      <c r="C7" s="131"/>
      <c r="D7" s="59"/>
      <c r="E7" s="60" t="s">
        <v>7</v>
      </c>
      <c r="F7" s="61"/>
      <c r="G7" s="11"/>
      <c r="H7" s="12" t="s">
        <v>8</v>
      </c>
      <c r="I7" s="13"/>
      <c r="J7" s="2"/>
    </row>
    <row r="8" spans="1:10" ht="6.75" customHeight="1">
      <c r="A8" s="2"/>
      <c r="B8" s="14"/>
      <c r="C8" s="15"/>
      <c r="D8" s="100"/>
      <c r="E8" s="101"/>
      <c r="F8" s="101"/>
      <c r="G8" s="101"/>
      <c r="H8" s="101"/>
      <c r="I8" s="102"/>
      <c r="J8" s="2"/>
    </row>
    <row r="9" spans="2:10" ht="15">
      <c r="B9" s="16"/>
      <c r="C9" s="17" t="s">
        <v>87</v>
      </c>
      <c r="D9" s="54">
        <f>SUM(E9:F9)</f>
        <v>1874670.04207914</v>
      </c>
      <c r="E9" s="19">
        <f>SUM(E11:E34)</f>
        <v>613906.93614739</v>
      </c>
      <c r="F9" s="19">
        <f>SUM(F11:F34)</f>
        <v>1260763.10593175</v>
      </c>
      <c r="G9" s="20">
        <f>IF(D9="-","-",D9/$D$9*100)</f>
        <v>100</v>
      </c>
      <c r="H9" s="20">
        <f>IF(E9="-","-",E9/$D$9*100)</f>
        <v>32.74746608029883</v>
      </c>
      <c r="I9" s="21">
        <f>IF(F9="-","-",F9/$D$9*100)</f>
        <v>67.25253391970118</v>
      </c>
      <c r="J9" s="2"/>
    </row>
    <row r="10" spans="2:10" ht="6.75" customHeight="1">
      <c r="B10" s="16"/>
      <c r="C10" s="17"/>
      <c r="D10" s="54"/>
      <c r="E10" s="19"/>
      <c r="F10" s="19"/>
      <c r="G10" s="20"/>
      <c r="H10" s="20"/>
      <c r="I10" s="21"/>
      <c r="J10" s="2"/>
    </row>
    <row r="11" spans="2:10" ht="15" customHeight="1">
      <c r="B11" s="22" t="s">
        <v>88</v>
      </c>
      <c r="C11" s="23" t="s">
        <v>11</v>
      </c>
      <c r="D11" s="54">
        <f>SUM(E11:F11)</f>
        <v>69488.06674143</v>
      </c>
      <c r="E11" s="19">
        <v>11954.06810021</v>
      </c>
      <c r="F11" s="19">
        <v>57533.99864122</v>
      </c>
      <c r="G11" s="20">
        <f>IF(D11="-","-",D11/$D$9*100)</f>
        <v>3.70668251914683</v>
      </c>
      <c r="H11" s="20">
        <f>IF(E11="-","-",E11/$D$9*100)</f>
        <v>0.6376625129695945</v>
      </c>
      <c r="I11" s="21">
        <f>IF(F11="-","-",F11/$D$9*100)</f>
        <v>3.0690200061772352</v>
      </c>
      <c r="J11" s="2"/>
    </row>
    <row r="12" spans="2:10" ht="15" customHeight="1">
      <c r="B12" s="22" t="s">
        <v>12</v>
      </c>
      <c r="C12" s="23" t="s">
        <v>13</v>
      </c>
      <c r="D12" s="54">
        <f>SUM(E12:F12)</f>
        <v>96017.13781544</v>
      </c>
      <c r="E12" s="19">
        <v>12418.93468859</v>
      </c>
      <c r="F12" s="19">
        <v>83598.20312685</v>
      </c>
      <c r="G12" s="20">
        <f aca="true" t="shared" si="0" ref="G12:I33">IF(D12="-","-",D12/$D$9*100)</f>
        <v>5.121815341378704</v>
      </c>
      <c r="H12" s="20">
        <f t="shared" si="0"/>
        <v>0.6624597614424208</v>
      </c>
      <c r="I12" s="21">
        <f t="shared" si="0"/>
        <v>4.459355579936283</v>
      </c>
      <c r="J12" s="2"/>
    </row>
    <row r="13" spans="2:10" ht="15" customHeight="1">
      <c r="B13" s="22" t="s">
        <v>14</v>
      </c>
      <c r="C13" s="23" t="s">
        <v>15</v>
      </c>
      <c r="D13" s="54">
        <f>SUM(E13:F13)</f>
        <v>166452.16202766998</v>
      </c>
      <c r="E13" s="19">
        <v>30174.92782185</v>
      </c>
      <c r="F13" s="19">
        <v>136277.23420582</v>
      </c>
      <c r="G13" s="20">
        <f t="shared" si="0"/>
        <v>8.879011148173197</v>
      </c>
      <c r="H13" s="20">
        <f t="shared" si="0"/>
        <v>1.609612739550897</v>
      </c>
      <c r="I13" s="21">
        <f t="shared" si="0"/>
        <v>7.269398408622299</v>
      </c>
      <c r="J13" s="2"/>
    </row>
    <row r="14" spans="2:10" ht="15" customHeight="1">
      <c r="B14" s="22" t="s">
        <v>16</v>
      </c>
      <c r="C14" s="23" t="s">
        <v>17</v>
      </c>
      <c r="D14" s="54">
        <f aca="true" t="shared" si="1" ref="D14:D32">SUM(E14:F14)</f>
        <v>83114.95851371001</v>
      </c>
      <c r="E14" s="19">
        <v>29845.13860398</v>
      </c>
      <c r="F14" s="19">
        <v>53269.81990973</v>
      </c>
      <c r="G14" s="20">
        <f t="shared" si="0"/>
        <v>4.43357799762617</v>
      </c>
      <c r="H14" s="20">
        <f t="shared" si="0"/>
        <v>1.592020885492983</v>
      </c>
      <c r="I14" s="21">
        <f t="shared" si="0"/>
        <v>2.8415571121331866</v>
      </c>
      <c r="J14" s="2"/>
    </row>
    <row r="15" spans="2:10" ht="15" customHeight="1">
      <c r="B15" s="22" t="s">
        <v>18</v>
      </c>
      <c r="C15" s="23" t="s">
        <v>19</v>
      </c>
      <c r="D15" s="54">
        <f t="shared" si="1"/>
        <v>94988.66714030001</v>
      </c>
      <c r="E15" s="19">
        <v>35168.97817628</v>
      </c>
      <c r="F15" s="19">
        <v>59819.68896402</v>
      </c>
      <c r="G15" s="20">
        <f t="shared" si="0"/>
        <v>5.066953917658541</v>
      </c>
      <c r="H15" s="20">
        <f t="shared" si="0"/>
        <v>1.876008971545475</v>
      </c>
      <c r="I15" s="21">
        <f t="shared" si="0"/>
        <v>3.190944946113066</v>
      </c>
      <c r="J15" s="2"/>
    </row>
    <row r="16" spans="2:10" ht="15" customHeight="1">
      <c r="B16" s="22" t="s">
        <v>20</v>
      </c>
      <c r="C16" s="23" t="s">
        <v>21</v>
      </c>
      <c r="D16" s="54">
        <f t="shared" si="1"/>
        <v>48595.21628925</v>
      </c>
      <c r="E16" s="19">
        <v>5085.60778382</v>
      </c>
      <c r="F16" s="19">
        <v>43509.60850543</v>
      </c>
      <c r="G16" s="20">
        <f t="shared" si="0"/>
        <v>2.5922010379679676</v>
      </c>
      <c r="H16" s="20">
        <f t="shared" si="0"/>
        <v>0.2712801543561077</v>
      </c>
      <c r="I16" s="21">
        <f t="shared" si="0"/>
        <v>2.3209208836118598</v>
      </c>
      <c r="J16" s="2"/>
    </row>
    <row r="17" spans="2:10" ht="15" customHeight="1">
      <c r="B17" s="22" t="s">
        <v>22</v>
      </c>
      <c r="C17" s="23" t="s">
        <v>23</v>
      </c>
      <c r="D17" s="54">
        <f t="shared" si="1"/>
        <v>38567.86888981</v>
      </c>
      <c r="E17" s="19">
        <v>5864.25070225</v>
      </c>
      <c r="F17" s="19">
        <v>32703.61818756</v>
      </c>
      <c r="G17" s="20">
        <f t="shared" si="0"/>
        <v>2.0573150487344183</v>
      </c>
      <c r="H17" s="20">
        <f t="shared" si="0"/>
        <v>0.31281508588818846</v>
      </c>
      <c r="I17" s="21">
        <f t="shared" si="0"/>
        <v>1.7444999628462299</v>
      </c>
      <c r="J17" s="2"/>
    </row>
    <row r="18" spans="2:10" ht="15" customHeight="1">
      <c r="B18" s="22" t="s">
        <v>24</v>
      </c>
      <c r="C18" s="23" t="s">
        <v>25</v>
      </c>
      <c r="D18" s="54">
        <f t="shared" si="1"/>
        <v>145232.16452849</v>
      </c>
      <c r="E18" s="19">
        <v>64672.4806474</v>
      </c>
      <c r="F18" s="19">
        <v>80559.68388109</v>
      </c>
      <c r="G18" s="20">
        <f t="shared" si="0"/>
        <v>7.747078753518533</v>
      </c>
      <c r="H18" s="20">
        <f t="shared" si="0"/>
        <v>3.4498060563059783</v>
      </c>
      <c r="I18" s="21">
        <f t="shared" si="0"/>
        <v>4.297272697212555</v>
      </c>
      <c r="J18" s="2"/>
    </row>
    <row r="19" spans="2:10" ht="15" customHeight="1">
      <c r="B19" s="22" t="s">
        <v>26</v>
      </c>
      <c r="C19" s="23" t="s">
        <v>27</v>
      </c>
      <c r="D19" s="54">
        <f t="shared" si="1"/>
        <v>19151.35297771</v>
      </c>
      <c r="E19" s="19">
        <v>5701.0709249</v>
      </c>
      <c r="F19" s="19">
        <v>13450.28205281</v>
      </c>
      <c r="G19" s="20">
        <f t="shared" si="0"/>
        <v>1.0215852682251119</v>
      </c>
      <c r="H19" s="20">
        <f t="shared" si="0"/>
        <v>0.30411063264109744</v>
      </c>
      <c r="I19" s="21">
        <f t="shared" si="0"/>
        <v>0.7174746355840145</v>
      </c>
      <c r="J19" s="2"/>
    </row>
    <row r="20" spans="2:10" ht="15" customHeight="1">
      <c r="B20" s="22" t="s">
        <v>28</v>
      </c>
      <c r="C20" s="23" t="s">
        <v>29</v>
      </c>
      <c r="D20" s="54">
        <f t="shared" si="1"/>
        <v>32008.83392567</v>
      </c>
      <c r="E20" s="19">
        <v>5036.66758288</v>
      </c>
      <c r="F20" s="19">
        <v>26972.16634279</v>
      </c>
      <c r="G20" s="20">
        <f t="shared" si="0"/>
        <v>1.7074382801876946</v>
      </c>
      <c r="H20" s="20">
        <f t="shared" si="0"/>
        <v>0.2686695508983535</v>
      </c>
      <c r="I20" s="21">
        <f>IF(F20="-","-",F20/$D$9*100)</f>
        <v>1.438768729289341</v>
      </c>
      <c r="J20" s="2"/>
    </row>
    <row r="21" spans="2:10" ht="15" customHeight="1">
      <c r="B21" s="22" t="s">
        <v>30</v>
      </c>
      <c r="C21" s="23" t="s">
        <v>31</v>
      </c>
      <c r="D21" s="54">
        <f t="shared" si="1"/>
        <v>6334.36919978</v>
      </c>
      <c r="E21" s="19">
        <v>654.19878429</v>
      </c>
      <c r="F21" s="19">
        <v>5680.17041549</v>
      </c>
      <c r="G21" s="20">
        <f t="shared" si="0"/>
        <v>0.33789248548265816</v>
      </c>
      <c r="H21" s="20">
        <f t="shared" si="0"/>
        <v>0.03489674287238558</v>
      </c>
      <c r="I21" s="21">
        <f t="shared" si="0"/>
        <v>0.30299574261027257</v>
      </c>
      <c r="J21" s="2"/>
    </row>
    <row r="22" spans="2:10" ht="15" customHeight="1">
      <c r="B22" s="22" t="s">
        <v>32</v>
      </c>
      <c r="C22" s="23" t="s">
        <v>33</v>
      </c>
      <c r="D22" s="54">
        <f t="shared" si="1"/>
        <v>552468.85646446</v>
      </c>
      <c r="E22" s="19">
        <v>290366.40565526</v>
      </c>
      <c r="F22" s="19">
        <v>262102.4508092</v>
      </c>
      <c r="G22" s="20">
        <f t="shared" si="0"/>
        <v>29.470191770479964</v>
      </c>
      <c r="H22" s="20">
        <f t="shared" si="0"/>
        <v>15.488934006393116</v>
      </c>
      <c r="I22" s="21">
        <f t="shared" si="0"/>
        <v>13.981257764086852</v>
      </c>
      <c r="J22" s="2"/>
    </row>
    <row r="23" spans="2:10" ht="15" customHeight="1">
      <c r="B23" s="22" t="s">
        <v>34</v>
      </c>
      <c r="C23" s="23" t="s">
        <v>35</v>
      </c>
      <c r="D23" s="54">
        <f t="shared" si="1"/>
        <v>14177.80033645</v>
      </c>
      <c r="E23" s="19">
        <v>812.20637583</v>
      </c>
      <c r="F23" s="19">
        <v>13365.59396062</v>
      </c>
      <c r="G23" s="20">
        <f t="shared" si="0"/>
        <v>0.756282440014128</v>
      </c>
      <c r="H23" s="20">
        <f t="shared" si="0"/>
        <v>0.04332529765767241</v>
      </c>
      <c r="I23" s="21">
        <f t="shared" si="0"/>
        <v>0.7129571423564556</v>
      </c>
      <c r="J23" s="2"/>
    </row>
    <row r="24" spans="2:10" ht="15" customHeight="1">
      <c r="B24" s="22" t="s">
        <v>36</v>
      </c>
      <c r="C24" s="23" t="s">
        <v>37</v>
      </c>
      <c r="D24" s="54">
        <f t="shared" si="1"/>
        <v>85210.93333101</v>
      </c>
      <c r="E24" s="19">
        <v>14147.19999987</v>
      </c>
      <c r="F24" s="19">
        <v>71063.73333114</v>
      </c>
      <c r="G24" s="20">
        <f t="shared" si="0"/>
        <v>4.545382996386134</v>
      </c>
      <c r="H24" s="20">
        <f t="shared" si="0"/>
        <v>0.754650134814112</v>
      </c>
      <c r="I24" s="21">
        <f t="shared" si="0"/>
        <v>3.7907328615720215</v>
      </c>
      <c r="J24" s="2"/>
    </row>
    <row r="25" spans="2:10" ht="15" customHeight="1">
      <c r="B25" s="22" t="s">
        <v>38</v>
      </c>
      <c r="C25" s="23" t="s">
        <v>39</v>
      </c>
      <c r="D25" s="54">
        <f t="shared" si="1"/>
        <v>34767.148442599995</v>
      </c>
      <c r="E25" s="19">
        <v>5681.34667925</v>
      </c>
      <c r="F25" s="19">
        <v>29085.80176335</v>
      </c>
      <c r="G25" s="20">
        <f t="shared" si="0"/>
        <v>1.8545742803912735</v>
      </c>
      <c r="H25" s="20">
        <f t="shared" si="0"/>
        <v>0.3030584877192037</v>
      </c>
      <c r="I25" s="21">
        <f>IF(F25="-","-",F25/$D$9*100)</f>
        <v>1.5515157926720702</v>
      </c>
      <c r="J25" s="2"/>
    </row>
    <row r="26" spans="2:10" ht="15" customHeight="1">
      <c r="B26" s="22" t="s">
        <v>40</v>
      </c>
      <c r="C26" s="23" t="s">
        <v>41</v>
      </c>
      <c r="D26" s="54">
        <f t="shared" si="1"/>
        <v>17113.08687203</v>
      </c>
      <c r="E26" s="19">
        <v>2758.3494207</v>
      </c>
      <c r="F26" s="19">
        <v>14354.73745133</v>
      </c>
      <c r="G26" s="20">
        <f t="shared" si="0"/>
        <v>0.912858609136912</v>
      </c>
      <c r="H26" s="20">
        <f t="shared" si="0"/>
        <v>0.14713786206562504</v>
      </c>
      <c r="I26" s="21">
        <f t="shared" si="0"/>
        <v>0.765720747071287</v>
      </c>
      <c r="J26" s="2"/>
    </row>
    <row r="27" spans="2:10" ht="15" customHeight="1">
      <c r="B27" s="22" t="s">
        <v>42</v>
      </c>
      <c r="C27" s="23" t="s">
        <v>43</v>
      </c>
      <c r="D27" s="54">
        <f t="shared" si="1"/>
        <v>152053.43764266</v>
      </c>
      <c r="E27" s="19">
        <v>39634.41476534</v>
      </c>
      <c r="F27" s="19">
        <v>112419.02287732</v>
      </c>
      <c r="G27" s="20">
        <f t="shared" si="0"/>
        <v>8.110944018394944</v>
      </c>
      <c r="H27" s="20">
        <f t="shared" si="0"/>
        <v>2.1142075072252537</v>
      </c>
      <c r="I27" s="21">
        <f t="shared" si="0"/>
        <v>5.996736511169692</v>
      </c>
      <c r="J27" s="2"/>
    </row>
    <row r="28" spans="2:10" ht="15" customHeight="1">
      <c r="B28" s="22" t="s">
        <v>44</v>
      </c>
      <c r="C28" s="23" t="s">
        <v>45</v>
      </c>
      <c r="D28" s="54">
        <f t="shared" si="1"/>
        <v>35927.26948633</v>
      </c>
      <c r="E28" s="19">
        <v>9699.35793274</v>
      </c>
      <c r="F28" s="19">
        <v>26227.91155359</v>
      </c>
      <c r="G28" s="20">
        <f t="shared" si="0"/>
        <v>1.9164582929209317</v>
      </c>
      <c r="H28" s="20">
        <f t="shared" si="0"/>
        <v>0.5173901387991849</v>
      </c>
      <c r="I28" s="21">
        <f t="shared" si="0"/>
        <v>1.399068154121747</v>
      </c>
      <c r="J28" s="2"/>
    </row>
    <row r="29" spans="2:10" ht="15" customHeight="1">
      <c r="B29" s="22" t="s">
        <v>46</v>
      </c>
      <c r="C29" s="23" t="s">
        <v>47</v>
      </c>
      <c r="D29" s="54">
        <f t="shared" si="1"/>
        <v>12392.183248680001</v>
      </c>
      <c r="E29" s="19">
        <v>2712.09075031</v>
      </c>
      <c r="F29" s="19">
        <v>9680.09249837</v>
      </c>
      <c r="G29" s="20">
        <f t="shared" si="0"/>
        <v>0.6610327668615329</v>
      </c>
      <c r="H29" s="20">
        <f t="shared" si="0"/>
        <v>0.14467029874239107</v>
      </c>
      <c r="I29" s="21">
        <f t="shared" si="0"/>
        <v>0.5163624681191418</v>
      </c>
      <c r="J29" s="2"/>
    </row>
    <row r="30" spans="2:10" ht="15" customHeight="1">
      <c r="B30" s="22" t="s">
        <v>48</v>
      </c>
      <c r="C30" s="23" t="s">
        <v>49</v>
      </c>
      <c r="D30" s="54">
        <f t="shared" si="1"/>
        <v>57733.556366239995</v>
      </c>
      <c r="E30" s="19">
        <v>23462.88898768</v>
      </c>
      <c r="F30" s="19">
        <v>34270.66737856</v>
      </c>
      <c r="G30" s="20">
        <f t="shared" si="0"/>
        <v>3.079664958117614</v>
      </c>
      <c r="H30" s="20">
        <f t="shared" si="0"/>
        <v>1.2515743283366292</v>
      </c>
      <c r="I30" s="21">
        <f t="shared" si="0"/>
        <v>1.8280906297809847</v>
      </c>
      <c r="J30" s="2"/>
    </row>
    <row r="31" spans="2:10" ht="15" customHeight="1">
      <c r="B31" s="22" t="s">
        <v>50</v>
      </c>
      <c r="C31" s="23" t="s">
        <v>51</v>
      </c>
      <c r="D31" s="54">
        <f t="shared" si="1"/>
        <v>83704.85680156</v>
      </c>
      <c r="E31" s="19">
        <v>13414.18504577</v>
      </c>
      <c r="F31" s="19">
        <v>70290.67175579</v>
      </c>
      <c r="G31" s="20">
        <f t="shared" si="0"/>
        <v>4.465044777091838</v>
      </c>
      <c r="H31" s="20">
        <f t="shared" si="0"/>
        <v>0.7155491230282174</v>
      </c>
      <c r="I31" s="21">
        <f t="shared" si="0"/>
        <v>3.7494956540636206</v>
      </c>
      <c r="J31" s="2"/>
    </row>
    <row r="32" spans="2:10" ht="15" customHeight="1">
      <c r="B32" s="22" t="s">
        <v>52</v>
      </c>
      <c r="C32" s="23" t="s">
        <v>53</v>
      </c>
      <c r="D32" s="54">
        <f t="shared" si="1"/>
        <v>14837.39723875</v>
      </c>
      <c r="E32" s="19">
        <v>1737.10909086</v>
      </c>
      <c r="F32" s="19">
        <v>13100.28814789</v>
      </c>
      <c r="G32" s="20">
        <f t="shared" si="0"/>
        <v>0.7914671331865041</v>
      </c>
      <c r="H32" s="20">
        <f t="shared" si="0"/>
        <v>0.09266212463359283</v>
      </c>
      <c r="I32" s="21">
        <f t="shared" si="0"/>
        <v>0.6988050085529113</v>
      </c>
      <c r="J32" s="2"/>
    </row>
    <row r="33" spans="2:10" ht="15" customHeight="1">
      <c r="B33" s="22" t="s">
        <v>54</v>
      </c>
      <c r="C33" s="23" t="s">
        <v>55</v>
      </c>
      <c r="D33" s="54">
        <f>SUM(E33:F33)</f>
        <v>4156.216667520001</v>
      </c>
      <c r="E33" s="19">
        <v>665.26666673</v>
      </c>
      <c r="F33" s="19">
        <v>3490.95000079</v>
      </c>
      <c r="G33" s="20">
        <f t="shared" si="0"/>
        <v>0.2217039038459518</v>
      </c>
      <c r="H33" s="20">
        <f t="shared" si="0"/>
        <v>0.03548713383141136</v>
      </c>
      <c r="I33" s="21">
        <f t="shared" si="0"/>
        <v>0.18621677001454043</v>
      </c>
      <c r="J33" s="2"/>
    </row>
    <row r="34" spans="2:10" ht="15" customHeight="1">
      <c r="B34" s="24" t="s">
        <v>56</v>
      </c>
      <c r="C34" s="25" t="s">
        <v>57</v>
      </c>
      <c r="D34" s="62">
        <f>SUM(E34:F34)</f>
        <v>10176.50113159</v>
      </c>
      <c r="E34" s="27">
        <v>2239.7909606</v>
      </c>
      <c r="F34" s="27">
        <v>7936.71017099</v>
      </c>
      <c r="G34" s="28">
        <f>IF(D34="-","-",D34/$D$9*100)</f>
        <v>0.5428422550724472</v>
      </c>
      <c r="H34" s="28">
        <f>IF(E34="-","-",E34/$D$9*100)</f>
        <v>0.11947654308893288</v>
      </c>
      <c r="I34" s="29">
        <f>IF(F34="-","-",F34/$D$9*100)</f>
        <v>0.42336571198351436</v>
      </c>
      <c r="J34" s="2"/>
    </row>
  </sheetData>
  <sheetProtection/>
  <mergeCells count="2">
    <mergeCell ref="B5:C7"/>
    <mergeCell ref="D5:I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W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6.421875" style="1" customWidth="1"/>
    <col min="4" max="5" width="9.421875" style="1" customWidth="1"/>
    <col min="6" max="10" width="8.421875" style="1" customWidth="1"/>
    <col min="11" max="11" width="3.28125" style="1" customWidth="1"/>
    <col min="12" max="12" width="16.421875" style="1" customWidth="1"/>
    <col min="13" max="21" width="8.421875" style="1" customWidth="1"/>
    <col min="22" max="22" width="1.57421875" style="1" customWidth="1"/>
    <col min="23" max="23" width="1.421875" style="1" customWidth="1"/>
    <col min="24" max="24" width="1.57421875" style="1" customWidth="1"/>
    <col min="25" max="16384" width="9.00390625" style="1" customWidth="1"/>
  </cols>
  <sheetData>
    <row r="1" spans="2:23" ht="15" customHeight="1">
      <c r="B1" s="2"/>
      <c r="C1" s="2"/>
      <c r="D1" s="2"/>
      <c r="E1" s="2"/>
      <c r="F1" s="2"/>
      <c r="G1" s="2"/>
      <c r="J1" s="63" t="s">
        <v>94</v>
      </c>
      <c r="K1" s="2"/>
      <c r="L1" s="2"/>
      <c r="M1" s="2"/>
      <c r="N1" s="2"/>
      <c r="O1" s="2"/>
      <c r="P1" s="2"/>
      <c r="Q1" s="2"/>
      <c r="R1" s="2"/>
      <c r="U1" s="64" t="s">
        <v>95</v>
      </c>
      <c r="W1" s="2"/>
    </row>
    <row r="2" spans="2:23" ht="15" customHeight="1">
      <c r="B2" s="30" t="s">
        <v>96</v>
      </c>
      <c r="C2" s="30"/>
      <c r="D2" s="30"/>
      <c r="E2" s="30"/>
      <c r="F2" s="30"/>
      <c r="G2" s="30"/>
      <c r="K2" s="30" t="s">
        <v>96</v>
      </c>
      <c r="L2" s="30"/>
      <c r="M2" s="30"/>
      <c r="N2" s="30"/>
      <c r="O2" s="30"/>
      <c r="P2" s="30"/>
      <c r="Q2" s="30"/>
      <c r="R2" s="30"/>
      <c r="W2" s="2"/>
    </row>
    <row r="3" spans="2:23" ht="15" customHeight="1">
      <c r="B3" s="30"/>
      <c r="C3" s="30" t="s">
        <v>97</v>
      </c>
      <c r="D3" s="30"/>
      <c r="E3" s="30"/>
      <c r="F3" s="30"/>
      <c r="G3" s="30"/>
      <c r="K3" s="30"/>
      <c r="L3" s="30" t="s">
        <v>98</v>
      </c>
      <c r="M3" s="30"/>
      <c r="N3" s="30"/>
      <c r="O3" s="30"/>
      <c r="P3" s="30"/>
      <c r="Q3" s="30"/>
      <c r="R3" s="30"/>
      <c r="W3" s="2"/>
    </row>
    <row r="4" spans="2:23" ht="15" customHeight="1">
      <c r="B4" s="2"/>
      <c r="C4" s="30"/>
      <c r="D4" s="30"/>
      <c r="E4" s="30"/>
      <c r="F4" s="30"/>
      <c r="G4" s="30"/>
      <c r="K4" s="2"/>
      <c r="L4" s="30"/>
      <c r="M4" s="30"/>
      <c r="N4" s="30"/>
      <c r="O4" s="30"/>
      <c r="P4" s="30"/>
      <c r="Q4" s="30"/>
      <c r="R4" s="30"/>
      <c r="W4" s="2"/>
    </row>
    <row r="5" spans="2:23" ht="15" customHeight="1">
      <c r="B5" s="126" t="s">
        <v>1</v>
      </c>
      <c r="C5" s="127"/>
      <c r="D5" s="132" t="s">
        <v>99</v>
      </c>
      <c r="E5" s="122"/>
      <c r="F5" s="122"/>
      <c r="G5" s="122"/>
      <c r="H5" s="122"/>
      <c r="I5" s="122"/>
      <c r="J5" s="123"/>
      <c r="K5" s="126" t="s">
        <v>100</v>
      </c>
      <c r="L5" s="127"/>
      <c r="M5" s="132" t="s">
        <v>99</v>
      </c>
      <c r="N5" s="122"/>
      <c r="O5" s="122"/>
      <c r="P5" s="122"/>
      <c r="Q5" s="122"/>
      <c r="R5" s="122"/>
      <c r="S5" s="122"/>
      <c r="T5" s="122"/>
      <c r="U5" s="123"/>
      <c r="W5" s="2"/>
    </row>
    <row r="6" spans="2:23" ht="73.5" customHeight="1">
      <c r="B6" s="128"/>
      <c r="C6" s="129"/>
      <c r="D6" s="65" t="s">
        <v>70</v>
      </c>
      <c r="E6" s="66" t="s">
        <v>101</v>
      </c>
      <c r="F6" s="67" t="s">
        <v>102</v>
      </c>
      <c r="G6" s="68" t="s">
        <v>103</v>
      </c>
      <c r="H6" s="69" t="s">
        <v>104</v>
      </c>
      <c r="I6" s="69" t="s">
        <v>105</v>
      </c>
      <c r="J6" s="70" t="s">
        <v>106</v>
      </c>
      <c r="K6" s="128"/>
      <c r="L6" s="129"/>
      <c r="M6" s="65" t="s">
        <v>107</v>
      </c>
      <c r="N6" s="69" t="s">
        <v>108</v>
      </c>
      <c r="O6" s="87" t="s">
        <v>109</v>
      </c>
      <c r="P6" s="67" t="s">
        <v>110</v>
      </c>
      <c r="Q6" s="66" t="s">
        <v>111</v>
      </c>
      <c r="R6" s="87" t="s">
        <v>112</v>
      </c>
      <c r="S6" s="69" t="s">
        <v>113</v>
      </c>
      <c r="T6" s="68" t="s">
        <v>114</v>
      </c>
      <c r="U6" s="70" t="s">
        <v>86</v>
      </c>
      <c r="W6" s="2"/>
    </row>
    <row r="7" spans="2:23" ht="15" customHeight="1">
      <c r="B7" s="130"/>
      <c r="C7" s="131"/>
      <c r="D7" s="133" t="s">
        <v>7</v>
      </c>
      <c r="E7" s="124"/>
      <c r="F7" s="124"/>
      <c r="G7" s="124"/>
      <c r="H7" s="124"/>
      <c r="I7" s="124"/>
      <c r="J7" s="125"/>
      <c r="K7" s="130"/>
      <c r="L7" s="131"/>
      <c r="M7" s="133" t="s">
        <v>7</v>
      </c>
      <c r="N7" s="124"/>
      <c r="O7" s="124"/>
      <c r="P7" s="124"/>
      <c r="Q7" s="124"/>
      <c r="R7" s="124"/>
      <c r="S7" s="124"/>
      <c r="T7" s="124"/>
      <c r="U7" s="125"/>
      <c r="W7" s="2"/>
    </row>
    <row r="8" spans="1:23" ht="6.75" customHeight="1">
      <c r="A8" s="2"/>
      <c r="B8" s="14"/>
      <c r="C8" s="52"/>
      <c r="D8" s="16"/>
      <c r="E8" s="101"/>
      <c r="F8" s="101"/>
      <c r="G8" s="101"/>
      <c r="H8" s="101"/>
      <c r="I8" s="101"/>
      <c r="J8" s="102"/>
      <c r="K8" s="14"/>
      <c r="L8" s="52"/>
      <c r="M8" s="101"/>
      <c r="N8" s="101"/>
      <c r="O8" s="101"/>
      <c r="P8" s="101"/>
      <c r="Q8" s="101"/>
      <c r="R8" s="101"/>
      <c r="S8" s="101"/>
      <c r="T8" s="101"/>
      <c r="U8" s="102"/>
      <c r="W8" s="2"/>
    </row>
    <row r="9" spans="2:23" ht="15">
      <c r="B9" s="16"/>
      <c r="C9" s="42" t="s">
        <v>87</v>
      </c>
      <c r="D9" s="19">
        <f>SUM(E9:J9,M9:U9)</f>
        <v>1874670.0420791402</v>
      </c>
      <c r="E9" s="19">
        <f>SUM(E11:E34)</f>
        <v>1080567.03078674</v>
      </c>
      <c r="F9" s="19">
        <f>SUM(F11:F34)</f>
        <v>127710.68666516001</v>
      </c>
      <c r="G9" s="19">
        <f>SUM(G11:G34)</f>
        <v>6237.77415089</v>
      </c>
      <c r="H9" s="19">
        <f>SUM(H11:H34)</f>
        <v>15806.52225561</v>
      </c>
      <c r="I9" s="19">
        <f>SUM(I11:I34)</f>
        <v>278766.3944198501</v>
      </c>
      <c r="J9" s="53">
        <f>SUM(J11:J34)</f>
        <v>42400.7918598</v>
      </c>
      <c r="K9" s="16"/>
      <c r="L9" s="42" t="s">
        <v>115</v>
      </c>
      <c r="M9" s="18">
        <f>SUM(M11:M34)</f>
        <v>5324.55537654</v>
      </c>
      <c r="N9" s="19">
        <f>SUM(N11:N34)</f>
        <v>173755.78443445</v>
      </c>
      <c r="O9" s="19">
        <f>SUM(O11:O34)</f>
        <v>88981.12636087</v>
      </c>
      <c r="P9" s="19">
        <f>SUM(P11:P34)</f>
        <v>540.42866008</v>
      </c>
      <c r="Q9" s="19">
        <f>SUM(Q11:Q34)</f>
        <v>16399.40361538</v>
      </c>
      <c r="R9" s="19">
        <f>SUM(R11:R34)</f>
        <v>1278.40287088</v>
      </c>
      <c r="S9" s="19">
        <f>SUM(S11:S34)</f>
        <v>26580.49289258</v>
      </c>
      <c r="T9" s="19">
        <f>SUM(T11:T34)</f>
        <v>323.61542168000005</v>
      </c>
      <c r="U9" s="53">
        <f>SUM(U11:U34)</f>
        <v>9997.03230863</v>
      </c>
      <c r="W9" s="2"/>
    </row>
    <row r="10" spans="2:23" ht="6.75" customHeight="1">
      <c r="B10" s="16"/>
      <c r="C10" s="42"/>
      <c r="D10" s="18"/>
      <c r="E10" s="19"/>
      <c r="F10" s="19"/>
      <c r="G10" s="55"/>
      <c r="H10" s="56"/>
      <c r="I10" s="56"/>
      <c r="J10" s="57"/>
      <c r="K10" s="16"/>
      <c r="L10" s="42"/>
      <c r="M10" s="18"/>
      <c r="N10" s="19"/>
      <c r="O10" s="19"/>
      <c r="P10" s="55"/>
      <c r="Q10" s="55"/>
      <c r="R10" s="55"/>
      <c r="S10" s="56"/>
      <c r="T10" s="56"/>
      <c r="U10" s="57"/>
      <c r="W10" s="2"/>
    </row>
    <row r="11" spans="2:23" ht="15" customHeight="1">
      <c r="B11" s="22" t="s">
        <v>88</v>
      </c>
      <c r="C11" s="43" t="s">
        <v>11</v>
      </c>
      <c r="D11" s="18">
        <f>SUM(E11:J11,M11:U11)</f>
        <v>69488.06674143</v>
      </c>
      <c r="E11" s="19">
        <v>44564.24278062</v>
      </c>
      <c r="F11" s="19">
        <v>3944.72048097</v>
      </c>
      <c r="G11" s="19">
        <v>1450.125</v>
      </c>
      <c r="H11" s="19">
        <v>28.125</v>
      </c>
      <c r="I11" s="19">
        <v>3822.75</v>
      </c>
      <c r="J11" s="53">
        <v>2647.59761924</v>
      </c>
      <c r="K11" s="22" t="s">
        <v>116</v>
      </c>
      <c r="L11" s="43" t="s">
        <v>11</v>
      </c>
      <c r="M11" s="18" t="s">
        <v>209</v>
      </c>
      <c r="N11" s="19">
        <v>12432.27049287</v>
      </c>
      <c r="O11" s="19" t="s">
        <v>209</v>
      </c>
      <c r="P11" s="19" t="s">
        <v>209</v>
      </c>
      <c r="Q11" s="19" t="s">
        <v>209</v>
      </c>
      <c r="R11" s="19" t="s">
        <v>209</v>
      </c>
      <c r="S11" s="19">
        <v>250.875</v>
      </c>
      <c r="T11" s="19" t="s">
        <v>209</v>
      </c>
      <c r="U11" s="53">
        <v>347.36036773</v>
      </c>
      <c r="W11" s="2"/>
    </row>
    <row r="12" spans="2:23" ht="15" customHeight="1">
      <c r="B12" s="22" t="s">
        <v>12</v>
      </c>
      <c r="C12" s="43" t="s">
        <v>13</v>
      </c>
      <c r="D12" s="18">
        <f aca="true" t="shared" si="0" ref="D12:D32">SUM(E12:J12,M12:U12)</f>
        <v>96017.13781544002</v>
      </c>
      <c r="E12" s="19">
        <v>68209.76529412</v>
      </c>
      <c r="F12" s="19">
        <v>5362.78275522</v>
      </c>
      <c r="G12" s="19" t="s">
        <v>209</v>
      </c>
      <c r="H12" s="19" t="s">
        <v>209</v>
      </c>
      <c r="I12" s="19">
        <v>1800.01442964</v>
      </c>
      <c r="J12" s="53">
        <v>86.89552218</v>
      </c>
      <c r="K12" s="22" t="s">
        <v>117</v>
      </c>
      <c r="L12" s="43" t="s">
        <v>13</v>
      </c>
      <c r="M12" s="18">
        <v>137.7611937</v>
      </c>
      <c r="N12" s="19">
        <v>13217.17182329</v>
      </c>
      <c r="O12" s="19">
        <v>293.75107927</v>
      </c>
      <c r="P12" s="19" t="s">
        <v>209</v>
      </c>
      <c r="Q12" s="19">
        <v>146.23880562</v>
      </c>
      <c r="R12" s="19">
        <v>558.46268523</v>
      </c>
      <c r="S12" s="19">
        <v>3914.15524718</v>
      </c>
      <c r="T12" s="19" t="s">
        <v>209</v>
      </c>
      <c r="U12" s="53">
        <v>2290.13897999</v>
      </c>
      <c r="W12" s="2"/>
    </row>
    <row r="13" spans="2:23" ht="15" customHeight="1">
      <c r="B13" s="22" t="s">
        <v>14</v>
      </c>
      <c r="C13" s="43" t="s">
        <v>15</v>
      </c>
      <c r="D13" s="18">
        <f t="shared" si="0"/>
        <v>166452.16202766998</v>
      </c>
      <c r="E13" s="19">
        <v>119235.91117639</v>
      </c>
      <c r="F13" s="19">
        <v>5245.596074</v>
      </c>
      <c r="G13" s="19">
        <v>346.24390112</v>
      </c>
      <c r="H13" s="19">
        <v>3190.55198165</v>
      </c>
      <c r="I13" s="19">
        <v>20535.95114128</v>
      </c>
      <c r="J13" s="53">
        <v>473.26829088</v>
      </c>
      <c r="K13" s="22" t="s">
        <v>118</v>
      </c>
      <c r="L13" s="43" t="s">
        <v>15</v>
      </c>
      <c r="M13" s="18" t="s">
        <v>209</v>
      </c>
      <c r="N13" s="19">
        <v>16424.93256855</v>
      </c>
      <c r="O13" s="19">
        <v>216.14634064</v>
      </c>
      <c r="P13" s="19" t="s">
        <v>209</v>
      </c>
      <c r="Q13" s="19" t="s">
        <v>209</v>
      </c>
      <c r="R13" s="19" t="s">
        <v>209</v>
      </c>
      <c r="S13" s="19" t="s">
        <v>209</v>
      </c>
      <c r="T13" s="19" t="s">
        <v>209</v>
      </c>
      <c r="U13" s="53">
        <v>783.56055316</v>
      </c>
      <c r="W13" s="2"/>
    </row>
    <row r="14" spans="2:23" ht="15" customHeight="1">
      <c r="B14" s="22" t="s">
        <v>16</v>
      </c>
      <c r="C14" s="43" t="s">
        <v>17</v>
      </c>
      <c r="D14" s="18">
        <f t="shared" si="0"/>
        <v>83114.95851371001</v>
      </c>
      <c r="E14" s="19">
        <v>46898.54359406</v>
      </c>
      <c r="F14" s="19">
        <v>212.13860398</v>
      </c>
      <c r="G14" s="19" t="s">
        <v>209</v>
      </c>
      <c r="H14" s="19" t="s">
        <v>209</v>
      </c>
      <c r="I14" s="19">
        <v>23824</v>
      </c>
      <c r="J14" s="53">
        <v>229</v>
      </c>
      <c r="K14" s="22" t="s">
        <v>119</v>
      </c>
      <c r="L14" s="43" t="s">
        <v>17</v>
      </c>
      <c r="M14" s="18" t="s">
        <v>209</v>
      </c>
      <c r="N14" s="19">
        <v>5650.95133936</v>
      </c>
      <c r="O14" s="19" t="s">
        <v>209</v>
      </c>
      <c r="P14" s="19" t="s">
        <v>209</v>
      </c>
      <c r="Q14" s="19">
        <v>5580</v>
      </c>
      <c r="R14" s="19">
        <v>28</v>
      </c>
      <c r="S14" s="19">
        <v>371.64145302</v>
      </c>
      <c r="T14" s="19" t="s">
        <v>209</v>
      </c>
      <c r="U14" s="53">
        <v>320.68352329</v>
      </c>
      <c r="W14" s="2"/>
    </row>
    <row r="15" spans="2:23" ht="15" customHeight="1">
      <c r="B15" s="22" t="s">
        <v>18</v>
      </c>
      <c r="C15" s="43" t="s">
        <v>19</v>
      </c>
      <c r="D15" s="18">
        <f t="shared" si="0"/>
        <v>94988.6671403</v>
      </c>
      <c r="E15" s="19">
        <v>45089.23795598</v>
      </c>
      <c r="F15" s="19">
        <v>725.13609298</v>
      </c>
      <c r="G15" s="19" t="s">
        <v>209</v>
      </c>
      <c r="H15" s="19" t="s">
        <v>209</v>
      </c>
      <c r="I15" s="19">
        <v>18676.57410124</v>
      </c>
      <c r="J15" s="53">
        <v>252.59259296</v>
      </c>
      <c r="K15" s="22" t="s">
        <v>120</v>
      </c>
      <c r="L15" s="43" t="s">
        <v>19</v>
      </c>
      <c r="M15" s="18" t="s">
        <v>209</v>
      </c>
      <c r="N15" s="19">
        <v>13447.68053779</v>
      </c>
      <c r="O15" s="19">
        <v>14873.42594756</v>
      </c>
      <c r="P15" s="19" t="s">
        <v>209</v>
      </c>
      <c r="Q15" s="19">
        <v>568.33333416</v>
      </c>
      <c r="R15" s="19" t="s">
        <v>209</v>
      </c>
      <c r="S15" s="19">
        <v>71.2962964</v>
      </c>
      <c r="T15" s="19">
        <v>258.70370408</v>
      </c>
      <c r="U15" s="53">
        <v>1025.68657715</v>
      </c>
      <c r="W15" s="2"/>
    </row>
    <row r="16" spans="2:23" ht="15" customHeight="1">
      <c r="B16" s="22" t="s">
        <v>20</v>
      </c>
      <c r="C16" s="43" t="s">
        <v>21</v>
      </c>
      <c r="D16" s="18">
        <f t="shared" si="0"/>
        <v>48595.21628924999</v>
      </c>
      <c r="E16" s="19">
        <v>40681.4600351</v>
      </c>
      <c r="F16" s="19">
        <v>4078.97069478</v>
      </c>
      <c r="G16" s="19" t="s">
        <v>209</v>
      </c>
      <c r="H16" s="19" t="s">
        <v>209</v>
      </c>
      <c r="I16" s="19" t="s">
        <v>209</v>
      </c>
      <c r="J16" s="53">
        <v>73</v>
      </c>
      <c r="K16" s="22" t="s">
        <v>121</v>
      </c>
      <c r="L16" s="43" t="s">
        <v>21</v>
      </c>
      <c r="M16" s="18" t="s">
        <v>209</v>
      </c>
      <c r="N16" s="19">
        <v>3052.29767571</v>
      </c>
      <c r="O16" s="19" t="s">
        <v>209</v>
      </c>
      <c r="P16" s="19" t="s">
        <v>209</v>
      </c>
      <c r="Q16" s="19" t="s">
        <v>209</v>
      </c>
      <c r="R16" s="19" t="s">
        <v>209</v>
      </c>
      <c r="S16" s="19">
        <v>139</v>
      </c>
      <c r="T16" s="19" t="s">
        <v>209</v>
      </c>
      <c r="U16" s="53">
        <v>570.48788366</v>
      </c>
      <c r="W16" s="2"/>
    </row>
    <row r="17" spans="2:23" ht="15" customHeight="1">
      <c r="B17" s="22" t="s">
        <v>22</v>
      </c>
      <c r="C17" s="43" t="s">
        <v>23</v>
      </c>
      <c r="D17" s="18">
        <f t="shared" si="0"/>
        <v>38567.86888981</v>
      </c>
      <c r="E17" s="19">
        <v>26356.050842</v>
      </c>
      <c r="F17" s="19">
        <v>994.375</v>
      </c>
      <c r="G17" s="19" t="s">
        <v>209</v>
      </c>
      <c r="H17" s="19" t="s">
        <v>209</v>
      </c>
      <c r="I17" s="19">
        <v>4548.43820225</v>
      </c>
      <c r="J17" s="53">
        <v>202.34375</v>
      </c>
      <c r="K17" s="22" t="s">
        <v>122</v>
      </c>
      <c r="L17" s="43" t="s">
        <v>23</v>
      </c>
      <c r="M17" s="18" t="s">
        <v>209</v>
      </c>
      <c r="N17" s="19">
        <v>5316.09719108</v>
      </c>
      <c r="O17" s="19">
        <v>25.4375</v>
      </c>
      <c r="P17" s="19" t="s">
        <v>209</v>
      </c>
      <c r="Q17" s="19" t="s">
        <v>209</v>
      </c>
      <c r="R17" s="19" t="s">
        <v>209</v>
      </c>
      <c r="S17" s="19">
        <v>1001.27528088</v>
      </c>
      <c r="T17" s="19" t="s">
        <v>209</v>
      </c>
      <c r="U17" s="53">
        <v>123.8511236</v>
      </c>
      <c r="W17" s="2"/>
    </row>
    <row r="18" spans="2:23" ht="15" customHeight="1">
      <c r="B18" s="22" t="s">
        <v>24</v>
      </c>
      <c r="C18" s="43" t="s">
        <v>25</v>
      </c>
      <c r="D18" s="18">
        <f t="shared" si="0"/>
        <v>145232.16452849</v>
      </c>
      <c r="E18" s="19">
        <v>70732.75554447</v>
      </c>
      <c r="F18" s="19">
        <v>5503.7380794</v>
      </c>
      <c r="G18" s="19" t="s">
        <v>209</v>
      </c>
      <c r="H18" s="19">
        <v>1130.753965</v>
      </c>
      <c r="I18" s="19">
        <v>43668.0633664</v>
      </c>
      <c r="J18" s="53">
        <v>3001.7380866</v>
      </c>
      <c r="K18" s="22" t="s">
        <v>123</v>
      </c>
      <c r="L18" s="43" t="s">
        <v>25</v>
      </c>
      <c r="M18" s="18" t="s">
        <v>209</v>
      </c>
      <c r="N18" s="19">
        <v>9491.84981794</v>
      </c>
      <c r="O18" s="19">
        <v>10514.3571126</v>
      </c>
      <c r="P18" s="19">
        <v>309.9920626</v>
      </c>
      <c r="Q18" s="19" t="s">
        <v>209</v>
      </c>
      <c r="R18" s="19" t="s">
        <v>209</v>
      </c>
      <c r="S18" s="19">
        <v>105.9047616</v>
      </c>
      <c r="T18" s="19" t="s">
        <v>209</v>
      </c>
      <c r="U18" s="53">
        <v>773.01173188</v>
      </c>
      <c r="W18" s="2"/>
    </row>
    <row r="19" spans="2:23" ht="15" customHeight="1">
      <c r="B19" s="22" t="s">
        <v>26</v>
      </c>
      <c r="C19" s="43" t="s">
        <v>27</v>
      </c>
      <c r="D19" s="18">
        <f t="shared" si="0"/>
        <v>19151.35297771</v>
      </c>
      <c r="E19" s="19">
        <v>12032.56996463</v>
      </c>
      <c r="F19" s="19">
        <v>4135.12348896</v>
      </c>
      <c r="G19" s="19" t="s">
        <v>209</v>
      </c>
      <c r="H19" s="19" t="s">
        <v>209</v>
      </c>
      <c r="I19" s="19" t="s">
        <v>209</v>
      </c>
      <c r="J19" s="53">
        <v>999</v>
      </c>
      <c r="K19" s="22" t="s">
        <v>124</v>
      </c>
      <c r="L19" s="43" t="s">
        <v>27</v>
      </c>
      <c r="M19" s="18" t="s">
        <v>209</v>
      </c>
      <c r="N19" s="19">
        <v>1321.3247255</v>
      </c>
      <c r="O19" s="19" t="s">
        <v>209</v>
      </c>
      <c r="P19" s="19" t="s">
        <v>209</v>
      </c>
      <c r="Q19" s="19">
        <v>444</v>
      </c>
      <c r="R19" s="19" t="s">
        <v>209</v>
      </c>
      <c r="S19" s="19">
        <v>122.94743594</v>
      </c>
      <c r="T19" s="19" t="s">
        <v>209</v>
      </c>
      <c r="U19" s="53">
        <v>96.38736268</v>
      </c>
      <c r="W19" s="2"/>
    </row>
    <row r="20" spans="2:23" ht="15" customHeight="1">
      <c r="B20" s="22" t="s">
        <v>28</v>
      </c>
      <c r="C20" s="43" t="s">
        <v>29</v>
      </c>
      <c r="D20" s="18">
        <f t="shared" si="0"/>
        <v>32008.833925670002</v>
      </c>
      <c r="E20" s="19">
        <v>24964.5450008</v>
      </c>
      <c r="F20" s="19">
        <v>3701.51269203</v>
      </c>
      <c r="G20" s="19" t="s">
        <v>209</v>
      </c>
      <c r="H20" s="19" t="s">
        <v>209</v>
      </c>
      <c r="I20" s="19">
        <v>834</v>
      </c>
      <c r="J20" s="53">
        <v>420.71134466</v>
      </c>
      <c r="K20" s="22" t="s">
        <v>125</v>
      </c>
      <c r="L20" s="43" t="s">
        <v>29</v>
      </c>
      <c r="M20" s="18" t="s">
        <v>209</v>
      </c>
      <c r="N20" s="19">
        <v>1817.33074642</v>
      </c>
      <c r="O20" s="19" t="s">
        <v>209</v>
      </c>
      <c r="P20" s="19" t="s">
        <v>209</v>
      </c>
      <c r="Q20" s="19" t="s">
        <v>209</v>
      </c>
      <c r="R20" s="19" t="s">
        <v>209</v>
      </c>
      <c r="S20" s="19">
        <v>126.49054166</v>
      </c>
      <c r="T20" s="19" t="s">
        <v>209</v>
      </c>
      <c r="U20" s="53">
        <v>144.2436001</v>
      </c>
      <c r="W20" s="2"/>
    </row>
    <row r="21" spans="2:23" ht="15" customHeight="1">
      <c r="B21" s="22" t="s">
        <v>30</v>
      </c>
      <c r="C21" s="43" t="s">
        <v>31</v>
      </c>
      <c r="D21" s="18">
        <f t="shared" si="0"/>
        <v>6334.369199780001</v>
      </c>
      <c r="E21" s="19">
        <v>4391.55663628</v>
      </c>
      <c r="F21" s="19">
        <v>574.17446817</v>
      </c>
      <c r="G21" s="19" t="s">
        <v>209</v>
      </c>
      <c r="H21" s="19" t="s">
        <v>209</v>
      </c>
      <c r="I21" s="19" t="s">
        <v>209</v>
      </c>
      <c r="J21" s="53" t="s">
        <v>209</v>
      </c>
      <c r="K21" s="22" t="s">
        <v>126</v>
      </c>
      <c r="L21" s="43" t="s">
        <v>31</v>
      </c>
      <c r="M21" s="18" t="s">
        <v>209</v>
      </c>
      <c r="N21" s="19">
        <v>890.93738602</v>
      </c>
      <c r="O21" s="19" t="s">
        <v>209</v>
      </c>
      <c r="P21" s="19" t="s">
        <v>209</v>
      </c>
      <c r="Q21" s="19" t="s">
        <v>209</v>
      </c>
      <c r="R21" s="19" t="s">
        <v>209</v>
      </c>
      <c r="S21" s="19">
        <v>271.6380953</v>
      </c>
      <c r="T21" s="19" t="s">
        <v>209</v>
      </c>
      <c r="U21" s="53">
        <v>206.06261401</v>
      </c>
      <c r="W21" s="2"/>
    </row>
    <row r="22" spans="2:23" ht="15" customHeight="1">
      <c r="B22" s="22" t="s">
        <v>32</v>
      </c>
      <c r="C22" s="43" t="s">
        <v>33</v>
      </c>
      <c r="D22" s="18">
        <f t="shared" si="0"/>
        <v>552468.85646446</v>
      </c>
      <c r="E22" s="19">
        <v>236144.28083878</v>
      </c>
      <c r="F22" s="19">
        <v>49690.01098527</v>
      </c>
      <c r="G22" s="19">
        <v>2255.76127125</v>
      </c>
      <c r="H22" s="19">
        <v>9196.36759098</v>
      </c>
      <c r="I22" s="19">
        <v>114966.7658343</v>
      </c>
      <c r="J22" s="53">
        <v>22981.99361628</v>
      </c>
      <c r="K22" s="22" t="s">
        <v>127</v>
      </c>
      <c r="L22" s="43" t="s">
        <v>33</v>
      </c>
      <c r="M22" s="18">
        <v>5186.79418284</v>
      </c>
      <c r="N22" s="19">
        <v>30071.5355377</v>
      </c>
      <c r="O22" s="19">
        <v>62785.8588486</v>
      </c>
      <c r="P22" s="19">
        <v>230.43659748</v>
      </c>
      <c r="Q22" s="19">
        <v>9314.8314756</v>
      </c>
      <c r="R22" s="19" t="s">
        <v>209</v>
      </c>
      <c r="S22" s="19">
        <v>8830.78588682</v>
      </c>
      <c r="T22" s="19">
        <v>64.9117176</v>
      </c>
      <c r="U22" s="53">
        <v>748.52208096</v>
      </c>
      <c r="W22" s="2"/>
    </row>
    <row r="23" spans="2:23" ht="15" customHeight="1">
      <c r="B23" s="22" t="s">
        <v>34</v>
      </c>
      <c r="C23" s="43" t="s">
        <v>35</v>
      </c>
      <c r="D23" s="18">
        <f t="shared" si="0"/>
        <v>14177.800336449998</v>
      </c>
      <c r="E23" s="19">
        <v>11347.65660022</v>
      </c>
      <c r="F23" s="19" t="s">
        <v>209</v>
      </c>
      <c r="G23" s="19" t="s">
        <v>209</v>
      </c>
      <c r="H23" s="19" t="s">
        <v>209</v>
      </c>
      <c r="I23" s="19">
        <v>237.9474273</v>
      </c>
      <c r="J23" s="53">
        <v>518.05089483</v>
      </c>
      <c r="K23" s="22" t="s">
        <v>128</v>
      </c>
      <c r="L23" s="43" t="s">
        <v>35</v>
      </c>
      <c r="M23" s="18" t="s">
        <v>209</v>
      </c>
      <c r="N23" s="19">
        <v>1850.4373604</v>
      </c>
      <c r="O23" s="19" t="s">
        <v>209</v>
      </c>
      <c r="P23" s="19" t="s">
        <v>209</v>
      </c>
      <c r="Q23" s="19" t="s">
        <v>209</v>
      </c>
      <c r="R23" s="19" t="s">
        <v>209</v>
      </c>
      <c r="S23" s="19">
        <v>95.17897092</v>
      </c>
      <c r="T23" s="19" t="s">
        <v>209</v>
      </c>
      <c r="U23" s="53">
        <v>128.52908278</v>
      </c>
      <c r="W23" s="2"/>
    </row>
    <row r="24" spans="2:23" ht="15" customHeight="1">
      <c r="B24" s="22" t="s">
        <v>36</v>
      </c>
      <c r="C24" s="43" t="s">
        <v>37</v>
      </c>
      <c r="D24" s="18">
        <f t="shared" si="0"/>
        <v>85210.93333101</v>
      </c>
      <c r="E24" s="19">
        <v>59030.37777575</v>
      </c>
      <c r="F24" s="19">
        <v>1523</v>
      </c>
      <c r="G24" s="19" t="s">
        <v>209</v>
      </c>
      <c r="H24" s="19" t="s">
        <v>209</v>
      </c>
      <c r="I24" s="19">
        <v>1298</v>
      </c>
      <c r="J24" s="53">
        <v>4137.08888884</v>
      </c>
      <c r="K24" s="22" t="s">
        <v>129</v>
      </c>
      <c r="L24" s="43" t="s">
        <v>37</v>
      </c>
      <c r="M24" s="18" t="s">
        <v>209</v>
      </c>
      <c r="N24" s="19">
        <v>18472.71111089</v>
      </c>
      <c r="O24" s="19" t="s">
        <v>209</v>
      </c>
      <c r="P24" s="19" t="s">
        <v>209</v>
      </c>
      <c r="Q24" s="19" t="s">
        <v>209</v>
      </c>
      <c r="R24" s="19" t="s">
        <v>209</v>
      </c>
      <c r="S24" s="19" t="s">
        <v>209</v>
      </c>
      <c r="T24" s="19" t="s">
        <v>209</v>
      </c>
      <c r="U24" s="53">
        <v>749.75555553</v>
      </c>
      <c r="W24" s="2"/>
    </row>
    <row r="25" spans="2:23" ht="15" customHeight="1">
      <c r="B25" s="22" t="s">
        <v>38</v>
      </c>
      <c r="C25" s="43" t="s">
        <v>39</v>
      </c>
      <c r="D25" s="18">
        <f t="shared" si="0"/>
        <v>34767.148442599995</v>
      </c>
      <c r="E25" s="19">
        <v>26304.80896789</v>
      </c>
      <c r="F25" s="19">
        <v>3419.61538466</v>
      </c>
      <c r="G25" s="19" t="s">
        <v>209</v>
      </c>
      <c r="H25" s="19" t="s">
        <v>209</v>
      </c>
      <c r="I25" s="19">
        <v>128.44652908</v>
      </c>
      <c r="J25" s="53">
        <v>633.662289</v>
      </c>
      <c r="K25" s="22" t="s">
        <v>130</v>
      </c>
      <c r="L25" s="43" t="s">
        <v>39</v>
      </c>
      <c r="M25" s="18" t="s">
        <v>209</v>
      </c>
      <c r="N25" s="19">
        <v>3883.34574102</v>
      </c>
      <c r="O25" s="19" t="s">
        <v>209</v>
      </c>
      <c r="P25" s="19" t="s">
        <v>209</v>
      </c>
      <c r="Q25" s="19" t="s">
        <v>209</v>
      </c>
      <c r="R25" s="19" t="s">
        <v>209</v>
      </c>
      <c r="S25" s="19">
        <v>143.66979362</v>
      </c>
      <c r="T25" s="19" t="s">
        <v>209</v>
      </c>
      <c r="U25" s="53">
        <v>253.59973733</v>
      </c>
      <c r="W25" s="2"/>
    </row>
    <row r="26" spans="2:23" ht="15" customHeight="1">
      <c r="B26" s="22" t="s">
        <v>40</v>
      </c>
      <c r="C26" s="43" t="s">
        <v>41</v>
      </c>
      <c r="D26" s="18">
        <f>SUM(E26:J26,M26:U26)</f>
        <v>17113.086872030002</v>
      </c>
      <c r="E26" s="19">
        <v>12435.57046284</v>
      </c>
      <c r="F26" s="19">
        <v>2049.0675673</v>
      </c>
      <c r="G26" s="19" t="s">
        <v>209</v>
      </c>
      <c r="H26" s="19">
        <v>203.2818534</v>
      </c>
      <c r="I26" s="19">
        <v>442</v>
      </c>
      <c r="J26" s="53">
        <v>64</v>
      </c>
      <c r="K26" s="22" t="s">
        <v>131</v>
      </c>
      <c r="L26" s="43" t="s">
        <v>41</v>
      </c>
      <c r="M26" s="18" t="s">
        <v>209</v>
      </c>
      <c r="N26" s="19">
        <v>1881.44691127</v>
      </c>
      <c r="O26" s="19" t="s">
        <v>209</v>
      </c>
      <c r="P26" s="19" t="s">
        <v>209</v>
      </c>
      <c r="Q26" s="19" t="s">
        <v>209</v>
      </c>
      <c r="R26" s="19" t="s">
        <v>209</v>
      </c>
      <c r="S26" s="19" t="s">
        <v>209</v>
      </c>
      <c r="T26" s="19" t="s">
        <v>209</v>
      </c>
      <c r="U26" s="53">
        <v>37.72007722</v>
      </c>
      <c r="W26" s="2"/>
    </row>
    <row r="27" spans="2:23" ht="15" customHeight="1">
      <c r="B27" s="22" t="s">
        <v>42</v>
      </c>
      <c r="C27" s="43" t="s">
        <v>43</v>
      </c>
      <c r="D27" s="18">
        <f t="shared" si="0"/>
        <v>152053.43764266002</v>
      </c>
      <c r="E27" s="19">
        <v>93860.87557088</v>
      </c>
      <c r="F27" s="19">
        <v>22225.27928142</v>
      </c>
      <c r="G27" s="19" t="s">
        <v>209</v>
      </c>
      <c r="H27" s="19" t="s">
        <v>209</v>
      </c>
      <c r="I27" s="19">
        <v>15737.76025275</v>
      </c>
      <c r="J27" s="53">
        <v>289.94392469</v>
      </c>
      <c r="K27" s="22" t="s">
        <v>132</v>
      </c>
      <c r="L27" s="43" t="s">
        <v>133</v>
      </c>
      <c r="M27" s="18" t="s">
        <v>209</v>
      </c>
      <c r="N27" s="19">
        <v>8873.81274636</v>
      </c>
      <c r="O27" s="19">
        <v>272.1495322</v>
      </c>
      <c r="P27" s="19" t="s">
        <v>209</v>
      </c>
      <c r="Q27" s="19" t="s">
        <v>209</v>
      </c>
      <c r="R27" s="19">
        <v>675.14018565</v>
      </c>
      <c r="S27" s="19">
        <v>9795.78040624</v>
      </c>
      <c r="T27" s="19" t="s">
        <v>209</v>
      </c>
      <c r="U27" s="53">
        <v>322.69574247</v>
      </c>
      <c r="W27" s="2"/>
    </row>
    <row r="28" spans="2:23" ht="15" customHeight="1">
      <c r="B28" s="22" t="s">
        <v>44</v>
      </c>
      <c r="C28" s="43" t="s">
        <v>45</v>
      </c>
      <c r="D28" s="18">
        <f t="shared" si="0"/>
        <v>35927.26948633</v>
      </c>
      <c r="E28" s="19">
        <v>23095.04858037</v>
      </c>
      <c r="F28" s="19">
        <v>4151.67919771</v>
      </c>
      <c r="G28" s="19">
        <v>1969.53488766</v>
      </c>
      <c r="H28" s="19">
        <v>2057.44186458</v>
      </c>
      <c r="I28" s="19">
        <v>499.18604751</v>
      </c>
      <c r="J28" s="53">
        <v>890.73408116</v>
      </c>
      <c r="K28" s="22" t="s">
        <v>134</v>
      </c>
      <c r="L28" s="43" t="s">
        <v>135</v>
      </c>
      <c r="M28" s="18" t="s">
        <v>209</v>
      </c>
      <c r="N28" s="19">
        <v>3094.22724237</v>
      </c>
      <c r="O28" s="19" t="s">
        <v>209</v>
      </c>
      <c r="P28" s="19" t="s">
        <v>209</v>
      </c>
      <c r="Q28" s="19" t="s">
        <v>209</v>
      </c>
      <c r="R28" s="19" t="s">
        <v>209</v>
      </c>
      <c r="S28" s="19">
        <v>117.07215398</v>
      </c>
      <c r="T28" s="19" t="s">
        <v>209</v>
      </c>
      <c r="U28" s="53">
        <v>52.34543099</v>
      </c>
      <c r="W28" s="2"/>
    </row>
    <row r="29" spans="2:23" ht="15" customHeight="1">
      <c r="B29" s="22" t="s">
        <v>46</v>
      </c>
      <c r="C29" s="43" t="s">
        <v>47</v>
      </c>
      <c r="D29" s="18">
        <f t="shared" si="0"/>
        <v>12392.183248679998</v>
      </c>
      <c r="E29" s="19">
        <v>8627.98371384</v>
      </c>
      <c r="F29" s="19">
        <v>1665.64863271</v>
      </c>
      <c r="G29" s="19" t="s">
        <v>209</v>
      </c>
      <c r="H29" s="19" t="s">
        <v>209</v>
      </c>
      <c r="I29" s="19">
        <v>375</v>
      </c>
      <c r="J29" s="53" t="s">
        <v>209</v>
      </c>
      <c r="K29" s="22" t="s">
        <v>136</v>
      </c>
      <c r="L29" s="43" t="s">
        <v>47</v>
      </c>
      <c r="M29" s="18" t="s">
        <v>209</v>
      </c>
      <c r="N29" s="19">
        <v>1185.29901144</v>
      </c>
      <c r="O29" s="19" t="s">
        <v>209</v>
      </c>
      <c r="P29" s="19" t="s">
        <v>209</v>
      </c>
      <c r="Q29" s="19">
        <v>346</v>
      </c>
      <c r="R29" s="19" t="s">
        <v>209</v>
      </c>
      <c r="S29" s="19">
        <v>176.87667253</v>
      </c>
      <c r="T29" s="19" t="s">
        <v>209</v>
      </c>
      <c r="U29" s="53">
        <v>15.37521816</v>
      </c>
      <c r="W29" s="2"/>
    </row>
    <row r="30" spans="2:23" ht="15" customHeight="1">
      <c r="B30" s="22" t="s">
        <v>48</v>
      </c>
      <c r="C30" s="43" t="s">
        <v>49</v>
      </c>
      <c r="D30" s="18">
        <f t="shared" si="0"/>
        <v>57733.55636624</v>
      </c>
      <c r="E30" s="19">
        <v>27252.35047325</v>
      </c>
      <c r="F30" s="19">
        <v>3288.0555694</v>
      </c>
      <c r="G30" s="19" t="s">
        <v>209</v>
      </c>
      <c r="H30" s="19" t="s">
        <v>209</v>
      </c>
      <c r="I30" s="19">
        <v>15908.27784476</v>
      </c>
      <c r="J30" s="53">
        <v>4266.55557352</v>
      </c>
      <c r="K30" s="22" t="s">
        <v>137</v>
      </c>
      <c r="L30" s="43" t="s">
        <v>138</v>
      </c>
      <c r="M30" s="18" t="s">
        <v>209</v>
      </c>
      <c r="N30" s="19">
        <v>5688.77778293</v>
      </c>
      <c r="O30" s="19" t="s">
        <v>209</v>
      </c>
      <c r="P30" s="19" t="s">
        <v>209</v>
      </c>
      <c r="Q30" s="19" t="s">
        <v>209</v>
      </c>
      <c r="R30" s="19" t="s">
        <v>209</v>
      </c>
      <c r="S30" s="19">
        <v>988.44444449</v>
      </c>
      <c r="T30" s="19" t="s">
        <v>209</v>
      </c>
      <c r="U30" s="53">
        <v>341.09467789</v>
      </c>
      <c r="W30" s="2"/>
    </row>
    <row r="31" spans="2:23" ht="15" customHeight="1">
      <c r="B31" s="22" t="s">
        <v>50</v>
      </c>
      <c r="C31" s="43" t="s">
        <v>51</v>
      </c>
      <c r="D31" s="18">
        <f t="shared" si="0"/>
        <v>83704.85680155999</v>
      </c>
      <c r="E31" s="19">
        <v>58588.96674136</v>
      </c>
      <c r="F31" s="19">
        <v>3744.95398883</v>
      </c>
      <c r="G31" s="19" t="s">
        <v>209</v>
      </c>
      <c r="H31" s="19" t="s">
        <v>209</v>
      </c>
      <c r="I31" s="19">
        <v>8512.26924338</v>
      </c>
      <c r="J31" s="53">
        <v>232.61538496</v>
      </c>
      <c r="K31" s="22" t="s">
        <v>139</v>
      </c>
      <c r="L31" s="43" t="s">
        <v>51</v>
      </c>
      <c r="M31" s="18" t="s">
        <v>209</v>
      </c>
      <c r="N31" s="19">
        <v>12231.93783462</v>
      </c>
      <c r="O31" s="19" t="s">
        <v>209</v>
      </c>
      <c r="P31" s="19" t="s">
        <v>209</v>
      </c>
      <c r="Q31" s="19" t="s">
        <v>209</v>
      </c>
      <c r="R31" s="19" t="s">
        <v>209</v>
      </c>
      <c r="S31" s="19" t="s">
        <v>209</v>
      </c>
      <c r="T31" s="19" t="s">
        <v>209</v>
      </c>
      <c r="U31" s="53">
        <v>394.11360841</v>
      </c>
      <c r="W31" s="2"/>
    </row>
    <row r="32" spans="2:23" ht="15" customHeight="1">
      <c r="B32" s="22" t="s">
        <v>52</v>
      </c>
      <c r="C32" s="43" t="s">
        <v>53</v>
      </c>
      <c r="D32" s="18">
        <f t="shared" si="0"/>
        <v>14837.39723875</v>
      </c>
      <c r="E32" s="19">
        <v>11000.11602062</v>
      </c>
      <c r="F32" s="19" t="s">
        <v>209</v>
      </c>
      <c r="G32" s="19">
        <v>216.10909086</v>
      </c>
      <c r="H32" s="19" t="s">
        <v>209</v>
      </c>
      <c r="I32" s="19">
        <v>1521</v>
      </c>
      <c r="J32" s="53" t="s">
        <v>209</v>
      </c>
      <c r="K32" s="22" t="s">
        <v>140</v>
      </c>
      <c r="L32" s="43" t="s">
        <v>141</v>
      </c>
      <c r="M32" s="18" t="s">
        <v>209</v>
      </c>
      <c r="N32" s="19">
        <v>2081.78229677</v>
      </c>
      <c r="O32" s="19" t="s">
        <v>209</v>
      </c>
      <c r="P32" s="19" t="s">
        <v>209</v>
      </c>
      <c r="Q32" s="19" t="s">
        <v>209</v>
      </c>
      <c r="R32" s="19" t="s">
        <v>209</v>
      </c>
      <c r="S32" s="19" t="s">
        <v>209</v>
      </c>
      <c r="T32" s="19" t="s">
        <v>209</v>
      </c>
      <c r="U32" s="53">
        <v>18.3898305</v>
      </c>
      <c r="W32" s="2"/>
    </row>
    <row r="33" spans="2:23" ht="15" customHeight="1">
      <c r="B33" s="22" t="s">
        <v>54</v>
      </c>
      <c r="C33" s="43" t="s">
        <v>55</v>
      </c>
      <c r="D33" s="18">
        <f>SUM(E33:J33,M33:U33)</f>
        <v>4156.216667520001</v>
      </c>
      <c r="E33" s="19">
        <v>2882.75000051</v>
      </c>
      <c r="F33" s="19">
        <v>556.31666677</v>
      </c>
      <c r="G33" s="19" t="s">
        <v>209</v>
      </c>
      <c r="H33" s="19" t="s">
        <v>209</v>
      </c>
      <c r="I33" s="19">
        <v>108.94999996</v>
      </c>
      <c r="J33" s="53" t="s">
        <v>209</v>
      </c>
      <c r="K33" s="22" t="s">
        <v>142</v>
      </c>
      <c r="L33" s="43" t="s">
        <v>55</v>
      </c>
      <c r="M33" s="18" t="s">
        <v>209</v>
      </c>
      <c r="N33" s="19">
        <v>536.03333358</v>
      </c>
      <c r="O33" s="19" t="s">
        <v>209</v>
      </c>
      <c r="P33" s="19" t="s">
        <v>209</v>
      </c>
      <c r="Q33" s="19" t="s">
        <v>209</v>
      </c>
      <c r="R33" s="19">
        <v>16.8</v>
      </c>
      <c r="S33" s="19">
        <v>20.33333335</v>
      </c>
      <c r="T33" s="19" t="s">
        <v>209</v>
      </c>
      <c r="U33" s="53">
        <v>35.03333335</v>
      </c>
      <c r="W33" s="2"/>
    </row>
    <row r="34" spans="2:23" ht="15" customHeight="1">
      <c r="B34" s="24" t="s">
        <v>56</v>
      </c>
      <c r="C34" s="44" t="s">
        <v>57</v>
      </c>
      <c r="D34" s="26">
        <f>SUM(E34:J34,M34:U34)</f>
        <v>10176.501131590001</v>
      </c>
      <c r="E34" s="27">
        <v>6839.60621598</v>
      </c>
      <c r="F34" s="27">
        <v>918.7909606</v>
      </c>
      <c r="G34" s="27" t="s">
        <v>209</v>
      </c>
      <c r="H34" s="27" t="s">
        <v>209</v>
      </c>
      <c r="I34" s="27">
        <v>1321</v>
      </c>
      <c r="J34" s="58" t="s">
        <v>209</v>
      </c>
      <c r="K34" s="24" t="s">
        <v>143</v>
      </c>
      <c r="L34" s="44" t="s">
        <v>57</v>
      </c>
      <c r="M34" s="26" t="s">
        <v>209</v>
      </c>
      <c r="N34" s="27">
        <v>841.59322057</v>
      </c>
      <c r="O34" s="27" t="s">
        <v>209</v>
      </c>
      <c r="P34" s="27" t="s">
        <v>209</v>
      </c>
      <c r="Q34" s="27" t="s">
        <v>209</v>
      </c>
      <c r="R34" s="27" t="s">
        <v>209</v>
      </c>
      <c r="S34" s="27">
        <v>37.12711865</v>
      </c>
      <c r="T34" s="27" t="s">
        <v>209</v>
      </c>
      <c r="U34" s="58">
        <v>218.38361579</v>
      </c>
      <c r="W34" s="2"/>
    </row>
    <row r="35" ht="6.75" customHeight="1"/>
    <row r="36" spans="3:12" ht="15">
      <c r="C36" s="17"/>
      <c r="L36" s="92" t="s">
        <v>144</v>
      </c>
    </row>
    <row r="37" spans="3:12" ht="15">
      <c r="C37" s="17"/>
      <c r="L37" s="92" t="s">
        <v>145</v>
      </c>
    </row>
    <row r="38" ht="12" customHeight="1"/>
  </sheetData>
  <sheetProtection/>
  <mergeCells count="6">
    <mergeCell ref="B5:C7"/>
    <mergeCell ref="D5:J5"/>
    <mergeCell ref="K5:L7"/>
    <mergeCell ref="M5:U5"/>
    <mergeCell ref="D7:J7"/>
    <mergeCell ref="M7:U7"/>
  </mergeCells>
  <printOptions/>
  <pageMargins left="0.5905511811023623" right="0.3937007874015748" top="0.7480314960629921" bottom="0.7480314960629921" header="0.31496062992125984" footer="0.31496062992125984"/>
  <pageSetup firstPageNumber="6" useFirstPageNumber="1" horizontalDpi="600" verticalDpi="600" orientation="portrait" paperSize="9" scale="89" r:id="rId1"/>
  <headerFooter>
    <oddFooter>&amp;CIV-3-&amp;P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Q37"/>
  <sheetViews>
    <sheetView showGridLines="0" zoomScalePageLayoutView="0" workbookViewId="0" topLeftCell="W1">
      <selection activeCell="W1" sqref="W1"/>
    </sheetView>
  </sheetViews>
  <sheetFormatPr defaultColWidth="9.140625" defaultRowHeight="15"/>
  <cols>
    <col min="1" max="1" width="5.00390625" style="1" customWidth="1"/>
    <col min="2" max="2" width="3.28125" style="1" customWidth="1"/>
    <col min="3" max="3" width="16.421875" style="1" customWidth="1"/>
    <col min="4" max="4" width="9.421875" style="1" customWidth="1"/>
    <col min="5" max="10" width="8.421875" style="1" customWidth="1"/>
    <col min="11" max="11" width="3.28125" style="1" customWidth="1"/>
    <col min="12" max="12" width="16.421875" style="1" customWidth="1"/>
    <col min="13" max="21" width="8.421875" style="1" customWidth="1"/>
    <col min="22" max="22" width="1.57421875" style="1" customWidth="1"/>
    <col min="23" max="23" width="2.421875" style="1" customWidth="1"/>
    <col min="24" max="24" width="3.28125" style="1" customWidth="1"/>
    <col min="25" max="25" width="16.421875" style="1" customWidth="1"/>
    <col min="26" max="32" width="8.421875" style="1" customWidth="1"/>
    <col min="33" max="33" width="3.28125" style="1" customWidth="1"/>
    <col min="34" max="34" width="16.421875" style="1" customWidth="1"/>
    <col min="35" max="43" width="8.421875" style="1" customWidth="1"/>
    <col min="44" max="44" width="1.57421875" style="1" customWidth="1"/>
    <col min="45" max="16384" width="9.00390625" style="1" customWidth="1"/>
  </cols>
  <sheetData>
    <row r="1" spans="2:43" ht="15" customHeight="1">
      <c r="B1" s="2"/>
      <c r="C1" s="2"/>
      <c r="D1" s="2"/>
      <c r="E1" s="2"/>
      <c r="F1" s="2"/>
      <c r="G1" s="2"/>
      <c r="J1" s="63" t="s">
        <v>94</v>
      </c>
      <c r="K1" s="2"/>
      <c r="L1" s="2"/>
      <c r="M1" s="2"/>
      <c r="N1" s="2"/>
      <c r="O1" s="2"/>
      <c r="P1" s="2"/>
      <c r="Q1" s="2"/>
      <c r="R1" s="2"/>
      <c r="U1" s="64" t="s">
        <v>95</v>
      </c>
      <c r="X1" s="2"/>
      <c r="Y1" s="2"/>
      <c r="Z1" s="2"/>
      <c r="AA1" s="2"/>
      <c r="AB1" s="2"/>
      <c r="AC1" s="2"/>
      <c r="AF1" s="63" t="s">
        <v>146</v>
      </c>
      <c r="AG1" s="2"/>
      <c r="AH1" s="2"/>
      <c r="AI1" s="2"/>
      <c r="AJ1" s="2"/>
      <c r="AK1" s="2"/>
      <c r="AL1" s="2"/>
      <c r="AM1" s="2"/>
      <c r="AN1" s="2"/>
      <c r="AQ1" s="64" t="s">
        <v>147</v>
      </c>
    </row>
    <row r="2" spans="2:40" ht="15" customHeight="1">
      <c r="B2" s="30" t="s">
        <v>96</v>
      </c>
      <c r="C2" s="30"/>
      <c r="D2" s="30"/>
      <c r="E2" s="30"/>
      <c r="F2" s="30"/>
      <c r="G2" s="30"/>
      <c r="K2" s="30" t="s">
        <v>96</v>
      </c>
      <c r="L2" s="30"/>
      <c r="M2" s="30"/>
      <c r="N2" s="30"/>
      <c r="O2" s="30"/>
      <c r="P2" s="30"/>
      <c r="Q2" s="30"/>
      <c r="R2" s="30"/>
      <c r="X2" s="30" t="s">
        <v>148</v>
      </c>
      <c r="Y2" s="30"/>
      <c r="Z2" s="30"/>
      <c r="AA2" s="30"/>
      <c r="AB2" s="30"/>
      <c r="AC2" s="30"/>
      <c r="AG2" s="30" t="s">
        <v>148</v>
      </c>
      <c r="AH2" s="30"/>
      <c r="AI2" s="30"/>
      <c r="AJ2" s="30"/>
      <c r="AK2" s="30"/>
      <c r="AL2" s="30"/>
      <c r="AM2" s="30"/>
      <c r="AN2" s="30"/>
    </row>
    <row r="3" spans="2:40" ht="15" customHeight="1">
      <c r="B3" s="30"/>
      <c r="C3" s="30" t="s">
        <v>97</v>
      </c>
      <c r="D3" s="30"/>
      <c r="E3" s="30"/>
      <c r="F3" s="30"/>
      <c r="G3" s="30"/>
      <c r="K3" s="30"/>
      <c r="L3" s="30" t="s">
        <v>97</v>
      </c>
      <c r="M3" s="30"/>
      <c r="N3" s="30"/>
      <c r="O3" s="30"/>
      <c r="P3" s="30"/>
      <c r="Q3" s="30"/>
      <c r="R3" s="30"/>
      <c r="X3" s="30"/>
      <c r="Y3" s="30" t="s">
        <v>149</v>
      </c>
      <c r="Z3" s="30"/>
      <c r="AA3" s="30"/>
      <c r="AB3" s="30"/>
      <c r="AC3" s="30"/>
      <c r="AG3" s="30"/>
      <c r="AH3" s="30" t="s">
        <v>149</v>
      </c>
      <c r="AI3" s="30"/>
      <c r="AJ3" s="30"/>
      <c r="AK3" s="30"/>
      <c r="AL3" s="30"/>
      <c r="AM3" s="30"/>
      <c r="AN3" s="30"/>
    </row>
    <row r="4" spans="2:40" ht="15" customHeight="1">
      <c r="B4" s="2"/>
      <c r="C4" s="30"/>
      <c r="D4" s="30"/>
      <c r="E4" s="30"/>
      <c r="F4" s="30"/>
      <c r="G4" s="30"/>
      <c r="K4" s="2"/>
      <c r="L4" s="30"/>
      <c r="M4" s="30"/>
      <c r="N4" s="30"/>
      <c r="O4" s="30"/>
      <c r="P4" s="30"/>
      <c r="Q4" s="30"/>
      <c r="R4" s="30"/>
      <c r="X4" s="2"/>
      <c r="Y4" s="30"/>
      <c r="Z4" s="30"/>
      <c r="AA4" s="30"/>
      <c r="AB4" s="30"/>
      <c r="AC4" s="30"/>
      <c r="AG4" s="2"/>
      <c r="AH4" s="30"/>
      <c r="AI4" s="30"/>
      <c r="AJ4" s="30"/>
      <c r="AK4" s="30"/>
      <c r="AL4" s="30"/>
      <c r="AM4" s="30"/>
      <c r="AN4" s="30"/>
    </row>
    <row r="5" spans="2:43" ht="15" customHeight="1">
      <c r="B5" s="126" t="s">
        <v>1</v>
      </c>
      <c r="C5" s="127"/>
      <c r="D5" s="132" t="s">
        <v>99</v>
      </c>
      <c r="E5" s="122"/>
      <c r="F5" s="122"/>
      <c r="G5" s="122"/>
      <c r="H5" s="122"/>
      <c r="I5" s="122"/>
      <c r="J5" s="123"/>
      <c r="K5" s="126" t="s">
        <v>100</v>
      </c>
      <c r="L5" s="127"/>
      <c r="M5" s="132" t="s">
        <v>99</v>
      </c>
      <c r="N5" s="122"/>
      <c r="O5" s="122"/>
      <c r="P5" s="122"/>
      <c r="Q5" s="122"/>
      <c r="R5" s="122"/>
      <c r="S5" s="122"/>
      <c r="T5" s="122"/>
      <c r="U5" s="123"/>
      <c r="X5" s="126" t="s">
        <v>1</v>
      </c>
      <c r="Y5" s="127"/>
      <c r="Z5" s="132" t="s">
        <v>150</v>
      </c>
      <c r="AA5" s="122"/>
      <c r="AB5" s="122"/>
      <c r="AC5" s="122"/>
      <c r="AD5" s="122"/>
      <c r="AE5" s="122"/>
      <c r="AF5" s="123"/>
      <c r="AG5" s="126" t="s">
        <v>1</v>
      </c>
      <c r="AH5" s="127"/>
      <c r="AI5" s="132" t="s">
        <v>150</v>
      </c>
      <c r="AJ5" s="122"/>
      <c r="AK5" s="122"/>
      <c r="AL5" s="122"/>
      <c r="AM5" s="122"/>
      <c r="AN5" s="122"/>
      <c r="AO5" s="122"/>
      <c r="AP5" s="122"/>
      <c r="AQ5" s="123"/>
    </row>
    <row r="6" spans="2:43" ht="73.5" customHeight="1">
      <c r="B6" s="128"/>
      <c r="C6" s="129"/>
      <c r="D6" s="65" t="s">
        <v>70</v>
      </c>
      <c r="E6" s="66" t="s">
        <v>101</v>
      </c>
      <c r="F6" s="67" t="s">
        <v>102</v>
      </c>
      <c r="G6" s="68" t="s">
        <v>103</v>
      </c>
      <c r="H6" s="69" t="s">
        <v>104</v>
      </c>
      <c r="I6" s="69" t="s">
        <v>105</v>
      </c>
      <c r="J6" s="70" t="s">
        <v>106</v>
      </c>
      <c r="K6" s="128"/>
      <c r="L6" s="129"/>
      <c r="M6" s="65" t="s">
        <v>107</v>
      </c>
      <c r="N6" s="69" t="s">
        <v>108</v>
      </c>
      <c r="O6" s="87" t="s">
        <v>109</v>
      </c>
      <c r="P6" s="67" t="s">
        <v>110</v>
      </c>
      <c r="Q6" s="66" t="s">
        <v>111</v>
      </c>
      <c r="R6" s="87" t="s">
        <v>112</v>
      </c>
      <c r="S6" s="69" t="s">
        <v>113</v>
      </c>
      <c r="T6" s="68" t="s">
        <v>114</v>
      </c>
      <c r="U6" s="70" t="s">
        <v>86</v>
      </c>
      <c r="X6" s="128"/>
      <c r="Y6" s="129"/>
      <c r="Z6" s="65" t="s">
        <v>151</v>
      </c>
      <c r="AA6" s="66" t="s">
        <v>152</v>
      </c>
      <c r="AB6" s="67" t="s">
        <v>153</v>
      </c>
      <c r="AC6" s="68" t="s">
        <v>154</v>
      </c>
      <c r="AD6" s="69" t="s">
        <v>155</v>
      </c>
      <c r="AE6" s="69" t="s">
        <v>156</v>
      </c>
      <c r="AF6" s="70" t="s">
        <v>157</v>
      </c>
      <c r="AG6" s="128"/>
      <c r="AH6" s="129"/>
      <c r="AI6" s="65" t="s">
        <v>107</v>
      </c>
      <c r="AJ6" s="69" t="s">
        <v>108</v>
      </c>
      <c r="AK6" s="87" t="s">
        <v>109</v>
      </c>
      <c r="AL6" s="67" t="s">
        <v>110</v>
      </c>
      <c r="AM6" s="66" t="s">
        <v>111</v>
      </c>
      <c r="AN6" s="87" t="s">
        <v>112</v>
      </c>
      <c r="AO6" s="69" t="s">
        <v>113</v>
      </c>
      <c r="AP6" s="68" t="s">
        <v>114</v>
      </c>
      <c r="AQ6" s="70" t="s">
        <v>86</v>
      </c>
    </row>
    <row r="7" spans="2:43" ht="15" customHeight="1">
      <c r="B7" s="130"/>
      <c r="C7" s="131"/>
      <c r="D7" s="133" t="s">
        <v>7</v>
      </c>
      <c r="E7" s="124"/>
      <c r="F7" s="124"/>
      <c r="G7" s="124"/>
      <c r="H7" s="124"/>
      <c r="I7" s="124"/>
      <c r="J7" s="125"/>
      <c r="K7" s="130"/>
      <c r="L7" s="131"/>
      <c r="M7" s="133" t="s">
        <v>7</v>
      </c>
      <c r="N7" s="124"/>
      <c r="O7" s="124"/>
      <c r="P7" s="124"/>
      <c r="Q7" s="124"/>
      <c r="R7" s="124"/>
      <c r="S7" s="124"/>
      <c r="T7" s="124"/>
      <c r="U7" s="125"/>
      <c r="X7" s="130"/>
      <c r="Y7" s="131"/>
      <c r="Z7" s="134" t="s">
        <v>158</v>
      </c>
      <c r="AA7" s="135"/>
      <c r="AB7" s="135"/>
      <c r="AC7" s="135"/>
      <c r="AD7" s="135"/>
      <c r="AE7" s="135"/>
      <c r="AF7" s="136"/>
      <c r="AG7" s="130"/>
      <c r="AH7" s="131"/>
      <c r="AI7" s="134" t="s">
        <v>158</v>
      </c>
      <c r="AJ7" s="135"/>
      <c r="AK7" s="135"/>
      <c r="AL7" s="135"/>
      <c r="AM7" s="135"/>
      <c r="AN7" s="135"/>
      <c r="AO7" s="135"/>
      <c r="AP7" s="135"/>
      <c r="AQ7" s="136"/>
    </row>
    <row r="8" spans="1:43" ht="6.75" customHeight="1">
      <c r="A8" s="2"/>
      <c r="B8" s="14"/>
      <c r="C8" s="52"/>
      <c r="D8" s="16"/>
      <c r="E8" s="101"/>
      <c r="F8" s="101"/>
      <c r="G8" s="101"/>
      <c r="H8" s="101"/>
      <c r="I8" s="101"/>
      <c r="J8" s="102"/>
      <c r="K8" s="14"/>
      <c r="L8" s="52"/>
      <c r="M8" s="101"/>
      <c r="N8" s="101"/>
      <c r="O8" s="101"/>
      <c r="P8" s="101"/>
      <c r="Q8" s="101"/>
      <c r="R8" s="101"/>
      <c r="S8" s="101"/>
      <c r="T8" s="101"/>
      <c r="U8" s="102"/>
      <c r="X8" s="14"/>
      <c r="Y8" s="15"/>
      <c r="Z8" s="100"/>
      <c r="AA8" s="101"/>
      <c r="AB8" s="101"/>
      <c r="AC8" s="104"/>
      <c r="AD8" s="105"/>
      <c r="AE8" s="105"/>
      <c r="AF8" s="106"/>
      <c r="AG8" s="14"/>
      <c r="AH8" s="15"/>
      <c r="AI8" s="100"/>
      <c r="AJ8" s="101"/>
      <c r="AK8" s="101"/>
      <c r="AL8" s="101"/>
      <c r="AM8" s="101"/>
      <c r="AN8" s="104"/>
      <c r="AO8" s="105"/>
      <c r="AP8" s="105"/>
      <c r="AQ8" s="106"/>
    </row>
    <row r="9" spans="2:43" ht="15">
      <c r="B9" s="16"/>
      <c r="C9" s="42" t="s">
        <v>87</v>
      </c>
      <c r="D9" s="19">
        <f>SUM(E9:J9,M9:U9)</f>
        <v>1874670.0420791402</v>
      </c>
      <c r="E9" s="19">
        <f>SUM(E11:E34)</f>
        <v>1080567.03078674</v>
      </c>
      <c r="F9" s="19">
        <f>SUM(F11:F34)</f>
        <v>127710.68666516001</v>
      </c>
      <c r="G9" s="19">
        <f>SUM(G11:G34)</f>
        <v>6237.77415089</v>
      </c>
      <c r="H9" s="19">
        <f>SUM(H11:H34)</f>
        <v>15806.52225561</v>
      </c>
      <c r="I9" s="19">
        <f>SUM(I11:I34)</f>
        <v>278766.3944198501</v>
      </c>
      <c r="J9" s="19">
        <f>SUM(J11:J34)</f>
        <v>42400.7918598</v>
      </c>
      <c r="K9" s="16"/>
      <c r="L9" s="42" t="s">
        <v>115</v>
      </c>
      <c r="M9" s="18">
        <f>SUM(M11:M34)</f>
        <v>5324.55537654</v>
      </c>
      <c r="N9" s="19">
        <f>SUM(N11:N34)</f>
        <v>173755.78443445</v>
      </c>
      <c r="O9" s="19">
        <f>SUM(O11:O34)</f>
        <v>88981.12636087</v>
      </c>
      <c r="P9" s="19">
        <f>SUM(P11:P34)</f>
        <v>540.42866008</v>
      </c>
      <c r="Q9" s="19">
        <f>SUM(Q11:Q34)</f>
        <v>16399.40361538</v>
      </c>
      <c r="R9" s="19">
        <f>SUM(R11:R34)</f>
        <v>1278.40287088</v>
      </c>
      <c r="S9" s="19">
        <f>SUM(S11:S34)</f>
        <v>26580.49289258</v>
      </c>
      <c r="T9" s="19">
        <f>SUM(T11:T34)</f>
        <v>323.61542168000005</v>
      </c>
      <c r="U9" s="53">
        <f>SUM(U11:U34)</f>
        <v>9997.03230863</v>
      </c>
      <c r="X9" s="16"/>
      <c r="Y9" s="17" t="s">
        <v>87</v>
      </c>
      <c r="Z9" s="71">
        <f>IF(D9="-","-",D9/$D$9*100)</f>
        <v>100</v>
      </c>
      <c r="AA9" s="72">
        <f aca="true" t="shared" si="0" ref="AA9:AF9">IF(E9="-","-",E9/$D$9*100)</f>
        <v>57.64038505615182</v>
      </c>
      <c r="AB9" s="72">
        <f t="shared" si="0"/>
        <v>6.812435457896362</v>
      </c>
      <c r="AC9" s="72">
        <f t="shared" si="0"/>
        <v>0.33273984279238134</v>
      </c>
      <c r="AD9" s="72">
        <f t="shared" si="0"/>
        <v>0.8431628980468189</v>
      </c>
      <c r="AE9" s="72">
        <f t="shared" si="0"/>
        <v>14.870157849787724</v>
      </c>
      <c r="AF9" s="73">
        <f t="shared" si="0"/>
        <v>2.2617735872481624</v>
      </c>
      <c r="AG9" s="16"/>
      <c r="AH9" s="17" t="s">
        <v>87</v>
      </c>
      <c r="AI9" s="71">
        <f>IF(M9="-","-",M9/$D$9*100)</f>
        <v>0.284026268997967</v>
      </c>
      <c r="AJ9" s="72">
        <f aca="true" t="shared" si="1" ref="AJ9:AO9">IF(N9="-","-",N9/$D$9*100)</f>
        <v>9.268606236526972</v>
      </c>
      <c r="AK9" s="72">
        <f t="shared" si="1"/>
        <v>4.746495349239363</v>
      </c>
      <c r="AL9" s="72">
        <f t="shared" si="1"/>
        <v>0.028827934940520352</v>
      </c>
      <c r="AM9" s="72">
        <f t="shared" si="1"/>
        <v>0.8747888026840135</v>
      </c>
      <c r="AN9" s="72">
        <f t="shared" si="1"/>
        <v>0.06819348697022766</v>
      </c>
      <c r="AO9" s="72">
        <f t="shared" si="1"/>
        <v>1.4178758019251418</v>
      </c>
      <c r="AP9" s="72">
        <f>IF(T9="-","-",T9/$D$9*100)</f>
        <v>0.0172625269736048</v>
      </c>
      <c r="AQ9" s="73">
        <f>IF(U9="-","-",U9/$D$9*100)</f>
        <v>0.5332688998189031</v>
      </c>
    </row>
    <row r="10" spans="2:43" ht="6.75" customHeight="1">
      <c r="B10" s="16"/>
      <c r="C10" s="42"/>
      <c r="D10" s="18"/>
      <c r="E10" s="19"/>
      <c r="F10" s="19"/>
      <c r="G10" s="55"/>
      <c r="H10" s="56"/>
      <c r="I10" s="56"/>
      <c r="J10" s="57"/>
      <c r="K10" s="16"/>
      <c r="L10" s="42"/>
      <c r="M10" s="18"/>
      <c r="N10" s="19"/>
      <c r="O10" s="19"/>
      <c r="P10" s="19"/>
      <c r="Q10" s="19"/>
      <c r="R10" s="55"/>
      <c r="S10" s="56"/>
      <c r="T10" s="56"/>
      <c r="U10" s="57"/>
      <c r="X10" s="16"/>
      <c r="Y10" s="17"/>
      <c r="Z10" s="18"/>
      <c r="AA10" s="19"/>
      <c r="AB10" s="19"/>
      <c r="AC10" s="19"/>
      <c r="AD10" s="19"/>
      <c r="AE10" s="19"/>
      <c r="AF10" s="53"/>
      <c r="AG10" s="16"/>
      <c r="AH10" s="17"/>
      <c r="AI10" s="18"/>
      <c r="AJ10" s="19"/>
      <c r="AK10" s="19"/>
      <c r="AL10" s="19"/>
      <c r="AM10" s="19"/>
      <c r="AN10" s="19"/>
      <c r="AO10" s="19"/>
      <c r="AP10" s="19"/>
      <c r="AQ10" s="53"/>
    </row>
    <row r="11" spans="2:43" ht="15" customHeight="1">
      <c r="B11" s="22" t="s">
        <v>88</v>
      </c>
      <c r="C11" s="43" t="s">
        <v>11</v>
      </c>
      <c r="D11" s="18">
        <f>SUM(E11:J11,M11:U11)</f>
        <v>69488.06674143</v>
      </c>
      <c r="E11" s="19">
        <v>44564.24278062</v>
      </c>
      <c r="F11" s="19">
        <v>3944.72048097</v>
      </c>
      <c r="G11" s="19">
        <v>1450.125</v>
      </c>
      <c r="H11" s="19">
        <v>28.125</v>
      </c>
      <c r="I11" s="19">
        <v>3822.75</v>
      </c>
      <c r="J11" s="19">
        <v>2647.59761924</v>
      </c>
      <c r="K11" s="22" t="s">
        <v>116</v>
      </c>
      <c r="L11" s="43" t="s">
        <v>11</v>
      </c>
      <c r="M11" s="18" t="s">
        <v>209</v>
      </c>
      <c r="N11" s="19">
        <v>12432.27049287</v>
      </c>
      <c r="O11" s="19" t="s">
        <v>209</v>
      </c>
      <c r="P11" s="19" t="s">
        <v>209</v>
      </c>
      <c r="Q11" s="19" t="s">
        <v>209</v>
      </c>
      <c r="R11" s="19" t="s">
        <v>209</v>
      </c>
      <c r="S11" s="19">
        <v>250.875</v>
      </c>
      <c r="T11" s="19" t="s">
        <v>209</v>
      </c>
      <c r="U11" s="53">
        <v>347.36036773</v>
      </c>
      <c r="X11" s="22" t="s">
        <v>88</v>
      </c>
      <c r="Y11" s="23" t="s">
        <v>11</v>
      </c>
      <c r="Z11" s="71">
        <f>IF(D11="-","-",D11/$D$9*100)</f>
        <v>3.706682519146829</v>
      </c>
      <c r="AA11" s="72">
        <f aca="true" t="shared" si="2" ref="AA11:AF26">IF(E11="-","-",E11/$D$9*100)</f>
        <v>2.3771779449355863</v>
      </c>
      <c r="AB11" s="72">
        <f t="shared" si="2"/>
        <v>0.21042212188951553</v>
      </c>
      <c r="AC11" s="72">
        <f t="shared" si="2"/>
        <v>0.0773536124998141</v>
      </c>
      <c r="AD11" s="72">
        <f t="shared" si="2"/>
        <v>0.001500264012797015</v>
      </c>
      <c r="AE11" s="72">
        <f t="shared" si="2"/>
        <v>0.2039158846193703</v>
      </c>
      <c r="AF11" s="73">
        <f t="shared" si="2"/>
        <v>0.14123005968045602</v>
      </c>
      <c r="AG11" s="22" t="s">
        <v>88</v>
      </c>
      <c r="AH11" s="23" t="s">
        <v>11</v>
      </c>
      <c r="AI11" s="71" t="str">
        <f>IF(M11="-","-",M11/$D$9*100)</f>
        <v>-</v>
      </c>
      <c r="AJ11" s="72">
        <f aca="true" t="shared" si="3" ref="AJ11:AP34">IF(N11="-","-",N11/$D$9*100)</f>
        <v>0.6631711295221715</v>
      </c>
      <c r="AK11" s="72" t="str">
        <f t="shared" si="3"/>
        <v>-</v>
      </c>
      <c r="AL11" s="72" t="str">
        <f t="shared" si="3"/>
        <v>-</v>
      </c>
      <c r="AM11" s="72" t="str">
        <f t="shared" si="3"/>
        <v>-</v>
      </c>
      <c r="AN11" s="72" t="str">
        <f t="shared" si="3"/>
        <v>-</v>
      </c>
      <c r="AO11" s="72">
        <f t="shared" si="3"/>
        <v>0.013382354994149375</v>
      </c>
      <c r="AP11" s="72" t="str">
        <f>IF(T11="-","-",T11/$D$9*100)</f>
        <v>-</v>
      </c>
      <c r="AQ11" s="73">
        <f aca="true" t="shared" si="4" ref="AQ11:AQ33">IF(U11="-","-",U11/$D$9*100)</f>
        <v>0.018529146992969123</v>
      </c>
    </row>
    <row r="12" spans="2:43" ht="15" customHeight="1">
      <c r="B12" s="22" t="s">
        <v>12</v>
      </c>
      <c r="C12" s="43" t="s">
        <v>13</v>
      </c>
      <c r="D12" s="18">
        <f aca="true" t="shared" si="5" ref="D12:D33">SUM(E12:J12,M12:U12)</f>
        <v>96017.13781544002</v>
      </c>
      <c r="E12" s="19">
        <v>68209.76529412</v>
      </c>
      <c r="F12" s="19">
        <v>5362.78275522</v>
      </c>
      <c r="G12" s="19" t="s">
        <v>209</v>
      </c>
      <c r="H12" s="19" t="s">
        <v>209</v>
      </c>
      <c r="I12" s="19">
        <v>1800.01442964</v>
      </c>
      <c r="J12" s="19">
        <v>86.89552218</v>
      </c>
      <c r="K12" s="22" t="s">
        <v>117</v>
      </c>
      <c r="L12" s="43" t="s">
        <v>13</v>
      </c>
      <c r="M12" s="18">
        <v>137.7611937</v>
      </c>
      <c r="N12" s="19">
        <v>13217.17182329</v>
      </c>
      <c r="O12" s="19">
        <v>293.75107927</v>
      </c>
      <c r="P12" s="19" t="s">
        <v>209</v>
      </c>
      <c r="Q12" s="19">
        <v>146.23880562</v>
      </c>
      <c r="R12" s="19">
        <v>558.46268523</v>
      </c>
      <c r="S12" s="19">
        <v>3914.15524718</v>
      </c>
      <c r="T12" s="19" t="s">
        <v>209</v>
      </c>
      <c r="U12" s="53">
        <v>2290.13897999</v>
      </c>
      <c r="X12" s="22" t="s">
        <v>12</v>
      </c>
      <c r="Y12" s="23" t="s">
        <v>13</v>
      </c>
      <c r="Z12" s="71">
        <f>IF(D12="-","-",D12/$D$9*100)</f>
        <v>5.121815341378704</v>
      </c>
      <c r="AA12" s="72">
        <f t="shared" si="2"/>
        <v>3.6384944423857446</v>
      </c>
      <c r="AB12" s="72">
        <f t="shared" si="2"/>
        <v>0.28606542137262186</v>
      </c>
      <c r="AC12" s="72" t="str">
        <f t="shared" si="2"/>
        <v>-</v>
      </c>
      <c r="AD12" s="72" t="str">
        <f t="shared" si="2"/>
        <v>-</v>
      </c>
      <c r="AE12" s="72">
        <f t="shared" si="2"/>
        <v>0.09601766653526175</v>
      </c>
      <c r="AF12" s="73">
        <f t="shared" si="2"/>
        <v>0.004635243548439425</v>
      </c>
      <c r="AG12" s="22" t="s">
        <v>12</v>
      </c>
      <c r="AH12" s="23" t="s">
        <v>13</v>
      </c>
      <c r="AI12" s="71">
        <f aca="true" t="shared" si="6" ref="AI12:AI33">IF(M12="-","-",M12/$D$9*100)</f>
        <v>0.007348556845086895</v>
      </c>
      <c r="AJ12" s="72">
        <f t="shared" si="3"/>
        <v>0.705039901775527</v>
      </c>
      <c r="AK12" s="72">
        <f t="shared" si="3"/>
        <v>0.015669481704855617</v>
      </c>
      <c r="AL12" s="72" t="str">
        <f t="shared" si="3"/>
        <v>-</v>
      </c>
      <c r="AM12" s="72">
        <f t="shared" si="3"/>
        <v>0.007800775727861471</v>
      </c>
      <c r="AN12" s="72">
        <f t="shared" si="3"/>
        <v>0.029789918902775332</v>
      </c>
      <c r="AO12" s="72">
        <f t="shared" si="3"/>
        <v>0.20879168916781368</v>
      </c>
      <c r="AP12" s="72" t="str">
        <f t="shared" si="3"/>
        <v>-</v>
      </c>
      <c r="AQ12" s="73">
        <f t="shared" si="4"/>
        <v>0.12216224341271681</v>
      </c>
    </row>
    <row r="13" spans="2:43" ht="15" customHeight="1">
      <c r="B13" s="22" t="s">
        <v>14</v>
      </c>
      <c r="C13" s="43" t="s">
        <v>15</v>
      </c>
      <c r="D13" s="18">
        <f t="shared" si="5"/>
        <v>166452.16202766998</v>
      </c>
      <c r="E13" s="19">
        <v>119235.91117639</v>
      </c>
      <c r="F13" s="19">
        <v>5245.596074</v>
      </c>
      <c r="G13" s="19">
        <v>346.24390112</v>
      </c>
      <c r="H13" s="19">
        <v>3190.55198165</v>
      </c>
      <c r="I13" s="19">
        <v>20535.95114128</v>
      </c>
      <c r="J13" s="19">
        <v>473.26829088</v>
      </c>
      <c r="K13" s="22" t="s">
        <v>118</v>
      </c>
      <c r="L13" s="43" t="s">
        <v>15</v>
      </c>
      <c r="M13" s="18" t="s">
        <v>209</v>
      </c>
      <c r="N13" s="19">
        <v>16424.93256855</v>
      </c>
      <c r="O13" s="19">
        <v>216.14634064</v>
      </c>
      <c r="P13" s="19" t="s">
        <v>209</v>
      </c>
      <c r="Q13" s="19" t="s">
        <v>209</v>
      </c>
      <c r="R13" s="19" t="s">
        <v>209</v>
      </c>
      <c r="S13" s="19" t="s">
        <v>209</v>
      </c>
      <c r="T13" s="19" t="s">
        <v>209</v>
      </c>
      <c r="U13" s="53">
        <v>783.56055316</v>
      </c>
      <c r="X13" s="22" t="s">
        <v>14</v>
      </c>
      <c r="Y13" s="23" t="s">
        <v>15</v>
      </c>
      <c r="Z13" s="71">
        <f>IF(D13="-","-",D13/$D$9*100)</f>
        <v>8.879011148173195</v>
      </c>
      <c r="AA13" s="72">
        <f t="shared" si="2"/>
        <v>6.360367878079975</v>
      </c>
      <c r="AB13" s="72">
        <f t="shared" si="2"/>
        <v>0.27981436499525364</v>
      </c>
      <c r="AC13" s="72">
        <f t="shared" si="2"/>
        <v>0.018469591626694544</v>
      </c>
      <c r="AD13" s="72">
        <f t="shared" si="2"/>
        <v>0.17019272245431813</v>
      </c>
      <c r="AE13" s="72">
        <f t="shared" si="2"/>
        <v>1.0954435010069394</v>
      </c>
      <c r="AF13" s="73">
        <f t="shared" si="2"/>
        <v>0.025245418140629822</v>
      </c>
      <c r="AG13" s="22" t="s">
        <v>14</v>
      </c>
      <c r="AH13" s="23" t="s">
        <v>15</v>
      </c>
      <c r="AI13" s="71" t="str">
        <f t="shared" si="6"/>
        <v>-</v>
      </c>
      <c r="AJ13" s="72">
        <f t="shared" si="3"/>
        <v>0.8761505864964696</v>
      </c>
      <c r="AK13" s="72">
        <f t="shared" si="3"/>
        <v>0.011529833826131802</v>
      </c>
      <c r="AL13" s="72" t="str">
        <f t="shared" si="3"/>
        <v>-</v>
      </c>
      <c r="AM13" s="72" t="str">
        <f t="shared" si="3"/>
        <v>-</v>
      </c>
      <c r="AN13" s="72" t="str">
        <f t="shared" si="3"/>
        <v>-</v>
      </c>
      <c r="AO13" s="72" t="str">
        <f t="shared" si="3"/>
        <v>-</v>
      </c>
      <c r="AP13" s="72" t="str">
        <f t="shared" si="3"/>
        <v>-</v>
      </c>
      <c r="AQ13" s="73">
        <f t="shared" si="4"/>
        <v>0.04179725154678295</v>
      </c>
    </row>
    <row r="14" spans="2:43" ht="15" customHeight="1">
      <c r="B14" s="22" t="s">
        <v>16</v>
      </c>
      <c r="C14" s="43" t="s">
        <v>17</v>
      </c>
      <c r="D14" s="18">
        <f t="shared" si="5"/>
        <v>83114.95851371001</v>
      </c>
      <c r="E14" s="19">
        <v>46898.54359406</v>
      </c>
      <c r="F14" s="19">
        <v>212.13860398</v>
      </c>
      <c r="G14" s="19" t="s">
        <v>209</v>
      </c>
      <c r="H14" s="19" t="s">
        <v>209</v>
      </c>
      <c r="I14" s="19">
        <v>23824</v>
      </c>
      <c r="J14" s="19">
        <v>229</v>
      </c>
      <c r="K14" s="22" t="s">
        <v>119</v>
      </c>
      <c r="L14" s="43" t="s">
        <v>17</v>
      </c>
      <c r="M14" s="18" t="s">
        <v>209</v>
      </c>
      <c r="N14" s="19">
        <v>5650.95133936</v>
      </c>
      <c r="O14" s="19" t="s">
        <v>209</v>
      </c>
      <c r="P14" s="19" t="s">
        <v>209</v>
      </c>
      <c r="Q14" s="19">
        <v>5580</v>
      </c>
      <c r="R14" s="19">
        <v>28</v>
      </c>
      <c r="S14" s="19">
        <v>371.64145302</v>
      </c>
      <c r="T14" s="19" t="s">
        <v>209</v>
      </c>
      <c r="U14" s="53">
        <v>320.68352329</v>
      </c>
      <c r="X14" s="22" t="s">
        <v>16</v>
      </c>
      <c r="Y14" s="23" t="s">
        <v>17</v>
      </c>
      <c r="Z14" s="71">
        <f>IF(D14="-","-",D14/$D$9*100)</f>
        <v>4.43357799762617</v>
      </c>
      <c r="AA14" s="72">
        <f t="shared" si="2"/>
        <v>2.5016959006848074</v>
      </c>
      <c r="AB14" s="72">
        <f t="shared" si="2"/>
        <v>0.011316050249820148</v>
      </c>
      <c r="AC14" s="72" t="str">
        <f t="shared" si="2"/>
        <v>-</v>
      </c>
      <c r="AD14" s="72" t="str">
        <f t="shared" si="2"/>
        <v>-</v>
      </c>
      <c r="AE14" s="72">
        <f t="shared" si="2"/>
        <v>1.2708369721200385</v>
      </c>
      <c r="AF14" s="73">
        <f t="shared" si="2"/>
        <v>0.012215482984196143</v>
      </c>
      <c r="AG14" s="22" t="s">
        <v>16</v>
      </c>
      <c r="AH14" s="23" t="s">
        <v>17</v>
      </c>
      <c r="AI14" s="71" t="str">
        <f t="shared" si="6"/>
        <v>-</v>
      </c>
      <c r="AJ14" s="72">
        <f t="shared" si="3"/>
        <v>0.3014371176003165</v>
      </c>
      <c r="AK14" s="72" t="str">
        <f t="shared" si="3"/>
        <v>-</v>
      </c>
      <c r="AL14" s="72" t="str">
        <f t="shared" si="3"/>
        <v>-</v>
      </c>
      <c r="AM14" s="72">
        <f t="shared" si="3"/>
        <v>0.2976523801389278</v>
      </c>
      <c r="AN14" s="72">
        <f t="shared" si="3"/>
        <v>0.0014935961727401395</v>
      </c>
      <c r="AO14" s="72">
        <f t="shared" si="3"/>
        <v>0.019824366137937727</v>
      </c>
      <c r="AP14" s="72" t="str">
        <f t="shared" si="3"/>
        <v>-</v>
      </c>
      <c r="AQ14" s="73">
        <f t="shared" si="4"/>
        <v>0.01710613153738455</v>
      </c>
    </row>
    <row r="15" spans="2:43" ht="15" customHeight="1">
      <c r="B15" s="22" t="s">
        <v>18</v>
      </c>
      <c r="C15" s="43" t="s">
        <v>19</v>
      </c>
      <c r="D15" s="18">
        <f t="shared" si="5"/>
        <v>94988.6671403</v>
      </c>
      <c r="E15" s="19">
        <v>45089.23795598</v>
      </c>
      <c r="F15" s="19">
        <v>725.13609298</v>
      </c>
      <c r="G15" s="19" t="s">
        <v>209</v>
      </c>
      <c r="H15" s="19" t="s">
        <v>209</v>
      </c>
      <c r="I15" s="19">
        <v>18676.57410124</v>
      </c>
      <c r="J15" s="19">
        <v>252.59259296</v>
      </c>
      <c r="K15" s="22" t="s">
        <v>120</v>
      </c>
      <c r="L15" s="43" t="s">
        <v>19</v>
      </c>
      <c r="M15" s="18" t="s">
        <v>209</v>
      </c>
      <c r="N15" s="19">
        <v>13447.68053779</v>
      </c>
      <c r="O15" s="19">
        <v>14873.42594756</v>
      </c>
      <c r="P15" s="19" t="s">
        <v>209</v>
      </c>
      <c r="Q15" s="19">
        <v>568.33333416</v>
      </c>
      <c r="R15" s="19" t="s">
        <v>209</v>
      </c>
      <c r="S15" s="19">
        <v>71.2962964</v>
      </c>
      <c r="T15" s="19">
        <v>258.70370408</v>
      </c>
      <c r="U15" s="53">
        <v>1025.68657715</v>
      </c>
      <c r="X15" s="22" t="s">
        <v>18</v>
      </c>
      <c r="Y15" s="23" t="s">
        <v>19</v>
      </c>
      <c r="Z15" s="71">
        <f>IF(D15="-","-",D15/$D$9*100)</f>
        <v>5.06695391765854</v>
      </c>
      <c r="AA15" s="72">
        <f t="shared" si="2"/>
        <v>2.4051826158150416</v>
      </c>
      <c r="AB15" s="72">
        <f t="shared" si="2"/>
        <v>0.038680731899666636</v>
      </c>
      <c r="AC15" s="72" t="str">
        <f t="shared" si="2"/>
        <v>-</v>
      </c>
      <c r="AD15" s="72" t="str">
        <f t="shared" si="2"/>
        <v>-</v>
      </c>
      <c r="AE15" s="72">
        <f t="shared" si="2"/>
        <v>0.9962592713396312</v>
      </c>
      <c r="AF15" s="73">
        <f t="shared" si="2"/>
        <v>0.013473976075270138</v>
      </c>
      <c r="AG15" s="22" t="s">
        <v>18</v>
      </c>
      <c r="AH15" s="23" t="s">
        <v>19</v>
      </c>
      <c r="AI15" s="71" t="str">
        <f t="shared" si="6"/>
        <v>-</v>
      </c>
      <c r="AJ15" s="72">
        <f t="shared" si="3"/>
        <v>0.717335863695543</v>
      </c>
      <c r="AK15" s="72">
        <f t="shared" si="3"/>
        <v>0.7933890025289106</v>
      </c>
      <c r="AL15" s="72" t="str">
        <f t="shared" si="3"/>
        <v>-</v>
      </c>
      <c r="AM15" s="72">
        <f t="shared" si="3"/>
        <v>0.030316446169357813</v>
      </c>
      <c r="AN15" s="72" t="str">
        <f t="shared" si="3"/>
        <v>-</v>
      </c>
      <c r="AO15" s="72">
        <f t="shared" si="3"/>
        <v>0.003803138408342378</v>
      </c>
      <c r="AP15" s="72">
        <f t="shared" si="3"/>
        <v>0.013799959367413772</v>
      </c>
      <c r="AQ15" s="73">
        <f t="shared" si="4"/>
        <v>0.05471291235936334</v>
      </c>
    </row>
    <row r="16" spans="2:43" ht="15" customHeight="1">
      <c r="B16" s="22" t="s">
        <v>20</v>
      </c>
      <c r="C16" s="43" t="s">
        <v>21</v>
      </c>
      <c r="D16" s="18">
        <f t="shared" si="5"/>
        <v>48595.21628924999</v>
      </c>
      <c r="E16" s="19">
        <v>40681.4600351</v>
      </c>
      <c r="F16" s="19">
        <v>4078.97069478</v>
      </c>
      <c r="G16" s="19" t="s">
        <v>209</v>
      </c>
      <c r="H16" s="19" t="s">
        <v>209</v>
      </c>
      <c r="I16" s="19" t="s">
        <v>209</v>
      </c>
      <c r="J16" s="19">
        <v>73</v>
      </c>
      <c r="K16" s="22" t="s">
        <v>121</v>
      </c>
      <c r="L16" s="43" t="s">
        <v>21</v>
      </c>
      <c r="M16" s="18" t="s">
        <v>209</v>
      </c>
      <c r="N16" s="19">
        <v>3052.29767571</v>
      </c>
      <c r="O16" s="19" t="s">
        <v>209</v>
      </c>
      <c r="P16" s="19" t="s">
        <v>209</v>
      </c>
      <c r="Q16" s="19" t="s">
        <v>209</v>
      </c>
      <c r="R16" s="19" t="s">
        <v>209</v>
      </c>
      <c r="S16" s="19">
        <v>139</v>
      </c>
      <c r="T16" s="19" t="s">
        <v>209</v>
      </c>
      <c r="U16" s="53">
        <v>570.48788366</v>
      </c>
      <c r="X16" s="22" t="s">
        <v>20</v>
      </c>
      <c r="Y16" s="23" t="s">
        <v>21</v>
      </c>
      <c r="Z16" s="71">
        <f>IF(D16="-","-",D16/$D$9*100)</f>
        <v>2.5922010379679667</v>
      </c>
      <c r="AA16" s="72">
        <f t="shared" si="2"/>
        <v>2.170059750353796</v>
      </c>
      <c r="AB16" s="72">
        <f t="shared" si="2"/>
        <v>0.21758339351580697</v>
      </c>
      <c r="AC16" s="72" t="str">
        <f t="shared" si="2"/>
        <v>-</v>
      </c>
      <c r="AD16" s="72" t="str">
        <f t="shared" si="2"/>
        <v>-</v>
      </c>
      <c r="AE16" s="72" t="str">
        <f t="shared" si="2"/>
        <v>-</v>
      </c>
      <c r="AF16" s="73">
        <f t="shared" si="2"/>
        <v>0.0038940185932153635</v>
      </c>
      <c r="AG16" s="22" t="s">
        <v>20</v>
      </c>
      <c r="AH16" s="23" t="s">
        <v>21</v>
      </c>
      <c r="AI16" s="71" t="str">
        <f t="shared" si="6"/>
        <v>-</v>
      </c>
      <c r="AJ16" s="72">
        <f t="shared" si="3"/>
        <v>0.16281786166085999</v>
      </c>
      <c r="AK16" s="72" t="str">
        <f t="shared" si="3"/>
        <v>-</v>
      </c>
      <c r="AL16" s="72" t="str">
        <f t="shared" si="3"/>
        <v>-</v>
      </c>
      <c r="AM16" s="72" t="str">
        <f t="shared" si="3"/>
        <v>-</v>
      </c>
      <c r="AN16" s="72" t="str">
        <f t="shared" si="3"/>
        <v>-</v>
      </c>
      <c r="AO16" s="72">
        <f t="shared" si="3"/>
        <v>0.0074146381432456925</v>
      </c>
      <c r="AP16" s="72" t="str">
        <f t="shared" si="3"/>
        <v>-</v>
      </c>
      <c r="AQ16" s="73">
        <f t="shared" si="4"/>
        <v>0.030431375701042783</v>
      </c>
    </row>
    <row r="17" spans="2:43" ht="15" customHeight="1">
      <c r="B17" s="22" t="s">
        <v>22</v>
      </c>
      <c r="C17" s="43" t="s">
        <v>23</v>
      </c>
      <c r="D17" s="18">
        <f t="shared" si="5"/>
        <v>38567.86888981</v>
      </c>
      <c r="E17" s="19">
        <v>26356.050842</v>
      </c>
      <c r="F17" s="19">
        <v>994.375</v>
      </c>
      <c r="G17" s="19" t="s">
        <v>209</v>
      </c>
      <c r="H17" s="19" t="s">
        <v>209</v>
      </c>
      <c r="I17" s="19">
        <v>4548.43820225</v>
      </c>
      <c r="J17" s="19">
        <v>202.34375</v>
      </c>
      <c r="K17" s="22" t="s">
        <v>122</v>
      </c>
      <c r="L17" s="43" t="s">
        <v>23</v>
      </c>
      <c r="M17" s="18" t="s">
        <v>209</v>
      </c>
      <c r="N17" s="19">
        <v>5316.09719108</v>
      </c>
      <c r="O17" s="19">
        <v>25.4375</v>
      </c>
      <c r="P17" s="19" t="s">
        <v>209</v>
      </c>
      <c r="Q17" s="19" t="s">
        <v>209</v>
      </c>
      <c r="R17" s="19" t="s">
        <v>209</v>
      </c>
      <c r="S17" s="19">
        <v>1001.27528088</v>
      </c>
      <c r="T17" s="19" t="s">
        <v>209</v>
      </c>
      <c r="U17" s="53">
        <v>123.8511236</v>
      </c>
      <c r="X17" s="22" t="s">
        <v>22</v>
      </c>
      <c r="Y17" s="23" t="s">
        <v>23</v>
      </c>
      <c r="Z17" s="71">
        <f>IF(D17="-","-",D17/$D$9*100)</f>
        <v>2.0573150487344183</v>
      </c>
      <c r="AA17" s="72">
        <f t="shared" si="2"/>
        <v>1.4059034523627045</v>
      </c>
      <c r="AB17" s="72">
        <f t="shared" si="2"/>
        <v>0.05304266765244558</v>
      </c>
      <c r="AC17" s="72" t="str">
        <f t="shared" si="2"/>
        <v>-</v>
      </c>
      <c r="AD17" s="72" t="str">
        <f t="shared" si="2"/>
        <v>-</v>
      </c>
      <c r="AE17" s="72">
        <f t="shared" si="2"/>
        <v>0.24262606752948718</v>
      </c>
      <c r="AF17" s="73">
        <f t="shared" si="2"/>
        <v>0.010793566092067414</v>
      </c>
      <c r="AG17" s="22" t="s">
        <v>22</v>
      </c>
      <c r="AH17" s="23" t="s">
        <v>23</v>
      </c>
      <c r="AI17" s="71" t="str">
        <f t="shared" si="6"/>
        <v>-</v>
      </c>
      <c r="AJ17" s="72">
        <f t="shared" si="3"/>
        <v>0.2835750863754176</v>
      </c>
      <c r="AK17" s="72">
        <f t="shared" si="3"/>
        <v>0.0013569054515741891</v>
      </c>
      <c r="AL17" s="72" t="str">
        <f t="shared" si="3"/>
        <v>-</v>
      </c>
      <c r="AM17" s="72" t="str">
        <f t="shared" si="3"/>
        <v>-</v>
      </c>
      <c r="AN17" s="72" t="str">
        <f t="shared" si="3"/>
        <v>-</v>
      </c>
      <c r="AO17" s="72">
        <f t="shared" si="3"/>
        <v>0.05341074740648843</v>
      </c>
      <c r="AP17" s="72" t="str">
        <f t="shared" si="3"/>
        <v>-</v>
      </c>
      <c r="AQ17" s="73">
        <f t="shared" si="4"/>
        <v>0.006606555864233071</v>
      </c>
    </row>
    <row r="18" spans="2:43" ht="15" customHeight="1">
      <c r="B18" s="22" t="s">
        <v>24</v>
      </c>
      <c r="C18" s="43" t="s">
        <v>25</v>
      </c>
      <c r="D18" s="18">
        <f t="shared" si="5"/>
        <v>145232.16452849</v>
      </c>
      <c r="E18" s="19">
        <v>70732.75554447</v>
      </c>
      <c r="F18" s="19">
        <v>5503.7380794</v>
      </c>
      <c r="G18" s="19" t="s">
        <v>209</v>
      </c>
      <c r="H18" s="19">
        <v>1130.753965</v>
      </c>
      <c r="I18" s="19">
        <v>43668.0633664</v>
      </c>
      <c r="J18" s="19">
        <v>3001.7380866</v>
      </c>
      <c r="K18" s="22" t="s">
        <v>123</v>
      </c>
      <c r="L18" s="43" t="s">
        <v>25</v>
      </c>
      <c r="M18" s="18" t="s">
        <v>209</v>
      </c>
      <c r="N18" s="19">
        <v>9491.84981794</v>
      </c>
      <c r="O18" s="19">
        <v>10514.3571126</v>
      </c>
      <c r="P18" s="19">
        <v>309.9920626</v>
      </c>
      <c r="Q18" s="19" t="s">
        <v>209</v>
      </c>
      <c r="R18" s="19" t="s">
        <v>209</v>
      </c>
      <c r="S18" s="19">
        <v>105.9047616</v>
      </c>
      <c r="T18" s="19" t="s">
        <v>209</v>
      </c>
      <c r="U18" s="53">
        <v>773.01173188</v>
      </c>
      <c r="X18" s="22" t="s">
        <v>24</v>
      </c>
      <c r="Y18" s="23" t="s">
        <v>25</v>
      </c>
      <c r="Z18" s="71">
        <f>IF(D18="-","-",D18/$D$9*100)</f>
        <v>7.747078753518531</v>
      </c>
      <c r="AA18" s="72">
        <f t="shared" si="2"/>
        <v>3.7730776060208666</v>
      </c>
      <c r="AB18" s="72">
        <f t="shared" si="2"/>
        <v>0.2935843618270002</v>
      </c>
      <c r="AC18" s="72" t="str">
        <f t="shared" si="2"/>
        <v>-</v>
      </c>
      <c r="AD18" s="72">
        <f t="shared" si="2"/>
        <v>0.06031749265838349</v>
      </c>
      <c r="AE18" s="72">
        <f t="shared" si="2"/>
        <v>2.329373296965319</v>
      </c>
      <c r="AF18" s="73">
        <f t="shared" si="2"/>
        <v>0.16012087563264532</v>
      </c>
      <c r="AG18" s="22" t="s">
        <v>24</v>
      </c>
      <c r="AH18" s="23" t="s">
        <v>25</v>
      </c>
      <c r="AI18" s="71" t="str">
        <f t="shared" si="6"/>
        <v>-</v>
      </c>
      <c r="AJ18" s="72">
        <f t="shared" si="3"/>
        <v>0.5063210914392633</v>
      </c>
      <c r="AK18" s="72">
        <f t="shared" si="3"/>
        <v>0.5608644122215152</v>
      </c>
      <c r="AL18" s="72">
        <f t="shared" si="3"/>
        <v>0.016535819938542206</v>
      </c>
      <c r="AM18" s="72" t="str">
        <f t="shared" si="3"/>
        <v>-</v>
      </c>
      <c r="AN18" s="72" t="str">
        <f t="shared" si="3"/>
        <v>-</v>
      </c>
      <c r="AO18" s="72">
        <f t="shared" si="3"/>
        <v>0.005649248092882747</v>
      </c>
      <c r="AP18" s="72" t="str">
        <f t="shared" si="3"/>
        <v>-</v>
      </c>
      <c r="AQ18" s="73">
        <f t="shared" si="4"/>
        <v>0.0412345487221141</v>
      </c>
    </row>
    <row r="19" spans="2:43" ht="15" customHeight="1">
      <c r="B19" s="22" t="s">
        <v>26</v>
      </c>
      <c r="C19" s="43" t="s">
        <v>27</v>
      </c>
      <c r="D19" s="18">
        <f t="shared" si="5"/>
        <v>19151.35297771</v>
      </c>
      <c r="E19" s="19">
        <v>12032.56996463</v>
      </c>
      <c r="F19" s="19">
        <v>4135.12348896</v>
      </c>
      <c r="G19" s="19" t="s">
        <v>209</v>
      </c>
      <c r="H19" s="19" t="s">
        <v>209</v>
      </c>
      <c r="I19" s="19" t="s">
        <v>209</v>
      </c>
      <c r="J19" s="19">
        <v>999</v>
      </c>
      <c r="K19" s="22" t="s">
        <v>124</v>
      </c>
      <c r="L19" s="43" t="s">
        <v>27</v>
      </c>
      <c r="M19" s="18" t="s">
        <v>209</v>
      </c>
      <c r="N19" s="19">
        <v>1321.3247255</v>
      </c>
      <c r="O19" s="19" t="s">
        <v>209</v>
      </c>
      <c r="P19" s="19" t="s">
        <v>209</v>
      </c>
      <c r="Q19" s="19">
        <v>444</v>
      </c>
      <c r="R19" s="19" t="s">
        <v>209</v>
      </c>
      <c r="S19" s="19">
        <v>122.94743594</v>
      </c>
      <c r="T19" s="19" t="s">
        <v>209</v>
      </c>
      <c r="U19" s="53">
        <v>96.38736268</v>
      </c>
      <c r="X19" s="22" t="s">
        <v>26</v>
      </c>
      <c r="Y19" s="23" t="s">
        <v>27</v>
      </c>
      <c r="Z19" s="71">
        <f>IF(D19="-","-",D19/$D$9*100)</f>
        <v>1.0215852682251119</v>
      </c>
      <c r="AA19" s="72">
        <f t="shared" si="2"/>
        <v>0.6418500159785473</v>
      </c>
      <c r="AB19" s="72">
        <f t="shared" si="2"/>
        <v>0.22057873631851815</v>
      </c>
      <c r="AC19" s="72" t="str">
        <f t="shared" si="2"/>
        <v>-</v>
      </c>
      <c r="AD19" s="72" t="str">
        <f t="shared" si="2"/>
        <v>-</v>
      </c>
      <c r="AE19" s="72" t="str">
        <f t="shared" si="2"/>
        <v>-</v>
      </c>
      <c r="AF19" s="73">
        <f t="shared" si="2"/>
        <v>0.05328937773454997</v>
      </c>
      <c r="AG19" s="22" t="s">
        <v>26</v>
      </c>
      <c r="AH19" s="23" t="s">
        <v>27</v>
      </c>
      <c r="AI19" s="71" t="str">
        <f t="shared" si="6"/>
        <v>-</v>
      </c>
      <c r="AJ19" s="72">
        <f t="shared" si="3"/>
        <v>0.0704830554626327</v>
      </c>
      <c r="AK19" s="72" t="str">
        <f t="shared" si="3"/>
        <v>-</v>
      </c>
      <c r="AL19" s="72" t="str">
        <f t="shared" si="3"/>
        <v>-</v>
      </c>
      <c r="AM19" s="72">
        <f t="shared" si="3"/>
        <v>0.02368416788202221</v>
      </c>
      <c r="AN19" s="72" t="str">
        <f t="shared" si="3"/>
        <v>-</v>
      </c>
      <c r="AO19" s="72">
        <f t="shared" si="3"/>
        <v>0.006558350706007052</v>
      </c>
      <c r="AP19" s="72" t="str">
        <f t="shared" si="3"/>
        <v>-</v>
      </c>
      <c r="AQ19" s="73">
        <f t="shared" si="4"/>
        <v>0.00514156414283442</v>
      </c>
    </row>
    <row r="20" spans="2:43" ht="15" customHeight="1">
      <c r="B20" s="22" t="s">
        <v>28</v>
      </c>
      <c r="C20" s="43" t="s">
        <v>29</v>
      </c>
      <c r="D20" s="18">
        <f t="shared" si="5"/>
        <v>32008.833925670002</v>
      </c>
      <c r="E20" s="19">
        <v>24964.5450008</v>
      </c>
      <c r="F20" s="19">
        <v>3701.51269203</v>
      </c>
      <c r="G20" s="19" t="s">
        <v>209</v>
      </c>
      <c r="H20" s="19" t="s">
        <v>209</v>
      </c>
      <c r="I20" s="19">
        <v>834</v>
      </c>
      <c r="J20" s="19">
        <v>420.71134466</v>
      </c>
      <c r="K20" s="22" t="s">
        <v>125</v>
      </c>
      <c r="L20" s="43" t="s">
        <v>29</v>
      </c>
      <c r="M20" s="18" t="s">
        <v>209</v>
      </c>
      <c r="N20" s="19">
        <v>1817.33074642</v>
      </c>
      <c r="O20" s="19" t="s">
        <v>209</v>
      </c>
      <c r="P20" s="19" t="s">
        <v>209</v>
      </c>
      <c r="Q20" s="19" t="s">
        <v>209</v>
      </c>
      <c r="R20" s="19" t="s">
        <v>209</v>
      </c>
      <c r="S20" s="19">
        <v>126.49054166</v>
      </c>
      <c r="T20" s="19" t="s">
        <v>209</v>
      </c>
      <c r="U20" s="53">
        <v>144.2436001</v>
      </c>
      <c r="X20" s="22" t="s">
        <v>28</v>
      </c>
      <c r="Y20" s="23" t="s">
        <v>29</v>
      </c>
      <c r="Z20" s="71">
        <f>IF(D20="-","-",D20/$D$9*100)</f>
        <v>1.7074382801876946</v>
      </c>
      <c r="AA20" s="72">
        <f t="shared" si="2"/>
        <v>1.3316767452640665</v>
      </c>
      <c r="AB20" s="72">
        <f t="shared" si="2"/>
        <v>0.19744875679160923</v>
      </c>
      <c r="AC20" s="72" t="str">
        <f t="shared" si="2"/>
        <v>-</v>
      </c>
      <c r="AD20" s="72" t="str">
        <f t="shared" si="2"/>
        <v>-</v>
      </c>
      <c r="AE20" s="72">
        <f t="shared" si="2"/>
        <v>0.04448782885947415</v>
      </c>
      <c r="AF20" s="73">
        <f t="shared" si="2"/>
        <v>0.022441887650447634</v>
      </c>
      <c r="AG20" s="22" t="s">
        <v>28</v>
      </c>
      <c r="AH20" s="23" t="s">
        <v>29</v>
      </c>
      <c r="AI20" s="71" t="str">
        <f t="shared" si="6"/>
        <v>-</v>
      </c>
      <c r="AJ20" s="72">
        <f t="shared" si="3"/>
        <v>0.0969413659805676</v>
      </c>
      <c r="AK20" s="72" t="str">
        <f t="shared" si="3"/>
        <v>-</v>
      </c>
      <c r="AL20" s="72" t="str">
        <f t="shared" si="3"/>
        <v>-</v>
      </c>
      <c r="AM20" s="72" t="str">
        <f t="shared" si="3"/>
        <v>-</v>
      </c>
      <c r="AN20" s="72" t="str">
        <f t="shared" si="3"/>
        <v>-</v>
      </c>
      <c r="AO20" s="72">
        <f t="shared" si="3"/>
        <v>0.006747349603971542</v>
      </c>
      <c r="AP20" s="72" t="str">
        <f t="shared" si="3"/>
        <v>-</v>
      </c>
      <c r="AQ20" s="73">
        <f t="shared" si="4"/>
        <v>0.007694346037557829</v>
      </c>
    </row>
    <row r="21" spans="2:43" ht="15" customHeight="1">
      <c r="B21" s="22" t="s">
        <v>30</v>
      </c>
      <c r="C21" s="43" t="s">
        <v>31</v>
      </c>
      <c r="D21" s="18">
        <f t="shared" si="5"/>
        <v>6334.369199780001</v>
      </c>
      <c r="E21" s="19">
        <v>4391.55663628</v>
      </c>
      <c r="F21" s="19">
        <v>574.17446817</v>
      </c>
      <c r="G21" s="19" t="s">
        <v>209</v>
      </c>
      <c r="H21" s="19" t="s">
        <v>209</v>
      </c>
      <c r="I21" s="19" t="s">
        <v>209</v>
      </c>
      <c r="J21" s="19" t="s">
        <v>209</v>
      </c>
      <c r="K21" s="22" t="s">
        <v>126</v>
      </c>
      <c r="L21" s="43" t="s">
        <v>31</v>
      </c>
      <c r="M21" s="18" t="s">
        <v>209</v>
      </c>
      <c r="N21" s="19">
        <v>890.93738602</v>
      </c>
      <c r="O21" s="19" t="s">
        <v>209</v>
      </c>
      <c r="P21" s="19" t="s">
        <v>209</v>
      </c>
      <c r="Q21" s="19" t="s">
        <v>209</v>
      </c>
      <c r="R21" s="19" t="s">
        <v>209</v>
      </c>
      <c r="S21" s="19">
        <v>271.6380953</v>
      </c>
      <c r="T21" s="19" t="s">
        <v>209</v>
      </c>
      <c r="U21" s="53">
        <v>206.06261401</v>
      </c>
      <c r="X21" s="22" t="s">
        <v>30</v>
      </c>
      <c r="Y21" s="23" t="s">
        <v>31</v>
      </c>
      <c r="Z21" s="71">
        <f>IF(D21="-","-",D21/$D$9*100)</f>
        <v>0.33789248548265816</v>
      </c>
      <c r="AA21" s="72">
        <f t="shared" si="2"/>
        <v>0.234257578011406</v>
      </c>
      <c r="AB21" s="72">
        <f t="shared" si="2"/>
        <v>0.03062802814799346</v>
      </c>
      <c r="AC21" s="72" t="str">
        <f t="shared" si="2"/>
        <v>-</v>
      </c>
      <c r="AD21" s="72" t="str">
        <f t="shared" si="2"/>
        <v>-</v>
      </c>
      <c r="AE21" s="72" t="str">
        <f t="shared" si="2"/>
        <v>-</v>
      </c>
      <c r="AF21" s="73" t="str">
        <f t="shared" si="2"/>
        <v>-</v>
      </c>
      <c r="AG21" s="22" t="s">
        <v>30</v>
      </c>
      <c r="AH21" s="23" t="s">
        <v>31</v>
      </c>
      <c r="AI21" s="71" t="str">
        <f t="shared" si="6"/>
        <v>-</v>
      </c>
      <c r="AJ21" s="72">
        <f t="shared" si="3"/>
        <v>0.04752502392537772</v>
      </c>
      <c r="AK21" s="72" t="str">
        <f t="shared" si="3"/>
        <v>-</v>
      </c>
      <c r="AL21" s="72" t="str">
        <f t="shared" si="3"/>
        <v>-</v>
      </c>
      <c r="AM21" s="72" t="str">
        <f t="shared" si="3"/>
        <v>-</v>
      </c>
      <c r="AN21" s="72" t="str">
        <f t="shared" si="3"/>
        <v>-</v>
      </c>
      <c r="AO21" s="72">
        <f t="shared" si="3"/>
        <v>0.014489914982517902</v>
      </c>
      <c r="AP21" s="72" t="str">
        <f t="shared" si="3"/>
        <v>-</v>
      </c>
      <c r="AQ21" s="73">
        <f t="shared" si="4"/>
        <v>0.010991940415363022</v>
      </c>
    </row>
    <row r="22" spans="2:43" ht="15" customHeight="1">
      <c r="B22" s="22" t="s">
        <v>32</v>
      </c>
      <c r="C22" s="43" t="s">
        <v>33</v>
      </c>
      <c r="D22" s="18">
        <f t="shared" si="5"/>
        <v>552468.85646446</v>
      </c>
      <c r="E22" s="19">
        <v>236144.28083878</v>
      </c>
      <c r="F22" s="19">
        <v>49690.01098527</v>
      </c>
      <c r="G22" s="19">
        <v>2255.76127125</v>
      </c>
      <c r="H22" s="19">
        <v>9196.36759098</v>
      </c>
      <c r="I22" s="19">
        <v>114966.7658343</v>
      </c>
      <c r="J22" s="19">
        <v>22981.99361628</v>
      </c>
      <c r="K22" s="22" t="s">
        <v>127</v>
      </c>
      <c r="L22" s="43" t="s">
        <v>33</v>
      </c>
      <c r="M22" s="18">
        <v>5186.79418284</v>
      </c>
      <c r="N22" s="19">
        <v>30071.5355377</v>
      </c>
      <c r="O22" s="19">
        <v>62785.8588486</v>
      </c>
      <c r="P22" s="19">
        <v>230.43659748</v>
      </c>
      <c r="Q22" s="19">
        <v>9314.8314756</v>
      </c>
      <c r="R22" s="19" t="s">
        <v>209</v>
      </c>
      <c r="S22" s="19">
        <v>8830.78588682</v>
      </c>
      <c r="T22" s="19">
        <v>64.9117176</v>
      </c>
      <c r="U22" s="53">
        <v>748.52208096</v>
      </c>
      <c r="X22" s="22" t="s">
        <v>32</v>
      </c>
      <c r="Y22" s="23" t="s">
        <v>33</v>
      </c>
      <c r="Z22" s="71">
        <f>IF(D22="-","-",D22/$D$9*100)</f>
        <v>29.470191770479964</v>
      </c>
      <c r="AA22" s="72">
        <f t="shared" si="2"/>
        <v>12.59657835983123</v>
      </c>
      <c r="AB22" s="72">
        <f t="shared" si="2"/>
        <v>2.6506003653933843</v>
      </c>
      <c r="AC22" s="72">
        <f t="shared" si="2"/>
        <v>0.1203284429055154</v>
      </c>
      <c r="AD22" s="72">
        <f t="shared" si="2"/>
        <v>0.49055926560711377</v>
      </c>
      <c r="AE22" s="72">
        <f t="shared" si="2"/>
        <v>6.132640051515082</v>
      </c>
      <c r="AF22" s="73">
        <f t="shared" si="2"/>
        <v>1.225922060971933</v>
      </c>
      <c r="AG22" s="22" t="s">
        <v>32</v>
      </c>
      <c r="AH22" s="23" t="s">
        <v>33</v>
      </c>
      <c r="AI22" s="71">
        <f t="shared" si="6"/>
        <v>0.2766777121528801</v>
      </c>
      <c r="AJ22" s="72">
        <f t="shared" si="3"/>
        <v>1.604097513840279</v>
      </c>
      <c r="AK22" s="72">
        <f t="shared" si="3"/>
        <v>3.3491685170882706</v>
      </c>
      <c r="AL22" s="72">
        <f t="shared" si="3"/>
        <v>0.012292115001978144</v>
      </c>
      <c r="AM22" s="72">
        <f t="shared" si="3"/>
        <v>0.49687845148841236</v>
      </c>
      <c r="AN22" s="72" t="str">
        <f t="shared" si="3"/>
        <v>-</v>
      </c>
      <c r="AO22" s="72">
        <f t="shared" si="3"/>
        <v>0.47105814295864257</v>
      </c>
      <c r="AP22" s="72">
        <f t="shared" si="3"/>
        <v>0.0034625676061910272</v>
      </c>
      <c r="AQ22" s="73">
        <f t="shared" si="4"/>
        <v>0.039928204119047885</v>
      </c>
    </row>
    <row r="23" spans="2:43" ht="15" customHeight="1">
      <c r="B23" s="22" t="s">
        <v>34</v>
      </c>
      <c r="C23" s="43" t="s">
        <v>35</v>
      </c>
      <c r="D23" s="18">
        <f t="shared" si="5"/>
        <v>14177.800336449998</v>
      </c>
      <c r="E23" s="19">
        <v>11347.65660022</v>
      </c>
      <c r="F23" s="19" t="s">
        <v>209</v>
      </c>
      <c r="G23" s="19" t="s">
        <v>209</v>
      </c>
      <c r="H23" s="19" t="s">
        <v>209</v>
      </c>
      <c r="I23" s="19">
        <v>237.9474273</v>
      </c>
      <c r="J23" s="19">
        <v>518.05089483</v>
      </c>
      <c r="K23" s="22" t="s">
        <v>128</v>
      </c>
      <c r="L23" s="43" t="s">
        <v>35</v>
      </c>
      <c r="M23" s="18" t="s">
        <v>209</v>
      </c>
      <c r="N23" s="19">
        <v>1850.4373604</v>
      </c>
      <c r="O23" s="19" t="s">
        <v>209</v>
      </c>
      <c r="P23" s="19" t="s">
        <v>209</v>
      </c>
      <c r="Q23" s="19" t="s">
        <v>209</v>
      </c>
      <c r="R23" s="19" t="s">
        <v>209</v>
      </c>
      <c r="S23" s="19">
        <v>95.17897092</v>
      </c>
      <c r="T23" s="19" t="s">
        <v>209</v>
      </c>
      <c r="U23" s="53">
        <v>128.52908278</v>
      </c>
      <c r="X23" s="22" t="s">
        <v>34</v>
      </c>
      <c r="Y23" s="23" t="s">
        <v>35</v>
      </c>
      <c r="Z23" s="71">
        <f>IF(D23="-","-",D23/$D$9*100)</f>
        <v>0.7562824400141278</v>
      </c>
      <c r="AA23" s="72">
        <f t="shared" si="2"/>
        <v>0.6053148738449277</v>
      </c>
      <c r="AB23" s="72" t="str">
        <f t="shared" si="2"/>
        <v>-</v>
      </c>
      <c r="AC23" s="72" t="str">
        <f t="shared" si="2"/>
        <v>-</v>
      </c>
      <c r="AD23" s="72" t="str">
        <f t="shared" si="2"/>
        <v>-</v>
      </c>
      <c r="AE23" s="72">
        <f t="shared" si="2"/>
        <v>0.012692763097451518</v>
      </c>
      <c r="AF23" s="73">
        <f t="shared" si="2"/>
        <v>0.027634244064381874</v>
      </c>
      <c r="AG23" s="22" t="s">
        <v>34</v>
      </c>
      <c r="AH23" s="23" t="s">
        <v>35</v>
      </c>
      <c r="AI23" s="71" t="str">
        <f t="shared" si="6"/>
        <v>-</v>
      </c>
      <c r="AJ23" s="72">
        <f t="shared" si="3"/>
        <v>0.0987073628353145</v>
      </c>
      <c r="AK23" s="72" t="str">
        <f t="shared" si="3"/>
        <v>-</v>
      </c>
      <c r="AL23" s="72" t="str">
        <f t="shared" si="3"/>
        <v>-</v>
      </c>
      <c r="AM23" s="72" t="str">
        <f t="shared" si="3"/>
        <v>-</v>
      </c>
      <c r="AN23" s="72" t="str">
        <f t="shared" si="3"/>
        <v>-</v>
      </c>
      <c r="AO23" s="72">
        <f t="shared" si="3"/>
        <v>0.005077105238980608</v>
      </c>
      <c r="AP23" s="72" t="str">
        <f t="shared" si="3"/>
        <v>-</v>
      </c>
      <c r="AQ23" s="73">
        <f t="shared" si="4"/>
        <v>0.006856090933071736</v>
      </c>
    </row>
    <row r="24" spans="2:43" ht="15" customHeight="1">
      <c r="B24" s="22" t="s">
        <v>36</v>
      </c>
      <c r="C24" s="43" t="s">
        <v>37</v>
      </c>
      <c r="D24" s="18">
        <f t="shared" si="5"/>
        <v>85210.93333101</v>
      </c>
      <c r="E24" s="19">
        <v>59030.37777575</v>
      </c>
      <c r="F24" s="19">
        <v>1523</v>
      </c>
      <c r="G24" s="19" t="s">
        <v>209</v>
      </c>
      <c r="H24" s="19" t="s">
        <v>209</v>
      </c>
      <c r="I24" s="19">
        <v>1298</v>
      </c>
      <c r="J24" s="19">
        <v>4137.08888884</v>
      </c>
      <c r="K24" s="22" t="s">
        <v>129</v>
      </c>
      <c r="L24" s="43" t="s">
        <v>37</v>
      </c>
      <c r="M24" s="18" t="s">
        <v>209</v>
      </c>
      <c r="N24" s="19">
        <v>18472.71111089</v>
      </c>
      <c r="O24" s="19" t="s">
        <v>209</v>
      </c>
      <c r="P24" s="19" t="s">
        <v>209</v>
      </c>
      <c r="Q24" s="19" t="s">
        <v>209</v>
      </c>
      <c r="R24" s="19" t="s">
        <v>209</v>
      </c>
      <c r="S24" s="19" t="s">
        <v>209</v>
      </c>
      <c r="T24" s="19" t="s">
        <v>209</v>
      </c>
      <c r="U24" s="53">
        <v>749.75555553</v>
      </c>
      <c r="X24" s="22" t="s">
        <v>36</v>
      </c>
      <c r="Y24" s="23" t="s">
        <v>37</v>
      </c>
      <c r="Z24" s="71">
        <f>IF(D24="-","-",D24/$D$9*100)</f>
        <v>4.545382996386134</v>
      </c>
      <c r="AA24" s="72">
        <f t="shared" si="2"/>
        <v>3.148840940045171</v>
      </c>
      <c r="AB24" s="72">
        <f t="shared" si="2"/>
        <v>0.08124096325297259</v>
      </c>
      <c r="AC24" s="72" t="str">
        <f t="shared" si="2"/>
        <v>-</v>
      </c>
      <c r="AD24" s="72" t="str">
        <f t="shared" si="2"/>
        <v>-</v>
      </c>
      <c r="AE24" s="72">
        <f t="shared" si="2"/>
        <v>0.06923885115059647</v>
      </c>
      <c r="AF24" s="73">
        <f t="shared" si="2"/>
        <v>0.22068357609489933</v>
      </c>
      <c r="AG24" s="22" t="s">
        <v>36</v>
      </c>
      <c r="AH24" s="23" t="s">
        <v>37</v>
      </c>
      <c r="AI24" s="71" t="str">
        <f t="shared" si="6"/>
        <v>-</v>
      </c>
      <c r="AJ24" s="72">
        <f t="shared" si="3"/>
        <v>0.9853846648342697</v>
      </c>
      <c r="AK24" s="72" t="str">
        <f t="shared" si="3"/>
        <v>-</v>
      </c>
      <c r="AL24" s="72" t="str">
        <f t="shared" si="3"/>
        <v>-</v>
      </c>
      <c r="AM24" s="72" t="str">
        <f t="shared" si="3"/>
        <v>-</v>
      </c>
      <c r="AN24" s="72" t="str">
        <f t="shared" si="3"/>
        <v>-</v>
      </c>
      <c r="AO24" s="72" t="str">
        <f t="shared" si="3"/>
        <v>-</v>
      </c>
      <c r="AP24" s="72" t="str">
        <f t="shared" si="3"/>
        <v>-</v>
      </c>
      <c r="AQ24" s="73">
        <f t="shared" si="4"/>
        <v>0.039994001008223756</v>
      </c>
    </row>
    <row r="25" spans="2:43" ht="15" customHeight="1">
      <c r="B25" s="22" t="s">
        <v>38</v>
      </c>
      <c r="C25" s="43" t="s">
        <v>39</v>
      </c>
      <c r="D25" s="18">
        <f t="shared" si="5"/>
        <v>34767.148442599995</v>
      </c>
      <c r="E25" s="19">
        <v>26304.80896789</v>
      </c>
      <c r="F25" s="19">
        <v>3419.61538466</v>
      </c>
      <c r="G25" s="19" t="s">
        <v>209</v>
      </c>
      <c r="H25" s="19" t="s">
        <v>209</v>
      </c>
      <c r="I25" s="19">
        <v>128.44652908</v>
      </c>
      <c r="J25" s="19">
        <v>633.662289</v>
      </c>
      <c r="K25" s="22" t="s">
        <v>130</v>
      </c>
      <c r="L25" s="43" t="s">
        <v>39</v>
      </c>
      <c r="M25" s="18" t="s">
        <v>209</v>
      </c>
      <c r="N25" s="19">
        <v>3883.34574102</v>
      </c>
      <c r="O25" s="19" t="s">
        <v>209</v>
      </c>
      <c r="P25" s="19" t="s">
        <v>209</v>
      </c>
      <c r="Q25" s="19" t="s">
        <v>209</v>
      </c>
      <c r="R25" s="19" t="s">
        <v>209</v>
      </c>
      <c r="S25" s="19">
        <v>143.66979362</v>
      </c>
      <c r="T25" s="19" t="s">
        <v>209</v>
      </c>
      <c r="U25" s="53">
        <v>253.59973733</v>
      </c>
      <c r="X25" s="22" t="s">
        <v>38</v>
      </c>
      <c r="Y25" s="23" t="s">
        <v>39</v>
      </c>
      <c r="Z25" s="71">
        <f>IF(D25="-","-",D25/$D$9*100)</f>
        <v>1.8545742803912733</v>
      </c>
      <c r="AA25" s="72">
        <f t="shared" si="2"/>
        <v>1.4031700713964643</v>
      </c>
      <c r="AB25" s="72">
        <f t="shared" si="2"/>
        <v>0.1824115875275527</v>
      </c>
      <c r="AC25" s="72" t="str">
        <f t="shared" si="2"/>
        <v>-</v>
      </c>
      <c r="AD25" s="72" t="str">
        <f t="shared" si="2"/>
        <v>-</v>
      </c>
      <c r="AE25" s="72">
        <f t="shared" si="2"/>
        <v>0.006851687294130108</v>
      </c>
      <c r="AF25" s="73">
        <f t="shared" si="2"/>
        <v>0.033801270345005574</v>
      </c>
      <c r="AG25" s="22" t="s">
        <v>38</v>
      </c>
      <c r="AH25" s="23" t="s">
        <v>39</v>
      </c>
      <c r="AI25" s="71" t="str">
        <f t="shared" si="6"/>
        <v>-</v>
      </c>
      <c r="AJ25" s="72">
        <f t="shared" si="3"/>
        <v>0.20714822629336402</v>
      </c>
      <c r="AK25" s="72" t="str">
        <f t="shared" si="3"/>
        <v>-</v>
      </c>
      <c r="AL25" s="72" t="str">
        <f t="shared" si="3"/>
        <v>-</v>
      </c>
      <c r="AM25" s="72" t="str">
        <f t="shared" si="3"/>
        <v>-</v>
      </c>
      <c r="AN25" s="72" t="str">
        <f t="shared" si="3"/>
        <v>-</v>
      </c>
      <c r="AO25" s="72">
        <f t="shared" si="3"/>
        <v>0.0076637376388999185</v>
      </c>
      <c r="AP25" s="72" t="str">
        <f t="shared" si="3"/>
        <v>-</v>
      </c>
      <c r="AQ25" s="73">
        <f t="shared" si="4"/>
        <v>0.013527699895856882</v>
      </c>
    </row>
    <row r="26" spans="2:43" ht="15" customHeight="1">
      <c r="B26" s="22" t="s">
        <v>40</v>
      </c>
      <c r="C26" s="43" t="s">
        <v>41</v>
      </c>
      <c r="D26" s="18">
        <f t="shared" si="5"/>
        <v>17113.086872030002</v>
      </c>
      <c r="E26" s="19">
        <v>12435.57046284</v>
      </c>
      <c r="F26" s="19">
        <v>2049.0675673</v>
      </c>
      <c r="G26" s="19" t="s">
        <v>209</v>
      </c>
      <c r="H26" s="19">
        <v>203.2818534</v>
      </c>
      <c r="I26" s="19">
        <v>442</v>
      </c>
      <c r="J26" s="19">
        <v>64</v>
      </c>
      <c r="K26" s="22" t="s">
        <v>131</v>
      </c>
      <c r="L26" s="43" t="s">
        <v>41</v>
      </c>
      <c r="M26" s="18" t="s">
        <v>209</v>
      </c>
      <c r="N26" s="19">
        <v>1881.44691127</v>
      </c>
      <c r="O26" s="19" t="s">
        <v>209</v>
      </c>
      <c r="P26" s="19" t="s">
        <v>209</v>
      </c>
      <c r="Q26" s="19" t="s">
        <v>209</v>
      </c>
      <c r="R26" s="19" t="s">
        <v>209</v>
      </c>
      <c r="S26" s="19" t="s">
        <v>209</v>
      </c>
      <c r="T26" s="19" t="s">
        <v>209</v>
      </c>
      <c r="U26" s="53">
        <v>37.72007722</v>
      </c>
      <c r="X26" s="22" t="s">
        <v>40</v>
      </c>
      <c r="Y26" s="23" t="s">
        <v>41</v>
      </c>
      <c r="Z26" s="71">
        <f>IF(D26="-","-",D26/$D$9*100)</f>
        <v>0.912858609136912</v>
      </c>
      <c r="AA26" s="72">
        <f t="shared" si="2"/>
        <v>0.6633471588977911</v>
      </c>
      <c r="AB26" s="72">
        <f t="shared" si="2"/>
        <v>0.10930283843590101</v>
      </c>
      <c r="AC26" s="72" t="str">
        <f t="shared" si="2"/>
        <v>-</v>
      </c>
      <c r="AD26" s="72">
        <f t="shared" si="2"/>
        <v>0.010843607079491504</v>
      </c>
      <c r="AE26" s="72">
        <f t="shared" si="2"/>
        <v>0.0235774824411122</v>
      </c>
      <c r="AF26" s="73">
        <f t="shared" si="2"/>
        <v>0.0034139341091203187</v>
      </c>
      <c r="AG26" s="22" t="s">
        <v>40</v>
      </c>
      <c r="AH26" s="23" t="s">
        <v>41</v>
      </c>
      <c r="AI26" s="71" t="str">
        <f t="shared" si="6"/>
        <v>-</v>
      </c>
      <c r="AJ26" s="72">
        <f t="shared" si="3"/>
        <v>0.10036149663880817</v>
      </c>
      <c r="AK26" s="72" t="str">
        <f t="shared" si="3"/>
        <v>-</v>
      </c>
      <c r="AL26" s="72" t="str">
        <f t="shared" si="3"/>
        <v>-</v>
      </c>
      <c r="AM26" s="72" t="str">
        <f t="shared" si="3"/>
        <v>-</v>
      </c>
      <c r="AN26" s="72" t="str">
        <f t="shared" si="3"/>
        <v>-</v>
      </c>
      <c r="AO26" s="72" t="str">
        <f t="shared" si="3"/>
        <v>-</v>
      </c>
      <c r="AP26" s="72" t="str">
        <f t="shared" si="3"/>
        <v>-</v>
      </c>
      <c r="AQ26" s="73">
        <f t="shared" si="4"/>
        <v>0.0020120915346876615</v>
      </c>
    </row>
    <row r="27" spans="2:43" ht="15" customHeight="1">
      <c r="B27" s="22" t="s">
        <v>42</v>
      </c>
      <c r="C27" s="43" t="s">
        <v>43</v>
      </c>
      <c r="D27" s="18">
        <f t="shared" si="5"/>
        <v>152053.43764266002</v>
      </c>
      <c r="E27" s="19">
        <v>93860.87557088</v>
      </c>
      <c r="F27" s="19">
        <v>22225.27928142</v>
      </c>
      <c r="G27" s="19" t="s">
        <v>209</v>
      </c>
      <c r="H27" s="19" t="s">
        <v>209</v>
      </c>
      <c r="I27" s="19">
        <v>15737.76025275</v>
      </c>
      <c r="J27" s="19">
        <v>289.94392469</v>
      </c>
      <c r="K27" s="22" t="s">
        <v>132</v>
      </c>
      <c r="L27" s="43" t="s">
        <v>133</v>
      </c>
      <c r="M27" s="18" t="s">
        <v>209</v>
      </c>
      <c r="N27" s="19">
        <v>8873.81274636</v>
      </c>
      <c r="O27" s="19">
        <v>272.1495322</v>
      </c>
      <c r="P27" s="19" t="s">
        <v>209</v>
      </c>
      <c r="Q27" s="19" t="s">
        <v>209</v>
      </c>
      <c r="R27" s="19">
        <v>675.14018565</v>
      </c>
      <c r="S27" s="19">
        <v>9795.78040624</v>
      </c>
      <c r="T27" s="19" t="s">
        <v>209</v>
      </c>
      <c r="U27" s="53">
        <v>322.69574247</v>
      </c>
      <c r="X27" s="22" t="s">
        <v>42</v>
      </c>
      <c r="Y27" s="23" t="s">
        <v>43</v>
      </c>
      <c r="Z27" s="71">
        <f>IF(D27="-","-",D27/$D$9*100)</f>
        <v>8.110944018394944</v>
      </c>
      <c r="AA27" s="72">
        <f>IF(E27="-","-",E27/$D$9*100)</f>
        <v>5.006794447239458</v>
      </c>
      <c r="AB27" s="72">
        <f>IF(F27="-","-",F27/$D$9*100)</f>
        <v>1.1855568597432011</v>
      </c>
      <c r="AC27" s="72" t="str">
        <f>IF(G27="-","-",G27/$D$9*100)</f>
        <v>-</v>
      </c>
      <c r="AD27" s="72" t="str">
        <f>IF(H27="-","-",H27/$D$9*100)</f>
        <v>-</v>
      </c>
      <c r="AE27" s="72">
        <f>IF(I27="-","-",I27/$D$9*100)</f>
        <v>0.8394949457503319</v>
      </c>
      <c r="AF27" s="73">
        <f>IF(J27="-","-",J27/$D$9*100)</f>
        <v>0.015466397722365688</v>
      </c>
      <c r="AG27" s="22" t="s">
        <v>42</v>
      </c>
      <c r="AH27" s="23" t="s">
        <v>43</v>
      </c>
      <c r="AI27" s="71" t="str">
        <f t="shared" si="6"/>
        <v>-</v>
      </c>
      <c r="AJ27" s="72">
        <f t="shared" si="3"/>
        <v>0.47335331269914144</v>
      </c>
      <c r="AK27" s="72">
        <f t="shared" si="3"/>
        <v>0.014517196418104976</v>
      </c>
      <c r="AL27" s="72" t="str">
        <f t="shared" si="3"/>
        <v>-</v>
      </c>
      <c r="AM27" s="72" t="str">
        <f t="shared" si="3"/>
        <v>-</v>
      </c>
      <c r="AN27" s="72">
        <f t="shared" si="3"/>
        <v>0.03601381419106812</v>
      </c>
      <c r="AO27" s="72">
        <f t="shared" si="3"/>
        <v>0.5225335758486753</v>
      </c>
      <c r="AP27" s="72" t="str">
        <f t="shared" si="3"/>
        <v>-</v>
      </c>
      <c r="AQ27" s="73">
        <f t="shared" si="4"/>
        <v>0.01721346878259749</v>
      </c>
    </row>
    <row r="28" spans="2:43" ht="15" customHeight="1">
      <c r="B28" s="22" t="s">
        <v>44</v>
      </c>
      <c r="C28" s="43" t="s">
        <v>45</v>
      </c>
      <c r="D28" s="18">
        <f t="shared" si="5"/>
        <v>35927.26948633</v>
      </c>
      <c r="E28" s="19">
        <v>23095.04858037</v>
      </c>
      <c r="F28" s="19">
        <v>4151.67919771</v>
      </c>
      <c r="G28" s="19">
        <v>1969.53488766</v>
      </c>
      <c r="H28" s="19">
        <v>2057.44186458</v>
      </c>
      <c r="I28" s="19">
        <v>499.18604751</v>
      </c>
      <c r="J28" s="19">
        <v>890.73408116</v>
      </c>
      <c r="K28" s="22" t="s">
        <v>134</v>
      </c>
      <c r="L28" s="43" t="s">
        <v>135</v>
      </c>
      <c r="M28" s="18" t="s">
        <v>209</v>
      </c>
      <c r="N28" s="19">
        <v>3094.22724237</v>
      </c>
      <c r="O28" s="19" t="s">
        <v>209</v>
      </c>
      <c r="P28" s="19" t="s">
        <v>209</v>
      </c>
      <c r="Q28" s="19" t="s">
        <v>209</v>
      </c>
      <c r="R28" s="19" t="s">
        <v>209</v>
      </c>
      <c r="S28" s="19">
        <v>117.07215398</v>
      </c>
      <c r="T28" s="19" t="s">
        <v>209</v>
      </c>
      <c r="U28" s="53">
        <v>52.34543099</v>
      </c>
      <c r="X28" s="22" t="s">
        <v>44</v>
      </c>
      <c r="Y28" s="23" t="s">
        <v>45</v>
      </c>
      <c r="Z28" s="71">
        <f>IF(D28="-","-",D28/$D$9*100)</f>
        <v>1.9164582929209317</v>
      </c>
      <c r="AA28" s="72">
        <f>IF(E28="-","-",E28/$D$9*100)</f>
        <v>1.2319527203174365</v>
      </c>
      <c r="AB28" s="72">
        <f>IF(F28="-","-",F28/$D$9*100)</f>
        <v>0.22146186286230388</v>
      </c>
      <c r="AC28" s="72">
        <f>IF(G28="-","-",G28/$D$9*100)</f>
        <v>0.10506034893882701</v>
      </c>
      <c r="AD28" s="72">
        <f>IF(H28="-","-",H28/$D$9*100)</f>
        <v>0.10974954623471517</v>
      </c>
      <c r="AE28" s="72">
        <f>IF(I28="-","-",I28/$D$9*100)</f>
        <v>0.026627941787364766</v>
      </c>
      <c r="AF28" s="73">
        <f>IF(J28="-","-",J28/$D$9*100)</f>
        <v>0.0475141790910636</v>
      </c>
      <c r="AG28" s="22" t="s">
        <v>44</v>
      </c>
      <c r="AH28" s="23" t="s">
        <v>45</v>
      </c>
      <c r="AI28" s="71" t="str">
        <f t="shared" si="6"/>
        <v>-</v>
      </c>
      <c r="AJ28" s="72">
        <f t="shared" si="3"/>
        <v>0.16505449881400386</v>
      </c>
      <c r="AK28" s="72" t="str">
        <f t="shared" si="3"/>
        <v>-</v>
      </c>
      <c r="AL28" s="72" t="str">
        <f t="shared" si="3"/>
        <v>-</v>
      </c>
      <c r="AM28" s="72" t="str">
        <f t="shared" si="3"/>
        <v>-</v>
      </c>
      <c r="AN28" s="72" t="str">
        <f t="shared" si="3"/>
        <v>-</v>
      </c>
      <c r="AO28" s="72">
        <f t="shared" si="3"/>
        <v>0.006244947182820438</v>
      </c>
      <c r="AP28" s="72" t="str">
        <f t="shared" si="3"/>
        <v>-</v>
      </c>
      <c r="AQ28" s="73">
        <f t="shared" si="4"/>
        <v>0.0027922476923963246</v>
      </c>
    </row>
    <row r="29" spans="2:43" ht="15" customHeight="1">
      <c r="B29" s="22" t="s">
        <v>46</v>
      </c>
      <c r="C29" s="43" t="s">
        <v>47</v>
      </c>
      <c r="D29" s="18">
        <f t="shared" si="5"/>
        <v>12392.183248679998</v>
      </c>
      <c r="E29" s="19">
        <v>8627.98371384</v>
      </c>
      <c r="F29" s="19">
        <v>1665.64863271</v>
      </c>
      <c r="G29" s="19" t="s">
        <v>209</v>
      </c>
      <c r="H29" s="19" t="s">
        <v>209</v>
      </c>
      <c r="I29" s="19">
        <v>375</v>
      </c>
      <c r="J29" s="19" t="s">
        <v>209</v>
      </c>
      <c r="K29" s="22" t="s">
        <v>136</v>
      </c>
      <c r="L29" s="43" t="s">
        <v>47</v>
      </c>
      <c r="M29" s="18" t="s">
        <v>209</v>
      </c>
      <c r="N29" s="19">
        <v>1185.29901144</v>
      </c>
      <c r="O29" s="19" t="s">
        <v>209</v>
      </c>
      <c r="P29" s="19" t="s">
        <v>209</v>
      </c>
      <c r="Q29" s="19">
        <v>346</v>
      </c>
      <c r="R29" s="19" t="s">
        <v>209</v>
      </c>
      <c r="S29" s="19">
        <v>176.87667253</v>
      </c>
      <c r="T29" s="19" t="s">
        <v>209</v>
      </c>
      <c r="U29" s="53">
        <v>15.37521816</v>
      </c>
      <c r="X29" s="22" t="s">
        <v>46</v>
      </c>
      <c r="Y29" s="23" t="s">
        <v>47</v>
      </c>
      <c r="Z29" s="71">
        <f>IF(D29="-","-",D29/$D$9*100)</f>
        <v>0.6610327668615326</v>
      </c>
      <c r="AA29" s="72">
        <f>IF(E29="-","-",E29/$D$9*100)</f>
        <v>0.46024012333770276</v>
      </c>
      <c r="AB29" s="72">
        <f>IF(F29="-","-",F29/$D$9*100)</f>
        <v>0.08885022939091079</v>
      </c>
      <c r="AC29" s="72" t="str">
        <f>IF(G29="-","-",G29/$D$9*100)</f>
        <v>-</v>
      </c>
      <c r="AD29" s="72" t="str">
        <f>IF(H29="-","-",H29/$D$9*100)</f>
        <v>-</v>
      </c>
      <c r="AE29" s="72">
        <f>IF(I29="-","-",I29/$D$9*100)</f>
        <v>0.020003520170626867</v>
      </c>
      <c r="AF29" s="73" t="str">
        <f>IF(J29="-","-",J29/$D$9*100)</f>
        <v>-</v>
      </c>
      <c r="AG29" s="22" t="s">
        <v>46</v>
      </c>
      <c r="AH29" s="23" t="s">
        <v>47</v>
      </c>
      <c r="AI29" s="71" t="str">
        <f t="shared" si="6"/>
        <v>-</v>
      </c>
      <c r="AJ29" s="72">
        <f t="shared" si="3"/>
        <v>0.06322707382283767</v>
      </c>
      <c r="AK29" s="72" t="str">
        <f t="shared" si="3"/>
        <v>-</v>
      </c>
      <c r="AL29" s="72" t="str">
        <f t="shared" si="3"/>
        <v>-</v>
      </c>
      <c r="AM29" s="72">
        <f t="shared" si="3"/>
        <v>0.018456581277431723</v>
      </c>
      <c r="AN29" s="72" t="str">
        <f t="shared" si="3"/>
        <v>-</v>
      </c>
      <c r="AO29" s="72">
        <f t="shared" si="3"/>
        <v>0.00943508289777925</v>
      </c>
      <c r="AP29" s="72" t="str">
        <f t="shared" si="3"/>
        <v>-</v>
      </c>
      <c r="AQ29" s="73">
        <f t="shared" si="4"/>
        <v>0.0008201559642435959</v>
      </c>
    </row>
    <row r="30" spans="2:43" ht="15" customHeight="1">
      <c r="B30" s="22" t="s">
        <v>48</v>
      </c>
      <c r="C30" s="43" t="s">
        <v>49</v>
      </c>
      <c r="D30" s="18">
        <f t="shared" si="5"/>
        <v>57733.55636624</v>
      </c>
      <c r="E30" s="19">
        <v>27252.35047325</v>
      </c>
      <c r="F30" s="19">
        <v>3288.0555694</v>
      </c>
      <c r="G30" s="19" t="s">
        <v>209</v>
      </c>
      <c r="H30" s="19" t="s">
        <v>209</v>
      </c>
      <c r="I30" s="19">
        <v>15908.27784476</v>
      </c>
      <c r="J30" s="19">
        <v>4266.55557352</v>
      </c>
      <c r="K30" s="22" t="s">
        <v>137</v>
      </c>
      <c r="L30" s="43" t="s">
        <v>138</v>
      </c>
      <c r="M30" s="18" t="s">
        <v>209</v>
      </c>
      <c r="N30" s="19">
        <v>5688.77778293</v>
      </c>
      <c r="O30" s="19" t="s">
        <v>209</v>
      </c>
      <c r="P30" s="19" t="s">
        <v>209</v>
      </c>
      <c r="Q30" s="19" t="s">
        <v>209</v>
      </c>
      <c r="R30" s="19" t="s">
        <v>209</v>
      </c>
      <c r="S30" s="19">
        <v>988.44444449</v>
      </c>
      <c r="T30" s="19" t="s">
        <v>209</v>
      </c>
      <c r="U30" s="53">
        <v>341.09467789</v>
      </c>
      <c r="X30" s="22" t="s">
        <v>48</v>
      </c>
      <c r="Y30" s="23" t="s">
        <v>49</v>
      </c>
      <c r="Z30" s="71">
        <f>IF(D30="-","-",D30/$D$9*100)</f>
        <v>3.079664958117614</v>
      </c>
      <c r="AA30" s="72">
        <f>IF(E30="-","-",E30/$D$9*100)</f>
        <v>1.4537145130363975</v>
      </c>
      <c r="AB30" s="72">
        <f>IF(F30="-","-",F30/$D$9*100)</f>
        <v>0.17539382907902643</v>
      </c>
      <c r="AC30" s="72" t="str">
        <f>IF(G30="-","-",G30/$D$9*100)</f>
        <v>-</v>
      </c>
      <c r="AD30" s="72" t="str">
        <f>IF(H30="-","-",H30/$D$9*100)</f>
        <v>-</v>
      </c>
      <c r="AE30" s="72">
        <f>IF(I30="-","-",I30/$D$9*100)</f>
        <v>0.8485908179935818</v>
      </c>
      <c r="AF30" s="73">
        <f>IF(J30="-","-",J30/$D$9*100)</f>
        <v>0.2275896812640208</v>
      </c>
      <c r="AG30" s="22" t="s">
        <v>48</v>
      </c>
      <c r="AH30" s="23" t="s">
        <v>49</v>
      </c>
      <c r="AI30" s="71" t="str">
        <f t="shared" si="6"/>
        <v>-</v>
      </c>
      <c r="AJ30" s="72">
        <f t="shared" si="3"/>
        <v>0.303454883005478</v>
      </c>
      <c r="AK30" s="72" t="str">
        <f t="shared" si="3"/>
        <v>-</v>
      </c>
      <c r="AL30" s="72" t="str">
        <f t="shared" si="3"/>
        <v>-</v>
      </c>
      <c r="AM30" s="72" t="str">
        <f t="shared" si="3"/>
        <v>-</v>
      </c>
      <c r="AN30" s="72" t="str">
        <f t="shared" si="3"/>
        <v>-</v>
      </c>
      <c r="AO30" s="72">
        <f t="shared" si="3"/>
        <v>0.052726315687732755</v>
      </c>
      <c r="AP30" s="72" t="str">
        <f t="shared" si="3"/>
        <v>-</v>
      </c>
      <c r="AQ30" s="73">
        <f t="shared" si="4"/>
        <v>0.01819491805137624</v>
      </c>
    </row>
    <row r="31" spans="2:43" ht="15" customHeight="1">
      <c r="B31" s="22" t="s">
        <v>50</v>
      </c>
      <c r="C31" s="43" t="s">
        <v>51</v>
      </c>
      <c r="D31" s="18">
        <f t="shared" si="5"/>
        <v>83704.85680155999</v>
      </c>
      <c r="E31" s="19">
        <v>58588.96674136</v>
      </c>
      <c r="F31" s="19">
        <v>3744.95398883</v>
      </c>
      <c r="G31" s="19" t="s">
        <v>209</v>
      </c>
      <c r="H31" s="19" t="s">
        <v>209</v>
      </c>
      <c r="I31" s="19">
        <v>8512.26924338</v>
      </c>
      <c r="J31" s="19">
        <v>232.61538496</v>
      </c>
      <c r="K31" s="22" t="s">
        <v>139</v>
      </c>
      <c r="L31" s="43" t="s">
        <v>51</v>
      </c>
      <c r="M31" s="18" t="s">
        <v>209</v>
      </c>
      <c r="N31" s="19">
        <v>12231.93783462</v>
      </c>
      <c r="O31" s="19" t="s">
        <v>209</v>
      </c>
      <c r="P31" s="19" t="s">
        <v>209</v>
      </c>
      <c r="Q31" s="19" t="s">
        <v>209</v>
      </c>
      <c r="R31" s="19" t="s">
        <v>209</v>
      </c>
      <c r="S31" s="19" t="s">
        <v>209</v>
      </c>
      <c r="T31" s="19" t="s">
        <v>209</v>
      </c>
      <c r="U31" s="53">
        <v>394.11360841</v>
      </c>
      <c r="X31" s="22" t="s">
        <v>50</v>
      </c>
      <c r="Y31" s="23" t="s">
        <v>51</v>
      </c>
      <c r="Z31" s="71">
        <f>IF(D31="-","-",D31/$D$9*100)</f>
        <v>4.465044777091837</v>
      </c>
      <c r="AA31" s="72">
        <f>IF(E31="-","-",E31/$D$9*100)</f>
        <v>3.12529487463195</v>
      </c>
      <c r="AB31" s="72">
        <f>IF(F31="-","-",F31/$D$9*100)</f>
        <v>0.19976603374301455</v>
      </c>
      <c r="AC31" s="72" t="str">
        <f>IF(G31="-","-",G31/$D$9*100)</f>
        <v>-</v>
      </c>
      <c r="AD31" s="72" t="str">
        <f>IF(H31="-","-",H31/$D$9*100)</f>
        <v>-</v>
      </c>
      <c r="AE31" s="72">
        <f>IF(I31="-","-",I31/$D$9*100)</f>
        <v>0.45406759868735613</v>
      </c>
      <c r="AF31" s="73">
        <f>IF(J31="-","-",J31/$D$9*100)</f>
        <v>0.01240833745345465</v>
      </c>
      <c r="AG31" s="22" t="s">
        <v>50</v>
      </c>
      <c r="AH31" s="23" t="s">
        <v>51</v>
      </c>
      <c r="AI31" s="71" t="str">
        <f t="shared" si="6"/>
        <v>-</v>
      </c>
      <c r="AJ31" s="72">
        <f t="shared" si="3"/>
        <v>0.6524848405351336</v>
      </c>
      <c r="AK31" s="72" t="str">
        <f t="shared" si="3"/>
        <v>-</v>
      </c>
      <c r="AL31" s="72" t="str">
        <f t="shared" si="3"/>
        <v>-</v>
      </c>
      <c r="AM31" s="72" t="str">
        <f t="shared" si="3"/>
        <v>-</v>
      </c>
      <c r="AN31" s="72" t="str">
        <f t="shared" si="3"/>
        <v>-</v>
      </c>
      <c r="AO31" s="72" t="str">
        <f t="shared" si="3"/>
        <v>-</v>
      </c>
      <c r="AP31" s="72" t="str">
        <f t="shared" si="3"/>
        <v>-</v>
      </c>
      <c r="AQ31" s="73">
        <f t="shared" si="4"/>
        <v>0.021023092040927928</v>
      </c>
    </row>
    <row r="32" spans="2:43" ht="15" customHeight="1">
      <c r="B32" s="22" t="s">
        <v>52</v>
      </c>
      <c r="C32" s="43" t="s">
        <v>53</v>
      </c>
      <c r="D32" s="18">
        <f t="shared" si="5"/>
        <v>14837.39723875</v>
      </c>
      <c r="E32" s="19">
        <v>11000.11602062</v>
      </c>
      <c r="F32" s="19" t="s">
        <v>209</v>
      </c>
      <c r="G32" s="19">
        <v>216.10909086</v>
      </c>
      <c r="H32" s="19" t="s">
        <v>209</v>
      </c>
      <c r="I32" s="19">
        <v>1521</v>
      </c>
      <c r="J32" s="19" t="s">
        <v>209</v>
      </c>
      <c r="K32" s="22" t="s">
        <v>140</v>
      </c>
      <c r="L32" s="43" t="s">
        <v>141</v>
      </c>
      <c r="M32" s="18" t="s">
        <v>209</v>
      </c>
      <c r="N32" s="19">
        <v>2081.78229677</v>
      </c>
      <c r="O32" s="19" t="s">
        <v>209</v>
      </c>
      <c r="P32" s="19" t="s">
        <v>209</v>
      </c>
      <c r="Q32" s="19" t="s">
        <v>209</v>
      </c>
      <c r="R32" s="19" t="s">
        <v>209</v>
      </c>
      <c r="S32" s="19" t="s">
        <v>209</v>
      </c>
      <c r="T32" s="19" t="s">
        <v>209</v>
      </c>
      <c r="U32" s="53">
        <v>18.3898305</v>
      </c>
      <c r="X32" s="22" t="s">
        <v>52</v>
      </c>
      <c r="Y32" s="23" t="s">
        <v>53</v>
      </c>
      <c r="Z32" s="71">
        <f>IF(D32="-","-",D32/$D$9*100)</f>
        <v>0.7914671331865041</v>
      </c>
      <c r="AA32" s="72">
        <f>IF(E32="-","-",E32/$D$9*100)</f>
        <v>0.5867761138605545</v>
      </c>
      <c r="AB32" s="72" t="str">
        <f>IF(F32="-","-",F32/$D$9*100)</f>
        <v>-</v>
      </c>
      <c r="AC32" s="72">
        <f>IF(G32="-","-",G32/$D$9*100)</f>
        <v>0.011527846821530253</v>
      </c>
      <c r="AD32" s="72" t="str">
        <f>IF(H32="-","-",H32/$D$9*100)</f>
        <v>-</v>
      </c>
      <c r="AE32" s="72">
        <f>IF(I32="-","-",I32/$D$9*100)</f>
        <v>0.08113427781206257</v>
      </c>
      <c r="AF32" s="73" t="str">
        <f>IF(J32="-","-",J32/$D$9*100)</f>
        <v>-</v>
      </c>
      <c r="AG32" s="22" t="s">
        <v>52</v>
      </c>
      <c r="AH32" s="23" t="s">
        <v>53</v>
      </c>
      <c r="AI32" s="71" t="str">
        <f t="shared" si="6"/>
        <v>-</v>
      </c>
      <c r="AJ32" s="72">
        <f t="shared" si="3"/>
        <v>0.11104793110478034</v>
      </c>
      <c r="AK32" s="72" t="str">
        <f t="shared" si="3"/>
        <v>-</v>
      </c>
      <c r="AL32" s="72" t="str">
        <f t="shared" si="3"/>
        <v>-</v>
      </c>
      <c r="AM32" s="72" t="str">
        <f t="shared" si="3"/>
        <v>-</v>
      </c>
      <c r="AN32" s="72" t="str">
        <f t="shared" si="3"/>
        <v>-</v>
      </c>
      <c r="AO32" s="72" t="str">
        <f t="shared" si="3"/>
        <v>-</v>
      </c>
      <c r="AP32" s="72" t="str">
        <f t="shared" si="3"/>
        <v>-</v>
      </c>
      <c r="AQ32" s="73">
        <f t="shared" si="4"/>
        <v>0.0009809635875764244</v>
      </c>
    </row>
    <row r="33" spans="2:43" ht="15" customHeight="1">
      <c r="B33" s="22" t="s">
        <v>54</v>
      </c>
      <c r="C33" s="43" t="s">
        <v>55</v>
      </c>
      <c r="D33" s="18">
        <f t="shared" si="5"/>
        <v>4156.216667520001</v>
      </c>
      <c r="E33" s="19">
        <v>2882.75000051</v>
      </c>
      <c r="F33" s="19">
        <v>556.31666677</v>
      </c>
      <c r="G33" s="19" t="s">
        <v>209</v>
      </c>
      <c r="H33" s="19" t="s">
        <v>209</v>
      </c>
      <c r="I33" s="19">
        <v>108.94999996</v>
      </c>
      <c r="J33" s="19" t="s">
        <v>209</v>
      </c>
      <c r="K33" s="22" t="s">
        <v>142</v>
      </c>
      <c r="L33" s="43" t="s">
        <v>55</v>
      </c>
      <c r="M33" s="18" t="s">
        <v>209</v>
      </c>
      <c r="N33" s="19">
        <v>536.03333358</v>
      </c>
      <c r="O33" s="19" t="s">
        <v>209</v>
      </c>
      <c r="P33" s="19" t="s">
        <v>209</v>
      </c>
      <c r="Q33" s="19" t="s">
        <v>209</v>
      </c>
      <c r="R33" s="19">
        <v>16.8</v>
      </c>
      <c r="S33" s="19">
        <v>20.33333335</v>
      </c>
      <c r="T33" s="19" t="s">
        <v>209</v>
      </c>
      <c r="U33" s="53">
        <v>35.03333335</v>
      </c>
      <c r="X33" s="22" t="s">
        <v>54</v>
      </c>
      <c r="Y33" s="23" t="s">
        <v>55</v>
      </c>
      <c r="Z33" s="71">
        <f>IF(D33="-","-",D33/$D$9*100)</f>
        <v>0.2217039038459518</v>
      </c>
      <c r="AA33" s="72">
        <f>IF(E33="-","-",E33/$D$9*100)</f>
        <v>0.1537737274188704</v>
      </c>
      <c r="AB33" s="72">
        <f>IF(F33="-","-",F33/$D$9*100)</f>
        <v>0.02967544443997227</v>
      </c>
      <c r="AC33" s="72" t="str">
        <f>IF(G33="-","-",G33/$D$9*100)</f>
        <v>-</v>
      </c>
      <c r="AD33" s="72" t="str">
        <f>IF(H33="-","-",H33/$D$9*100)</f>
        <v>-</v>
      </c>
      <c r="AE33" s="72">
        <f>IF(I33="-","-",I33/$D$9*100)</f>
        <v>0.0058116893914390835</v>
      </c>
      <c r="AF33" s="73" t="str">
        <f>IF(J33="-","-",J33/$D$9*100)</f>
        <v>-</v>
      </c>
      <c r="AG33" s="22" t="s">
        <v>54</v>
      </c>
      <c r="AH33" s="23" t="s">
        <v>55</v>
      </c>
      <c r="AI33" s="71" t="str">
        <f t="shared" si="6"/>
        <v>-</v>
      </c>
      <c r="AJ33" s="72">
        <f t="shared" si="3"/>
        <v>0.02859347626772237</v>
      </c>
      <c r="AK33" s="72" t="str">
        <f t="shared" si="3"/>
        <v>-</v>
      </c>
      <c r="AL33" s="72" t="str">
        <f t="shared" si="3"/>
        <v>-</v>
      </c>
      <c r="AM33" s="72" t="str">
        <f t="shared" si="3"/>
        <v>-</v>
      </c>
      <c r="AN33" s="72">
        <f t="shared" si="3"/>
        <v>0.0008961577036440837</v>
      </c>
      <c r="AO33" s="72">
        <f t="shared" si="3"/>
        <v>0.00108463531680748</v>
      </c>
      <c r="AP33" s="72" t="str">
        <f t="shared" si="3"/>
        <v>-</v>
      </c>
      <c r="AQ33" s="73">
        <f t="shared" si="4"/>
        <v>0.0018687733074960534</v>
      </c>
    </row>
    <row r="34" spans="2:43" ht="15" customHeight="1">
      <c r="B34" s="24" t="s">
        <v>56</v>
      </c>
      <c r="C34" s="44" t="s">
        <v>57</v>
      </c>
      <c r="D34" s="26">
        <f>SUM(E34:J34,M34:U34)</f>
        <v>10176.501131590001</v>
      </c>
      <c r="E34" s="27">
        <v>6839.60621598</v>
      </c>
      <c r="F34" s="27">
        <v>918.7909606</v>
      </c>
      <c r="G34" s="27" t="s">
        <v>209</v>
      </c>
      <c r="H34" s="27" t="s">
        <v>209</v>
      </c>
      <c r="I34" s="27">
        <v>1321</v>
      </c>
      <c r="J34" s="27" t="s">
        <v>209</v>
      </c>
      <c r="K34" s="24" t="s">
        <v>143</v>
      </c>
      <c r="L34" s="44" t="s">
        <v>57</v>
      </c>
      <c r="M34" s="26" t="s">
        <v>209</v>
      </c>
      <c r="N34" s="27">
        <v>841.59322057</v>
      </c>
      <c r="O34" s="27" t="s">
        <v>209</v>
      </c>
      <c r="P34" s="27" t="s">
        <v>209</v>
      </c>
      <c r="Q34" s="27" t="s">
        <v>209</v>
      </c>
      <c r="R34" s="27" t="s">
        <v>209</v>
      </c>
      <c r="S34" s="27">
        <v>37.12711865</v>
      </c>
      <c r="T34" s="27" t="s">
        <v>209</v>
      </c>
      <c r="U34" s="58">
        <v>218.38361579</v>
      </c>
      <c r="X34" s="24" t="s">
        <v>56</v>
      </c>
      <c r="Y34" s="25" t="s">
        <v>57</v>
      </c>
      <c r="Z34" s="74">
        <f>IF(D34="-","-",D34/$D$9*100)</f>
        <v>0.5428422550724472</v>
      </c>
      <c r="AA34" s="75">
        <f aca="true" t="shared" si="7" ref="AA34:AF34">IF(E34="-","-",E34/$D$9*100)</f>
        <v>0.36484320240133555</v>
      </c>
      <c r="AB34" s="75">
        <f t="shared" si="7"/>
        <v>0.0490108093678713</v>
      </c>
      <c r="AC34" s="75" t="str">
        <f t="shared" si="7"/>
        <v>-</v>
      </c>
      <c r="AD34" s="75" t="str">
        <f t="shared" si="7"/>
        <v>-</v>
      </c>
      <c r="AE34" s="75">
        <f t="shared" si="7"/>
        <v>0.07046573372106157</v>
      </c>
      <c r="AF34" s="76" t="str">
        <f t="shared" si="7"/>
        <v>-</v>
      </c>
      <c r="AG34" s="24" t="s">
        <v>56</v>
      </c>
      <c r="AH34" s="25" t="s">
        <v>57</v>
      </c>
      <c r="AI34" s="74" t="str">
        <f>IF(M34="-","-",M34/$D$9*100)</f>
        <v>-</v>
      </c>
      <c r="AJ34" s="75">
        <f t="shared" si="3"/>
        <v>0.04489287190169285</v>
      </c>
      <c r="AK34" s="75" t="str">
        <f t="shared" si="3"/>
        <v>-</v>
      </c>
      <c r="AL34" s="75" t="str">
        <f t="shared" si="3"/>
        <v>-</v>
      </c>
      <c r="AM34" s="75" t="str">
        <f t="shared" si="3"/>
        <v>-</v>
      </c>
      <c r="AN34" s="75" t="str">
        <f t="shared" si="3"/>
        <v>-</v>
      </c>
      <c r="AO34" s="75">
        <f t="shared" si="3"/>
        <v>0.001980461511446752</v>
      </c>
      <c r="AP34" s="75" t="str">
        <f>IF(T34="-","-",T34/$D$9*100)</f>
        <v>-</v>
      </c>
      <c r="AQ34" s="76">
        <f>IF(U34="-","-",U34/$D$9*100)</f>
        <v>0.011649176169039181</v>
      </c>
    </row>
    <row r="35" ht="6.75" customHeight="1"/>
    <row r="36" spans="3:34" ht="15">
      <c r="C36" s="17"/>
      <c r="L36" s="92" t="s">
        <v>144</v>
      </c>
      <c r="Y36" s="17"/>
      <c r="AH36" s="92" t="s">
        <v>144</v>
      </c>
    </row>
    <row r="37" spans="3:34" ht="15">
      <c r="C37" s="17"/>
      <c r="L37" s="92" t="s">
        <v>145</v>
      </c>
      <c r="Y37" s="17"/>
      <c r="AH37" s="92" t="s">
        <v>145</v>
      </c>
    </row>
    <row r="38" ht="12" customHeight="1"/>
  </sheetData>
  <sheetProtection/>
  <mergeCells count="12">
    <mergeCell ref="B5:C7"/>
    <mergeCell ref="D5:J5"/>
    <mergeCell ref="K5:L7"/>
    <mergeCell ref="M5:U5"/>
    <mergeCell ref="X5:Y7"/>
    <mergeCell ref="AG5:AH7"/>
    <mergeCell ref="AI5:AQ5"/>
    <mergeCell ref="D7:J7"/>
    <mergeCell ref="M7:U7"/>
    <mergeCell ref="Z7:AF7"/>
    <mergeCell ref="AI7:AQ7"/>
    <mergeCell ref="Z5:AF5"/>
  </mergeCells>
  <printOptions/>
  <pageMargins left="0.5118110236220472" right="0.5118110236220472" top="0.7480314960629921" bottom="0.7480314960629921" header="0.31496062992125984" footer="0.31496062992125984"/>
  <pageSetup firstPageNumber="8" useFirstPageNumber="1" horizontalDpi="600" verticalDpi="600" orientation="portrait" paperSize="9" scale="88" r:id="rId1"/>
  <headerFooter>
    <oddFooter>&amp;CIV-3-&amp;P</oddFooter>
  </headerFooter>
  <colBreaks count="1" manualBreakCount="1">
    <brk id="3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3.28125" style="1" customWidth="1"/>
    <col min="3" max="3" width="15.8515625" style="1" customWidth="1"/>
    <col min="4" max="4" width="9.421875" style="1" customWidth="1"/>
    <col min="5" max="5" width="9.57421875" style="1" customWidth="1"/>
    <col min="6" max="7" width="8.8515625" style="1" customWidth="1"/>
    <col min="8" max="8" width="7.00390625" style="1" customWidth="1"/>
    <col min="9" max="9" width="9.57421875" style="1" bestFit="1" customWidth="1"/>
    <col min="10" max="11" width="7.57421875" style="1" customWidth="1"/>
    <col min="12" max="12" width="1.421875" style="1" customWidth="1"/>
    <col min="13" max="16384" width="9.00390625" style="1" customWidth="1"/>
  </cols>
  <sheetData>
    <row r="1" spans="2:11" ht="1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5" customHeight="1">
      <c r="B2" s="3" t="s">
        <v>159</v>
      </c>
      <c r="C2" s="3"/>
      <c r="D2" s="3"/>
      <c r="E2" s="3"/>
      <c r="F2" s="3"/>
      <c r="G2" s="3"/>
      <c r="H2" s="3"/>
      <c r="I2" s="3"/>
      <c r="J2" s="3"/>
      <c r="K2" s="3"/>
    </row>
    <row r="3" spans="2:11" ht="15" customHeight="1">
      <c r="B3" s="3"/>
      <c r="C3" s="3" t="s">
        <v>160</v>
      </c>
      <c r="D3" s="3"/>
      <c r="E3" s="3"/>
      <c r="F3" s="3"/>
      <c r="G3" s="3"/>
      <c r="H3" s="3"/>
      <c r="I3" s="3"/>
      <c r="J3" s="3"/>
      <c r="K3" s="3"/>
    </row>
    <row r="4" spans="2:11" ht="15" customHeight="1">
      <c r="B4" s="2"/>
      <c r="C4" s="3"/>
      <c r="D4" s="3"/>
      <c r="E4" s="3"/>
      <c r="F4" s="3"/>
      <c r="G4" s="3"/>
      <c r="H4" s="3"/>
      <c r="I4" s="3"/>
      <c r="J4" s="3"/>
      <c r="K4" s="3"/>
    </row>
    <row r="5" spans="2:11" ht="15" customHeight="1">
      <c r="B5" s="126" t="s">
        <v>1</v>
      </c>
      <c r="C5" s="127"/>
      <c r="D5" s="122" t="s">
        <v>161</v>
      </c>
      <c r="E5" s="122"/>
      <c r="F5" s="122"/>
      <c r="G5" s="122"/>
      <c r="H5" s="122"/>
      <c r="I5" s="122"/>
      <c r="J5" s="122"/>
      <c r="K5" s="123"/>
    </row>
    <row r="6" spans="2:11" ht="29.25" customHeight="1">
      <c r="B6" s="128"/>
      <c r="C6" s="129"/>
      <c r="D6" s="4" t="s">
        <v>70</v>
      </c>
      <c r="E6" s="77" t="s">
        <v>162</v>
      </c>
      <c r="F6" s="78" t="s">
        <v>163</v>
      </c>
      <c r="G6" s="79" t="s">
        <v>164</v>
      </c>
      <c r="H6" s="4" t="s">
        <v>70</v>
      </c>
      <c r="I6" s="77" t="s">
        <v>162</v>
      </c>
      <c r="J6" s="78" t="s">
        <v>163</v>
      </c>
      <c r="K6" s="79" t="s">
        <v>164</v>
      </c>
    </row>
    <row r="7" spans="2:11" ht="15" customHeight="1">
      <c r="B7" s="130"/>
      <c r="C7" s="131"/>
      <c r="D7" s="137" t="s">
        <v>7</v>
      </c>
      <c r="E7" s="137"/>
      <c r="F7" s="137"/>
      <c r="G7" s="138"/>
      <c r="H7" s="139" t="s">
        <v>8</v>
      </c>
      <c r="I7" s="137"/>
      <c r="J7" s="137"/>
      <c r="K7" s="138"/>
    </row>
    <row r="8" spans="1:11" ht="6.75" customHeight="1">
      <c r="A8" s="2"/>
      <c r="B8" s="14"/>
      <c r="C8" s="52"/>
      <c r="D8" s="100"/>
      <c r="E8" s="101"/>
      <c r="F8" s="101"/>
      <c r="G8" s="101"/>
      <c r="H8" s="101"/>
      <c r="I8" s="101"/>
      <c r="J8" s="101"/>
      <c r="K8" s="102"/>
    </row>
    <row r="9" spans="2:11" ht="15">
      <c r="B9" s="16"/>
      <c r="C9" s="42" t="s">
        <v>87</v>
      </c>
      <c r="D9" s="18">
        <f>SUM(E9:G9)</f>
        <v>1874670.0420791404</v>
      </c>
      <c r="E9" s="19">
        <f>SUM(E11:E34)</f>
        <v>1606592.2317990703</v>
      </c>
      <c r="F9" s="19">
        <f>SUM(F11:F34)</f>
        <v>72954.92425745001</v>
      </c>
      <c r="G9" s="19">
        <f>SUM(G11:G34)</f>
        <v>195122.88602262002</v>
      </c>
      <c r="H9" s="20">
        <f>IF(D9="-","-",D9/$D$9*100)</f>
        <v>100</v>
      </c>
      <c r="I9" s="20">
        <f>IF(E9="-","-",E9/$D$9*100)</f>
        <v>85.70000030604035</v>
      </c>
      <c r="J9" s="20">
        <f>IF(F9="-","-",F9/$D$9*100)</f>
        <v>3.891614130481217</v>
      </c>
      <c r="K9" s="21">
        <f>IF(G9="-","-",G9/$D$9*100)</f>
        <v>10.408385563478417</v>
      </c>
    </row>
    <row r="10" spans="2:11" ht="6.75" customHeight="1">
      <c r="B10" s="16"/>
      <c r="C10" s="42"/>
      <c r="D10" s="18"/>
      <c r="E10" s="19"/>
      <c r="F10" s="19"/>
      <c r="G10" s="19"/>
      <c r="H10" s="20"/>
      <c r="I10" s="20"/>
      <c r="J10" s="20"/>
      <c r="K10" s="21"/>
    </row>
    <row r="11" spans="2:11" ht="15" customHeight="1">
      <c r="B11" s="22" t="s">
        <v>88</v>
      </c>
      <c r="C11" s="43" t="s">
        <v>11</v>
      </c>
      <c r="D11" s="18">
        <f>SUM(E11:G11)</f>
        <v>69488.06674143</v>
      </c>
      <c r="E11" s="19">
        <v>65377.51444464</v>
      </c>
      <c r="F11" s="19">
        <v>84.375</v>
      </c>
      <c r="G11" s="19">
        <v>4026.17729679</v>
      </c>
      <c r="H11" s="20">
        <f>IF(D11="-","-",D11/$D$9*100)</f>
        <v>3.706682519146829</v>
      </c>
      <c r="I11" s="20">
        <f aca="true" t="shared" si="0" ref="I11:K26">IF(E11="-","-",E11/$D$9*100)</f>
        <v>3.4874144770634814</v>
      </c>
      <c r="J11" s="20">
        <f t="shared" si="0"/>
        <v>0.004500792038391045</v>
      </c>
      <c r="K11" s="21">
        <f t="shared" si="0"/>
        <v>0.21476725004495656</v>
      </c>
    </row>
    <row r="12" spans="2:11" ht="15" customHeight="1">
      <c r="B12" s="22" t="s">
        <v>12</v>
      </c>
      <c r="C12" s="43" t="s">
        <v>13</v>
      </c>
      <c r="D12" s="18">
        <f>SUM(E12:G12)</f>
        <v>96017.13781544</v>
      </c>
      <c r="E12" s="19">
        <v>87467.80053829</v>
      </c>
      <c r="F12" s="19">
        <v>806.43283389</v>
      </c>
      <c r="G12" s="19">
        <v>7742.90444326</v>
      </c>
      <c r="H12" s="20">
        <f>IF(D12="-","-",D12/$D$9*100)</f>
        <v>5.121815341378703</v>
      </c>
      <c r="I12" s="20">
        <f t="shared" si="0"/>
        <v>4.665770432928137</v>
      </c>
      <c r="J12" s="20">
        <f t="shared" si="0"/>
        <v>0.04301732122393173</v>
      </c>
      <c r="K12" s="21">
        <f t="shared" si="0"/>
        <v>0.4130275872266341</v>
      </c>
    </row>
    <row r="13" spans="2:11" ht="15" customHeight="1">
      <c r="B13" s="22" t="s">
        <v>14</v>
      </c>
      <c r="C13" s="43" t="s">
        <v>15</v>
      </c>
      <c r="D13" s="18">
        <f aca="true" t="shared" si="1" ref="D13:D33">SUM(E13:G13)</f>
        <v>166452.16202767</v>
      </c>
      <c r="E13" s="19">
        <v>147543.50983102</v>
      </c>
      <c r="F13" s="19">
        <v>1202.63414176</v>
      </c>
      <c r="G13" s="19">
        <v>17706.01805489</v>
      </c>
      <c r="H13" s="20">
        <f>IF(D13="-","-",D13/$D$9*100)</f>
        <v>8.879011148173195</v>
      </c>
      <c r="I13" s="20">
        <f t="shared" si="0"/>
        <v>7.870372199866378</v>
      </c>
      <c r="J13" s="20">
        <f t="shared" si="0"/>
        <v>0.0641517768335485</v>
      </c>
      <c r="K13" s="21">
        <f t="shared" si="0"/>
        <v>0.9444871714732681</v>
      </c>
    </row>
    <row r="14" spans="2:11" ht="15" customHeight="1">
      <c r="B14" s="22" t="s">
        <v>16</v>
      </c>
      <c r="C14" s="43" t="s">
        <v>17</v>
      </c>
      <c r="D14" s="18">
        <f t="shared" si="1"/>
        <v>83114.95851371</v>
      </c>
      <c r="E14" s="19">
        <v>66042.31706069</v>
      </c>
      <c r="F14" s="19" t="s">
        <v>209</v>
      </c>
      <c r="G14" s="19">
        <v>17072.64145302</v>
      </c>
      <c r="H14" s="20">
        <f>IF(D14="-","-",D14/$D$9*100)</f>
        <v>4.433577997626168</v>
      </c>
      <c r="I14" s="20">
        <f t="shared" si="0"/>
        <v>3.522876857169192</v>
      </c>
      <c r="J14" s="20" t="str">
        <f t="shared" si="0"/>
        <v>-</v>
      </c>
      <c r="K14" s="21">
        <f t="shared" si="0"/>
        <v>0.9107011404569759</v>
      </c>
    </row>
    <row r="15" spans="2:11" ht="15" customHeight="1">
      <c r="B15" s="22" t="s">
        <v>18</v>
      </c>
      <c r="C15" s="43" t="s">
        <v>19</v>
      </c>
      <c r="D15" s="18">
        <f t="shared" si="1"/>
        <v>94988.66714030001</v>
      </c>
      <c r="E15" s="19">
        <v>80066.35230378</v>
      </c>
      <c r="F15" s="19" t="s">
        <v>209</v>
      </c>
      <c r="G15" s="19">
        <v>14922.31483652</v>
      </c>
      <c r="H15" s="20">
        <f>IF(D15="-","-",D15/$D$9*100)</f>
        <v>5.06695391765854</v>
      </c>
      <c r="I15" s="20">
        <f t="shared" si="0"/>
        <v>4.27095704879248</v>
      </c>
      <c r="J15" s="20" t="str">
        <f t="shared" si="0"/>
        <v>-</v>
      </c>
      <c r="K15" s="21">
        <f t="shared" si="0"/>
        <v>0.7959968688660595</v>
      </c>
    </row>
    <row r="16" spans="2:11" ht="15" customHeight="1">
      <c r="B16" s="22" t="s">
        <v>20</v>
      </c>
      <c r="C16" s="43" t="s">
        <v>21</v>
      </c>
      <c r="D16" s="18">
        <f t="shared" si="1"/>
        <v>48595.21628925</v>
      </c>
      <c r="E16" s="19">
        <v>44471.78094801</v>
      </c>
      <c r="F16" s="19" t="s">
        <v>209</v>
      </c>
      <c r="G16" s="19">
        <v>4123.43534124</v>
      </c>
      <c r="H16" s="20">
        <f>IF(D16="-","-",D16/$D$9*100)</f>
        <v>2.5922010379679667</v>
      </c>
      <c r="I16" s="20">
        <f t="shared" si="0"/>
        <v>2.372245779245913</v>
      </c>
      <c r="J16" s="20" t="str">
        <f t="shared" si="0"/>
        <v>-</v>
      </c>
      <c r="K16" s="21">
        <f t="shared" si="0"/>
        <v>0.21995525872205335</v>
      </c>
    </row>
    <row r="17" spans="2:11" ht="15" customHeight="1">
      <c r="B17" s="22" t="s">
        <v>22</v>
      </c>
      <c r="C17" s="43" t="s">
        <v>23</v>
      </c>
      <c r="D17" s="18">
        <f t="shared" si="1"/>
        <v>38567.86888981</v>
      </c>
      <c r="E17" s="19">
        <v>33221.78321566</v>
      </c>
      <c r="F17" s="19" t="s">
        <v>209</v>
      </c>
      <c r="G17" s="19">
        <v>5346.08567415</v>
      </c>
      <c r="H17" s="20">
        <f>IF(D17="-","-",D17/$D$9*100)</f>
        <v>2.0573150487344183</v>
      </c>
      <c r="I17" s="20">
        <f t="shared" si="0"/>
        <v>1.7721402950897276</v>
      </c>
      <c r="J17" s="20" t="str">
        <f t="shared" si="0"/>
        <v>-</v>
      </c>
      <c r="K17" s="21">
        <f t="shared" si="0"/>
        <v>0.2851747536446903</v>
      </c>
    </row>
    <row r="18" spans="2:11" ht="15" customHeight="1">
      <c r="B18" s="22" t="s">
        <v>24</v>
      </c>
      <c r="C18" s="43" t="s">
        <v>25</v>
      </c>
      <c r="D18" s="18">
        <f t="shared" si="1"/>
        <v>145232.16452849</v>
      </c>
      <c r="E18" s="19">
        <v>129897.89951531</v>
      </c>
      <c r="F18" s="19">
        <v>3157.2857052</v>
      </c>
      <c r="G18" s="19">
        <v>12176.97930798</v>
      </c>
      <c r="H18" s="20">
        <f>IF(D18="-","-",D18/$D$9*100)</f>
        <v>7.747078753518531</v>
      </c>
      <c r="I18" s="20">
        <f t="shared" si="0"/>
        <v>6.929107341537508</v>
      </c>
      <c r="J18" s="20">
        <f t="shared" si="0"/>
        <v>0.16841820876906682</v>
      </c>
      <c r="K18" s="21">
        <f t="shared" si="0"/>
        <v>0.6495532032119571</v>
      </c>
    </row>
    <row r="19" spans="2:11" ht="15" customHeight="1">
      <c r="B19" s="22" t="s">
        <v>26</v>
      </c>
      <c r="C19" s="43" t="s">
        <v>27</v>
      </c>
      <c r="D19" s="18">
        <f t="shared" si="1"/>
        <v>19151.35297771</v>
      </c>
      <c r="E19" s="19">
        <v>15671.21314258</v>
      </c>
      <c r="F19" s="19">
        <v>931</v>
      </c>
      <c r="G19" s="19">
        <v>2549.13983513</v>
      </c>
      <c r="H19" s="20">
        <f>IF(D19="-","-",D19/$D$9*100)</f>
        <v>1.0215852682251119</v>
      </c>
      <c r="I19" s="20">
        <f t="shared" si="0"/>
        <v>0.835945141855445</v>
      </c>
      <c r="J19" s="20">
        <f t="shared" si="0"/>
        <v>0.049662072743609634</v>
      </c>
      <c r="K19" s="21">
        <f t="shared" si="0"/>
        <v>0.13597805362605705</v>
      </c>
    </row>
    <row r="20" spans="2:11" ht="15" customHeight="1">
      <c r="B20" s="22" t="s">
        <v>28</v>
      </c>
      <c r="C20" s="43" t="s">
        <v>29</v>
      </c>
      <c r="D20" s="18">
        <f t="shared" si="1"/>
        <v>32008.83392567</v>
      </c>
      <c r="E20" s="19">
        <v>31571.09450235</v>
      </c>
      <c r="F20" s="19" t="s">
        <v>209</v>
      </c>
      <c r="G20" s="19">
        <v>437.73942332</v>
      </c>
      <c r="H20" s="20">
        <f>IF(D20="-","-",D20/$D$9*100)</f>
        <v>1.7074382801876942</v>
      </c>
      <c r="I20" s="20">
        <f t="shared" si="0"/>
        <v>1.6840880684974004</v>
      </c>
      <c r="J20" s="20" t="str">
        <f t="shared" si="0"/>
        <v>-</v>
      </c>
      <c r="K20" s="21">
        <f t="shared" si="0"/>
        <v>0.023350211690293846</v>
      </c>
    </row>
    <row r="21" spans="2:11" ht="15" customHeight="1">
      <c r="B21" s="22" t="s">
        <v>30</v>
      </c>
      <c r="C21" s="43" t="s">
        <v>31</v>
      </c>
      <c r="D21" s="18">
        <f t="shared" si="1"/>
        <v>6334.36919978</v>
      </c>
      <c r="E21" s="19">
        <v>6250.78824738</v>
      </c>
      <c r="F21" s="19" t="s">
        <v>209</v>
      </c>
      <c r="G21" s="19">
        <v>83.5809524</v>
      </c>
      <c r="H21" s="20">
        <f>IF(D21="-","-",D21/$D$9*100)</f>
        <v>0.3378924854826581</v>
      </c>
      <c r="I21" s="20">
        <f t="shared" si="0"/>
        <v>0.3334340501034218</v>
      </c>
      <c r="J21" s="20" t="str">
        <f t="shared" si="0"/>
        <v>-</v>
      </c>
      <c r="K21" s="21">
        <f t="shared" si="0"/>
        <v>0.004458435379236277</v>
      </c>
    </row>
    <row r="22" spans="2:11" ht="15" customHeight="1">
      <c r="B22" s="22" t="s">
        <v>32</v>
      </c>
      <c r="C22" s="43" t="s">
        <v>33</v>
      </c>
      <c r="D22" s="18">
        <f t="shared" si="1"/>
        <v>552468.85646446</v>
      </c>
      <c r="E22" s="19">
        <v>411075.97552656</v>
      </c>
      <c r="F22" s="19">
        <v>65525.13333132</v>
      </c>
      <c r="G22" s="19">
        <v>75867.74760658</v>
      </c>
      <c r="H22" s="20">
        <f>IF(D22="-","-",D22/$D$9*100)</f>
        <v>29.470191770479957</v>
      </c>
      <c r="I22" s="20">
        <f t="shared" si="0"/>
        <v>21.927910848281755</v>
      </c>
      <c r="J22" s="20">
        <f t="shared" si="0"/>
        <v>3.4952888700695315</v>
      </c>
      <c r="K22" s="21">
        <f t="shared" si="0"/>
        <v>4.04699205212867</v>
      </c>
    </row>
    <row r="23" spans="2:11" ht="15" customHeight="1">
      <c r="B23" s="22" t="s">
        <v>34</v>
      </c>
      <c r="C23" s="43" t="s">
        <v>35</v>
      </c>
      <c r="D23" s="18">
        <f t="shared" si="1"/>
        <v>14177.80033645</v>
      </c>
      <c r="E23" s="19">
        <v>13564.5704707</v>
      </c>
      <c r="F23" s="19" t="s">
        <v>209</v>
      </c>
      <c r="G23" s="19">
        <v>613.22986575</v>
      </c>
      <c r="H23" s="20">
        <f>IF(D23="-","-",D23/$D$9*100)</f>
        <v>0.7562824400141278</v>
      </c>
      <c r="I23" s="20">
        <f t="shared" si="0"/>
        <v>0.7235710907107654</v>
      </c>
      <c r="J23" s="20" t="str">
        <f t="shared" si="0"/>
        <v>-</v>
      </c>
      <c r="K23" s="21">
        <f t="shared" si="0"/>
        <v>0.03271134930336248</v>
      </c>
    </row>
    <row r="24" spans="2:11" ht="15" customHeight="1">
      <c r="B24" s="22" t="s">
        <v>36</v>
      </c>
      <c r="C24" s="43" t="s">
        <v>37</v>
      </c>
      <c r="D24" s="18">
        <f t="shared" si="1"/>
        <v>85210.93333100999</v>
      </c>
      <c r="E24" s="19">
        <v>79646.84444217</v>
      </c>
      <c r="F24" s="19" t="s">
        <v>209</v>
      </c>
      <c r="G24" s="19">
        <v>5564.08888884</v>
      </c>
      <c r="H24" s="20">
        <f>IF(D24="-","-",D24/$D$9*100)</f>
        <v>4.545382996386132</v>
      </c>
      <c r="I24" s="20">
        <f t="shared" si="0"/>
        <v>4.24857935820194</v>
      </c>
      <c r="J24" s="20" t="str">
        <f t="shared" si="0"/>
        <v>-</v>
      </c>
      <c r="K24" s="21">
        <f t="shared" si="0"/>
        <v>0.29680363818419137</v>
      </c>
    </row>
    <row r="25" spans="2:11" ht="15" customHeight="1">
      <c r="B25" s="22" t="s">
        <v>38</v>
      </c>
      <c r="C25" s="43" t="s">
        <v>39</v>
      </c>
      <c r="D25" s="18">
        <f t="shared" si="1"/>
        <v>34767.1484426</v>
      </c>
      <c r="E25" s="19">
        <v>31590.79703537</v>
      </c>
      <c r="F25" s="19" t="s">
        <v>209</v>
      </c>
      <c r="G25" s="19">
        <v>3176.35140723</v>
      </c>
      <c r="H25" s="20">
        <f>IF(D25="-","-",D25/$D$9*100)</f>
        <v>1.8545742803912735</v>
      </c>
      <c r="I25" s="20">
        <f t="shared" si="0"/>
        <v>1.6851390552085417</v>
      </c>
      <c r="J25" s="20" t="str">
        <f t="shared" si="0"/>
        <v>-</v>
      </c>
      <c r="K25" s="21">
        <f t="shared" si="0"/>
        <v>0.16943522518273157</v>
      </c>
    </row>
    <row r="26" spans="2:11" ht="15" customHeight="1">
      <c r="B26" s="22" t="s">
        <v>40</v>
      </c>
      <c r="C26" s="43" t="s">
        <v>41</v>
      </c>
      <c r="D26" s="18">
        <f t="shared" si="1"/>
        <v>17113.08687203</v>
      </c>
      <c r="E26" s="19">
        <v>17005.72007666</v>
      </c>
      <c r="F26" s="19" t="s">
        <v>209</v>
      </c>
      <c r="G26" s="19">
        <v>107.36679537</v>
      </c>
      <c r="H26" s="20">
        <f>IF(D26="-","-",D26/$D$9*100)</f>
        <v>0.9128586091369116</v>
      </c>
      <c r="I26" s="20">
        <f t="shared" si="0"/>
        <v>0.9071313721853401</v>
      </c>
      <c r="J26" s="20" t="str">
        <f t="shared" si="0"/>
        <v>-</v>
      </c>
      <c r="K26" s="21">
        <f t="shared" si="0"/>
        <v>0.005727236951571632</v>
      </c>
    </row>
    <row r="27" spans="2:11" ht="15" customHeight="1">
      <c r="B27" s="22" t="s">
        <v>42</v>
      </c>
      <c r="C27" s="43" t="s">
        <v>43</v>
      </c>
      <c r="D27" s="18">
        <f t="shared" si="1"/>
        <v>152053.43764266</v>
      </c>
      <c r="E27" s="19">
        <v>145810.07109124</v>
      </c>
      <c r="F27" s="19">
        <v>1088.5981288</v>
      </c>
      <c r="G27" s="19">
        <v>5154.76842262</v>
      </c>
      <c r="H27" s="20">
        <f>IF(D27="-","-",D27/$D$9*100)</f>
        <v>8.110944018394942</v>
      </c>
      <c r="I27" s="20">
        <f>IF(E27="-","-",E27/$D$9*100)</f>
        <v>7.777905861744418</v>
      </c>
      <c r="J27" s="20">
        <f>IF(F27="-","-",F27/$D$9*100)</f>
        <v>0.0580687856724199</v>
      </c>
      <c r="K27" s="21">
        <f>IF(G27="-","-",G27/$D$9*100)</f>
        <v>0.2749693709781056</v>
      </c>
    </row>
    <row r="28" spans="2:11" ht="15" customHeight="1">
      <c r="B28" s="22" t="s">
        <v>44</v>
      </c>
      <c r="C28" s="43" t="s">
        <v>45</v>
      </c>
      <c r="D28" s="18">
        <f t="shared" si="1"/>
        <v>35927.26948633</v>
      </c>
      <c r="E28" s="19">
        <v>28682.1470214</v>
      </c>
      <c r="F28" s="19">
        <v>100.46511648</v>
      </c>
      <c r="G28" s="19">
        <v>7144.65734845</v>
      </c>
      <c r="H28" s="20">
        <f>IF(D28="-","-",D28/$D$9*100)</f>
        <v>1.9164582929209313</v>
      </c>
      <c r="I28" s="20">
        <f>IF(E28="-","-",E28/$D$9*100)</f>
        <v>1.5299837506118938</v>
      </c>
      <c r="J28" s="20">
        <f>IF(F28="-","-",F28/$D$9*100)</f>
        <v>0.005359082623872154</v>
      </c>
      <c r="K28" s="21">
        <f>IF(G28="-","-",G28/$D$9*100)</f>
        <v>0.3811154596851654</v>
      </c>
    </row>
    <row r="29" spans="2:11" ht="15" customHeight="1">
      <c r="B29" s="22" t="s">
        <v>46</v>
      </c>
      <c r="C29" s="43" t="s">
        <v>47</v>
      </c>
      <c r="D29" s="18">
        <f t="shared" si="1"/>
        <v>12392.18324868</v>
      </c>
      <c r="E29" s="19">
        <v>11519.18324868</v>
      </c>
      <c r="F29" s="19">
        <v>59</v>
      </c>
      <c r="G29" s="19">
        <v>814</v>
      </c>
      <c r="H29" s="20">
        <f>IF(D29="-","-",D29/$D$9*100)</f>
        <v>0.6610327668615327</v>
      </c>
      <c r="I29" s="20">
        <f>IF(E29="-","-",E29/$D$9*100)</f>
        <v>0.6144645719043133</v>
      </c>
      <c r="J29" s="20">
        <f>IF(F29="-","-",F29/$D$9*100)</f>
        <v>0.0031472205068452932</v>
      </c>
      <c r="K29" s="21">
        <f>IF(G29="-","-",G29/$D$9*100)</f>
        <v>0.043420974450374045</v>
      </c>
    </row>
    <row r="30" spans="2:11" ht="15" customHeight="1">
      <c r="B30" s="22" t="s">
        <v>48</v>
      </c>
      <c r="C30" s="43" t="s">
        <v>49</v>
      </c>
      <c r="D30" s="18">
        <f t="shared" si="1"/>
        <v>57733.556366239995</v>
      </c>
      <c r="E30" s="19">
        <v>54149.94524004</v>
      </c>
      <c r="F30" s="19" t="s">
        <v>209</v>
      </c>
      <c r="G30" s="19">
        <v>3583.6111262</v>
      </c>
      <c r="H30" s="20">
        <f>IF(D30="-","-",D30/$D$9*100)</f>
        <v>3.0796649581176125</v>
      </c>
      <c r="I30" s="20">
        <f>IF(E30="-","-",E30/$D$9*100)</f>
        <v>2.888505391593281</v>
      </c>
      <c r="J30" s="20" t="str">
        <f>IF(F30="-","-",F30/$D$9*100)</f>
        <v>-</v>
      </c>
      <c r="K30" s="21">
        <f>IF(G30="-","-",G30/$D$9*100)</f>
        <v>0.19115956652433214</v>
      </c>
    </row>
    <row r="31" spans="2:11" ht="15" customHeight="1">
      <c r="B31" s="22" t="s">
        <v>50</v>
      </c>
      <c r="C31" s="43" t="s">
        <v>51</v>
      </c>
      <c r="D31" s="18">
        <f t="shared" si="1"/>
        <v>83704.85680156</v>
      </c>
      <c r="E31" s="19">
        <v>78873.93371748</v>
      </c>
      <c r="F31" s="19" t="s">
        <v>209</v>
      </c>
      <c r="G31" s="19">
        <v>4830.92308408</v>
      </c>
      <c r="H31" s="20">
        <f>IF(D31="-","-",D31/$D$9*100)</f>
        <v>4.465044777091837</v>
      </c>
      <c r="I31" s="20">
        <f>IF(E31="-","-",E31/$D$9*100)</f>
        <v>4.207350197478127</v>
      </c>
      <c r="J31" s="20" t="str">
        <f>IF(F31="-","-",F31/$D$9*100)</f>
        <v>-</v>
      </c>
      <c r="K31" s="21">
        <f>IF(G31="-","-",G31/$D$9*100)</f>
        <v>0.2576945796137099</v>
      </c>
    </row>
    <row r="32" spans="2:11" ht="15" customHeight="1">
      <c r="B32" s="22" t="s">
        <v>52</v>
      </c>
      <c r="C32" s="43" t="s">
        <v>53</v>
      </c>
      <c r="D32" s="18">
        <f t="shared" si="1"/>
        <v>14837.39723875</v>
      </c>
      <c r="E32" s="19">
        <v>13239.39723875</v>
      </c>
      <c r="F32" s="19" t="s">
        <v>209</v>
      </c>
      <c r="G32" s="19">
        <v>1598</v>
      </c>
      <c r="H32" s="20">
        <f>IF(D32="-","-",D32/$D$9*100)</f>
        <v>0.7914671331865039</v>
      </c>
      <c r="I32" s="20">
        <f>IF(E32="-","-",E32/$D$9*100)</f>
        <v>0.706225465899406</v>
      </c>
      <c r="J32" s="20" t="str">
        <f>IF(F32="-","-",F32/$D$9*100)</f>
        <v>-</v>
      </c>
      <c r="K32" s="21">
        <f>IF(G32="-","-",G32/$D$9*100)</f>
        <v>0.08524166728709795</v>
      </c>
    </row>
    <row r="33" spans="2:11" ht="15" customHeight="1">
      <c r="B33" s="22" t="s">
        <v>54</v>
      </c>
      <c r="C33" s="43" t="s">
        <v>55</v>
      </c>
      <c r="D33" s="18">
        <f t="shared" si="1"/>
        <v>4156.21666752</v>
      </c>
      <c r="E33" s="19">
        <v>4083.78333414</v>
      </c>
      <c r="F33" s="19" t="s">
        <v>209</v>
      </c>
      <c r="G33" s="19">
        <v>72.43333338</v>
      </c>
      <c r="H33" s="20">
        <f>IF(D33="-","-",D33/$D$9*100)</f>
        <v>0.22170390384595168</v>
      </c>
      <c r="I33" s="20">
        <f>IF(E33="-","-",E33/$D$9*100)</f>
        <v>0.2178401127918382</v>
      </c>
      <c r="J33" s="20" t="str">
        <f>IF(F33="-","-",F33/$D$9*100)</f>
        <v>-</v>
      </c>
      <c r="K33" s="21">
        <f>IF(G33="-","-",G33/$D$9*100)</f>
        <v>0.00386379105411352</v>
      </c>
    </row>
    <row r="34" spans="2:11" ht="15" customHeight="1">
      <c r="B34" s="24" t="s">
        <v>56</v>
      </c>
      <c r="C34" s="44" t="s">
        <v>57</v>
      </c>
      <c r="D34" s="26">
        <f>SUM(E34:G34)</f>
        <v>10176.50113159</v>
      </c>
      <c r="E34" s="27">
        <v>9767.80960617</v>
      </c>
      <c r="F34" s="27" t="s">
        <v>209</v>
      </c>
      <c r="G34" s="27">
        <v>408.69152542</v>
      </c>
      <c r="H34" s="28">
        <f>IF(D34="-","-",D34/$D$9*100)</f>
        <v>0.5428422550724471</v>
      </c>
      <c r="I34" s="28">
        <f>IF(E34="-","-",E34/$D$9*100)</f>
        <v>0.5210415372796385</v>
      </c>
      <c r="J34" s="28" t="str">
        <f>IF(F34="-","-",F34/$D$9*100)</f>
        <v>-</v>
      </c>
      <c r="K34" s="29">
        <f>IF(G34="-","-",G34/$D$9*100)</f>
        <v>0.02180071779280862</v>
      </c>
    </row>
  </sheetData>
  <sheetProtection/>
  <mergeCells count="4">
    <mergeCell ref="B5:C7"/>
    <mergeCell ref="D5:K5"/>
    <mergeCell ref="D7:G7"/>
    <mergeCell ref="H7:K7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scale="97" r:id="rId1"/>
  <headerFooter>
    <oddFooter>&amp;CIV-3-10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3.28125" style="1" customWidth="1"/>
    <col min="3" max="3" width="16.421875" style="1" customWidth="1"/>
    <col min="4" max="4" width="9.8515625" style="1" customWidth="1"/>
    <col min="5" max="5" width="9.57421875" style="1" customWidth="1"/>
    <col min="6" max="6" width="8.7109375" style="1" customWidth="1"/>
    <col min="7" max="7" width="8.421875" style="1" customWidth="1"/>
    <col min="8" max="11" width="7.57421875" style="1" customWidth="1"/>
    <col min="12" max="12" width="1.421875" style="1" customWidth="1"/>
    <col min="13" max="16384" width="9.00390625" style="1" customWidth="1"/>
  </cols>
  <sheetData>
    <row r="1" spans="2:11" ht="1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5" customHeight="1">
      <c r="B2" s="3" t="s">
        <v>165</v>
      </c>
      <c r="C2" s="3"/>
      <c r="D2" s="3"/>
      <c r="E2" s="3"/>
      <c r="F2" s="3"/>
      <c r="G2" s="3"/>
      <c r="H2" s="3"/>
      <c r="I2" s="3"/>
      <c r="J2" s="3"/>
      <c r="K2" s="3"/>
    </row>
    <row r="3" spans="2:11" ht="15" customHeight="1">
      <c r="B3" s="3"/>
      <c r="C3" s="3" t="s">
        <v>166</v>
      </c>
      <c r="D3" s="3"/>
      <c r="E3" s="3"/>
      <c r="F3" s="3"/>
      <c r="G3" s="3"/>
      <c r="H3" s="3"/>
      <c r="I3" s="3"/>
      <c r="J3" s="3"/>
      <c r="K3" s="3"/>
    </row>
    <row r="4" spans="2:11" ht="15" customHeight="1">
      <c r="B4" s="2"/>
      <c r="C4" s="3"/>
      <c r="D4" s="3"/>
      <c r="E4" s="3"/>
      <c r="F4" s="3"/>
      <c r="G4" s="3"/>
      <c r="H4" s="3"/>
      <c r="I4" s="3"/>
      <c r="J4" s="3"/>
      <c r="K4" s="3"/>
    </row>
    <row r="5" spans="2:11" ht="15" customHeight="1">
      <c r="B5" s="126" t="s">
        <v>1</v>
      </c>
      <c r="C5" s="127"/>
      <c r="D5" s="122" t="s">
        <v>167</v>
      </c>
      <c r="E5" s="122"/>
      <c r="F5" s="122"/>
      <c r="G5" s="122"/>
      <c r="H5" s="122"/>
      <c r="I5" s="122"/>
      <c r="J5" s="122"/>
      <c r="K5" s="123"/>
    </row>
    <row r="6" spans="2:11" ht="29.25" customHeight="1">
      <c r="B6" s="128"/>
      <c r="C6" s="129"/>
      <c r="D6" s="4" t="s">
        <v>70</v>
      </c>
      <c r="E6" s="77" t="s">
        <v>168</v>
      </c>
      <c r="F6" s="78" t="s">
        <v>169</v>
      </c>
      <c r="G6" s="79" t="s">
        <v>170</v>
      </c>
      <c r="H6" s="4" t="s">
        <v>70</v>
      </c>
      <c r="I6" s="77" t="s">
        <v>168</v>
      </c>
      <c r="J6" s="78" t="s">
        <v>169</v>
      </c>
      <c r="K6" s="79" t="s">
        <v>170</v>
      </c>
    </row>
    <row r="7" spans="2:11" ht="15" customHeight="1">
      <c r="B7" s="130"/>
      <c r="C7" s="131"/>
      <c r="D7" s="137" t="s">
        <v>7</v>
      </c>
      <c r="E7" s="137"/>
      <c r="F7" s="137"/>
      <c r="G7" s="138"/>
      <c r="H7" s="139" t="s">
        <v>8</v>
      </c>
      <c r="I7" s="137"/>
      <c r="J7" s="137"/>
      <c r="K7" s="138"/>
    </row>
    <row r="8" spans="1:11" ht="6.75" customHeight="1">
      <c r="A8" s="2"/>
      <c r="B8" s="14"/>
      <c r="C8" s="52"/>
      <c r="D8" s="96"/>
      <c r="E8" s="96"/>
      <c r="F8" s="96"/>
      <c r="G8" s="96"/>
      <c r="H8" s="107"/>
      <c r="I8" s="107"/>
      <c r="J8" s="107"/>
      <c r="K8" s="108"/>
    </row>
    <row r="9" spans="2:11" ht="15">
      <c r="B9" s="16"/>
      <c r="C9" s="42" t="s">
        <v>87</v>
      </c>
      <c r="D9" s="19">
        <f>SUM(E9:G9)</f>
        <v>1874670.0420791404</v>
      </c>
      <c r="E9" s="19">
        <f>SUM(E11:E34)</f>
        <v>1182493.4187475902</v>
      </c>
      <c r="F9" s="19">
        <f>SUM(F11:F34)</f>
        <v>656596.6054871802</v>
      </c>
      <c r="G9" s="19">
        <f>SUM(G11:G34)</f>
        <v>35580.01784436999</v>
      </c>
      <c r="H9" s="20">
        <f>IF(D9="-","-",D9/$D$9*100)</f>
        <v>100</v>
      </c>
      <c r="I9" s="20">
        <f>IF(E9="-","-",E9/$D$9*100)</f>
        <v>63.077415876135845</v>
      </c>
      <c r="J9" s="20">
        <f>IF(F9="-","-",F9/$D$9*100)</f>
        <v>35.02464917820784</v>
      </c>
      <c r="K9" s="21">
        <f>IF(G9="-","-",G9/$D$9*100)</f>
        <v>1.8979349456563173</v>
      </c>
    </row>
    <row r="10" spans="2:11" ht="6.75" customHeight="1">
      <c r="B10" s="16"/>
      <c r="C10" s="42"/>
      <c r="D10" s="19"/>
      <c r="E10" s="19"/>
      <c r="F10" s="19"/>
      <c r="G10" s="19"/>
      <c r="H10" s="20"/>
      <c r="I10" s="20"/>
      <c r="J10" s="20"/>
      <c r="K10" s="21"/>
    </row>
    <row r="11" spans="2:11" ht="15" customHeight="1">
      <c r="B11" s="22" t="s">
        <v>88</v>
      </c>
      <c r="C11" s="43" t="s">
        <v>11</v>
      </c>
      <c r="D11" s="18">
        <f>SUM(E11:G11)</f>
        <v>69488.06674143</v>
      </c>
      <c r="E11" s="19">
        <v>58686.21556272</v>
      </c>
      <c r="F11" s="19">
        <v>10590.33188529</v>
      </c>
      <c r="G11" s="19">
        <v>211.51929342</v>
      </c>
      <c r="H11" s="20">
        <f>IF(D11="-","-",D11/$D$9*100)</f>
        <v>3.706682519146829</v>
      </c>
      <c r="I11" s="20">
        <f aca="true" t="shared" si="0" ref="I11:K26">IF(E11="-","-",E11/$D$9*100)</f>
        <v>3.1304823913243354</v>
      </c>
      <c r="J11" s="20">
        <f t="shared" si="0"/>
        <v>0.5649171132827502</v>
      </c>
      <c r="K11" s="21">
        <f t="shared" si="0"/>
        <v>0.011283014539743232</v>
      </c>
    </row>
    <row r="12" spans="2:11" ht="15" customHeight="1">
      <c r="B12" s="22" t="s">
        <v>12</v>
      </c>
      <c r="C12" s="43" t="s">
        <v>13</v>
      </c>
      <c r="D12" s="18">
        <f>SUM(E12:G12)</f>
        <v>96017.13781544</v>
      </c>
      <c r="E12" s="19">
        <v>77802.94025895</v>
      </c>
      <c r="F12" s="19">
        <v>15899.57371102</v>
      </c>
      <c r="G12" s="19">
        <v>2314.62384547</v>
      </c>
      <c r="H12" s="20">
        <f>IF(D12="-","-",D12/$D$9*100)</f>
        <v>5.121815341378703</v>
      </c>
      <c r="I12" s="20">
        <f t="shared" si="0"/>
        <v>4.150220492810622</v>
      </c>
      <c r="J12" s="20">
        <f t="shared" si="0"/>
        <v>0.8481265158206859</v>
      </c>
      <c r="K12" s="21">
        <f t="shared" si="0"/>
        <v>0.12346833274739484</v>
      </c>
    </row>
    <row r="13" spans="2:11" ht="15" customHeight="1">
      <c r="B13" s="22" t="s">
        <v>14</v>
      </c>
      <c r="C13" s="43" t="s">
        <v>15</v>
      </c>
      <c r="D13" s="18">
        <f>SUM(E13:G13)</f>
        <v>166452.16202767</v>
      </c>
      <c r="E13" s="19">
        <v>134640.23154358</v>
      </c>
      <c r="F13" s="19">
        <v>19549.58038554</v>
      </c>
      <c r="G13" s="19">
        <v>12262.35009855</v>
      </c>
      <c r="H13" s="20">
        <f>IF(D13="-","-",D13/$D$9*100)</f>
        <v>8.879011148173195</v>
      </c>
      <c r="I13" s="20">
        <f t="shared" si="0"/>
        <v>7.182076233226331</v>
      </c>
      <c r="J13" s="20">
        <f t="shared" si="0"/>
        <v>1.0428278015185086</v>
      </c>
      <c r="K13" s="21">
        <f t="shared" si="0"/>
        <v>0.6541071134283553</v>
      </c>
    </row>
    <row r="14" spans="2:11" ht="15" customHeight="1">
      <c r="B14" s="22" t="s">
        <v>16</v>
      </c>
      <c r="C14" s="43" t="s">
        <v>17</v>
      </c>
      <c r="D14" s="18">
        <f aca="true" t="shared" si="1" ref="D14:D33">SUM(E14:G14)</f>
        <v>83114.95851371001</v>
      </c>
      <c r="E14" s="19">
        <v>49475.96160226</v>
      </c>
      <c r="F14" s="19">
        <v>31599.44970335</v>
      </c>
      <c r="G14" s="19">
        <v>2039.5472081</v>
      </c>
      <c r="H14" s="20">
        <f>IF(D14="-","-",D14/$D$9*100)</f>
        <v>4.433577997626169</v>
      </c>
      <c r="I14" s="20">
        <f t="shared" si="0"/>
        <v>2.6391823889919155</v>
      </c>
      <c r="J14" s="20">
        <f t="shared" si="0"/>
        <v>1.685600612057789</v>
      </c>
      <c r="K14" s="21">
        <f t="shared" si="0"/>
        <v>0.10879499657646416</v>
      </c>
    </row>
    <row r="15" spans="2:11" ht="15" customHeight="1">
      <c r="B15" s="22" t="s">
        <v>18</v>
      </c>
      <c r="C15" s="43" t="s">
        <v>19</v>
      </c>
      <c r="D15" s="18">
        <f t="shared" si="1"/>
        <v>94988.66714030001</v>
      </c>
      <c r="E15" s="19">
        <v>71886.00221278</v>
      </c>
      <c r="F15" s="19">
        <v>22737.66716456</v>
      </c>
      <c r="G15" s="19">
        <v>364.99776296</v>
      </c>
      <c r="H15" s="20">
        <f>IF(D15="-","-",D15/$D$9*100)</f>
        <v>5.06695391765854</v>
      </c>
      <c r="I15" s="20">
        <f t="shared" si="0"/>
        <v>3.834594920664193</v>
      </c>
      <c r="J15" s="20">
        <f t="shared" si="0"/>
        <v>1.2128890233580696</v>
      </c>
      <c r="K15" s="21">
        <f t="shared" si="0"/>
        <v>0.01946997363627745</v>
      </c>
    </row>
    <row r="16" spans="2:11" ht="15" customHeight="1">
      <c r="B16" s="22" t="s">
        <v>20</v>
      </c>
      <c r="C16" s="43" t="s">
        <v>21</v>
      </c>
      <c r="D16" s="18">
        <f t="shared" si="1"/>
        <v>48595.21628925</v>
      </c>
      <c r="E16" s="19">
        <v>43252.19907623</v>
      </c>
      <c r="F16" s="19">
        <v>5096.92548611</v>
      </c>
      <c r="G16" s="19">
        <v>246.09172691</v>
      </c>
      <c r="H16" s="20">
        <f>IF(D16="-","-",D16/$D$9*100)</f>
        <v>2.5922010379679667</v>
      </c>
      <c r="I16" s="20">
        <f t="shared" si="0"/>
        <v>2.307189964387561</v>
      </c>
      <c r="J16" s="20">
        <f t="shared" si="0"/>
        <v>0.27188387138555603</v>
      </c>
      <c r="K16" s="21">
        <f t="shared" si="0"/>
        <v>0.013127202194849556</v>
      </c>
    </row>
    <row r="17" spans="2:11" ht="15" customHeight="1">
      <c r="B17" s="22" t="s">
        <v>22</v>
      </c>
      <c r="C17" s="43" t="s">
        <v>23</v>
      </c>
      <c r="D17" s="18">
        <f t="shared" si="1"/>
        <v>38567.86888981</v>
      </c>
      <c r="E17" s="19">
        <v>26714.20758353</v>
      </c>
      <c r="F17" s="19">
        <v>10274.51418551</v>
      </c>
      <c r="G17" s="19">
        <v>1579.14712077</v>
      </c>
      <c r="H17" s="20">
        <f>IF(D17="-","-",D17/$D$9*100)</f>
        <v>2.0573150487344183</v>
      </c>
      <c r="I17" s="20">
        <f t="shared" si="0"/>
        <v>1.4250085073052148</v>
      </c>
      <c r="J17" s="20">
        <f t="shared" si="0"/>
        <v>0.548070538008643</v>
      </c>
      <c r="K17" s="21">
        <f t="shared" si="0"/>
        <v>0.08423600342056008</v>
      </c>
    </row>
    <row r="18" spans="2:11" ht="15" customHeight="1">
      <c r="B18" s="22" t="s">
        <v>24</v>
      </c>
      <c r="C18" s="43" t="s">
        <v>25</v>
      </c>
      <c r="D18" s="18">
        <f t="shared" si="1"/>
        <v>145232.16452849</v>
      </c>
      <c r="E18" s="19">
        <v>91868.91185466</v>
      </c>
      <c r="F18" s="19">
        <v>51815.67807926</v>
      </c>
      <c r="G18" s="19">
        <v>1547.57459457</v>
      </c>
      <c r="H18" s="20">
        <f>IF(D18="-","-",D18/$D$9*100)</f>
        <v>7.747078753518531</v>
      </c>
      <c r="I18" s="20">
        <f t="shared" si="0"/>
        <v>4.90053768356862</v>
      </c>
      <c r="J18" s="20">
        <f t="shared" si="0"/>
        <v>2.763989230968495</v>
      </c>
      <c r="K18" s="21">
        <f t="shared" si="0"/>
        <v>0.08255183898141517</v>
      </c>
    </row>
    <row r="19" spans="2:11" ht="15" customHeight="1">
      <c r="B19" s="22" t="s">
        <v>26</v>
      </c>
      <c r="C19" s="43" t="s">
        <v>27</v>
      </c>
      <c r="D19" s="18">
        <f t="shared" si="1"/>
        <v>19151.35297771</v>
      </c>
      <c r="E19" s="19">
        <v>10855.96781244</v>
      </c>
      <c r="F19" s="19">
        <v>8118.35370919</v>
      </c>
      <c r="G19" s="19">
        <v>177.03145608</v>
      </c>
      <c r="H19" s="20">
        <f>IF(D19="-","-",D19/$D$9*100)</f>
        <v>1.0215852682251119</v>
      </c>
      <c r="I19" s="20">
        <f t="shared" si="0"/>
        <v>0.5790868562875188</v>
      </c>
      <c r="J19" s="20">
        <f t="shared" si="0"/>
        <v>0.4330550724641749</v>
      </c>
      <c r="K19" s="21">
        <f t="shared" si="0"/>
        <v>0.009443339473417932</v>
      </c>
    </row>
    <row r="20" spans="2:11" ht="15" customHeight="1">
      <c r="B20" s="22" t="s">
        <v>28</v>
      </c>
      <c r="C20" s="43" t="s">
        <v>29</v>
      </c>
      <c r="D20" s="18">
        <f t="shared" si="1"/>
        <v>32008.83392567</v>
      </c>
      <c r="E20" s="19">
        <v>24333.37213634</v>
      </c>
      <c r="F20" s="19">
        <v>6201.81924012</v>
      </c>
      <c r="G20" s="19">
        <v>1473.64254921</v>
      </c>
      <c r="H20" s="20">
        <f>IF(D20="-","-",D20/$D$9*100)</f>
        <v>1.7074382801876942</v>
      </c>
      <c r="I20" s="20">
        <f t="shared" si="0"/>
        <v>1.2980082675963918</v>
      </c>
      <c r="J20" s="20">
        <f t="shared" si="0"/>
        <v>0.33082191003819256</v>
      </c>
      <c r="K20" s="21">
        <f t="shared" si="0"/>
        <v>0.07860810255310993</v>
      </c>
    </row>
    <row r="21" spans="2:11" ht="15" customHeight="1">
      <c r="B21" s="22" t="s">
        <v>30</v>
      </c>
      <c r="C21" s="43" t="s">
        <v>31</v>
      </c>
      <c r="D21" s="18">
        <f t="shared" si="1"/>
        <v>6334.369199780001</v>
      </c>
      <c r="E21" s="19">
        <v>5260.48733541</v>
      </c>
      <c r="F21" s="19">
        <v>866.04093223</v>
      </c>
      <c r="G21" s="19">
        <v>207.84093214</v>
      </c>
      <c r="H21" s="20">
        <f>IF(D21="-","-",D21/$D$9*100)</f>
        <v>0.3378924854826581</v>
      </c>
      <c r="I21" s="20">
        <f t="shared" si="0"/>
        <v>0.28060870538986965</v>
      </c>
      <c r="J21" s="20">
        <f t="shared" si="0"/>
        <v>0.0461969793505368</v>
      </c>
      <c r="K21" s="21">
        <f t="shared" si="0"/>
        <v>0.01108680074225168</v>
      </c>
    </row>
    <row r="22" spans="2:11" ht="15" customHeight="1">
      <c r="B22" s="22" t="s">
        <v>32</v>
      </c>
      <c r="C22" s="43" t="s">
        <v>33</v>
      </c>
      <c r="D22" s="18">
        <f t="shared" si="1"/>
        <v>552468.8564644599</v>
      </c>
      <c r="E22" s="19">
        <v>176005.95940527</v>
      </c>
      <c r="F22" s="19">
        <v>370925.22958413</v>
      </c>
      <c r="G22" s="19">
        <v>5537.66747506</v>
      </c>
      <c r="H22" s="20">
        <f>IF(D22="-","-",D22/$D$9*100)</f>
        <v>29.470191770479953</v>
      </c>
      <c r="I22" s="20">
        <f t="shared" si="0"/>
        <v>9.388636690970271</v>
      </c>
      <c r="J22" s="20">
        <f t="shared" si="0"/>
        <v>19.786160831414787</v>
      </c>
      <c r="K22" s="21">
        <f t="shared" si="0"/>
        <v>0.2953942480948988</v>
      </c>
    </row>
    <row r="23" spans="2:11" ht="15" customHeight="1">
      <c r="B23" s="22" t="s">
        <v>34</v>
      </c>
      <c r="C23" s="43" t="s">
        <v>35</v>
      </c>
      <c r="D23" s="18">
        <f t="shared" si="1"/>
        <v>14177.800336449998</v>
      </c>
      <c r="E23" s="19">
        <v>11422.85626494</v>
      </c>
      <c r="F23" s="19">
        <v>2526.36465315</v>
      </c>
      <c r="G23" s="19">
        <v>228.57941836</v>
      </c>
      <c r="H23" s="20">
        <f>IF(D23="-","-",D23/$D$9*100)</f>
        <v>0.7562824400141277</v>
      </c>
      <c r="I23" s="20">
        <f t="shared" si="0"/>
        <v>0.6093262285383966</v>
      </c>
      <c r="J23" s="20">
        <f t="shared" si="0"/>
        <v>0.13476316346038605</v>
      </c>
      <c r="K23" s="21">
        <f t="shared" si="0"/>
        <v>0.012193048015345112</v>
      </c>
    </row>
    <row r="24" spans="2:11" ht="15" customHeight="1">
      <c r="B24" s="22" t="s">
        <v>36</v>
      </c>
      <c r="C24" s="43" t="s">
        <v>37</v>
      </c>
      <c r="D24" s="18">
        <f t="shared" si="1"/>
        <v>85210.93333101</v>
      </c>
      <c r="E24" s="19">
        <v>77591.73333107</v>
      </c>
      <c r="F24" s="19">
        <v>7132.35555549</v>
      </c>
      <c r="G24" s="19">
        <v>486.84444445</v>
      </c>
      <c r="H24" s="20">
        <f>IF(D24="-","-",D24/$D$9*100)</f>
        <v>4.545382996386133</v>
      </c>
      <c r="I24" s="20">
        <f t="shared" si="0"/>
        <v>4.1389541406985595</v>
      </c>
      <c r="J24" s="20">
        <f t="shared" si="0"/>
        <v>0.3804592485822048</v>
      </c>
      <c r="K24" s="21">
        <f t="shared" si="0"/>
        <v>0.025969607105368546</v>
      </c>
    </row>
    <row r="25" spans="2:11" ht="15" customHeight="1">
      <c r="B25" s="22" t="s">
        <v>38</v>
      </c>
      <c r="C25" s="43" t="s">
        <v>39</v>
      </c>
      <c r="D25" s="18">
        <f t="shared" si="1"/>
        <v>34767.148442599995</v>
      </c>
      <c r="E25" s="19">
        <v>30935.3287803</v>
      </c>
      <c r="F25" s="19">
        <v>3128.72416513</v>
      </c>
      <c r="G25" s="19">
        <v>703.09549717</v>
      </c>
      <c r="H25" s="20">
        <f>IF(D25="-","-",D25/$D$9*100)</f>
        <v>1.8545742803912733</v>
      </c>
      <c r="I25" s="20">
        <f t="shared" si="0"/>
        <v>1.650174595311213</v>
      </c>
      <c r="J25" s="20">
        <f t="shared" si="0"/>
        <v>0.1668946585213484</v>
      </c>
      <c r="K25" s="21">
        <f t="shared" si="0"/>
        <v>0.03750502655871205</v>
      </c>
    </row>
    <row r="26" spans="2:11" ht="15" customHeight="1">
      <c r="B26" s="22" t="s">
        <v>40</v>
      </c>
      <c r="C26" s="43" t="s">
        <v>41</v>
      </c>
      <c r="D26" s="18">
        <f t="shared" si="1"/>
        <v>17113.086872030002</v>
      </c>
      <c r="E26" s="19">
        <v>12790.44498032</v>
      </c>
      <c r="F26" s="19">
        <v>4252.62258669</v>
      </c>
      <c r="G26" s="19">
        <v>70.01930502</v>
      </c>
      <c r="H26" s="20">
        <f>IF(D26="-","-",D26/$D$9*100)</f>
        <v>0.9128586091369119</v>
      </c>
      <c r="I26" s="20">
        <f t="shared" si="0"/>
        <v>0.6822771310803314</v>
      </c>
      <c r="J26" s="20">
        <f t="shared" si="0"/>
        <v>0.22684645784244484</v>
      </c>
      <c r="K26" s="21">
        <f t="shared" si="0"/>
        <v>0.003735020214135587</v>
      </c>
    </row>
    <row r="27" spans="2:11" ht="15" customHeight="1">
      <c r="B27" s="22" t="s">
        <v>42</v>
      </c>
      <c r="C27" s="43" t="s">
        <v>43</v>
      </c>
      <c r="D27" s="18">
        <f t="shared" si="1"/>
        <v>152053.43764266002</v>
      </c>
      <c r="E27" s="19">
        <v>109708.60436162</v>
      </c>
      <c r="F27" s="19">
        <v>38874.29742938</v>
      </c>
      <c r="G27" s="19">
        <v>3470.53585166</v>
      </c>
      <c r="H27" s="20">
        <f>IF(D27="-","-",D27/$D$9*100)</f>
        <v>8.110944018394944</v>
      </c>
      <c r="I27" s="20">
        <f>IF(E27="-","-",E27/$D$9*100)</f>
        <v>5.852155413970635</v>
      </c>
      <c r="J27" s="20">
        <f>IF(F27="-","-",F27/$D$9*100)</f>
        <v>2.073660780660136</v>
      </c>
      <c r="K27" s="21">
        <f>IF(G27="-","-",G27/$D$9*100)</f>
        <v>0.185127823764172</v>
      </c>
    </row>
    <row r="28" spans="2:11" ht="15" customHeight="1">
      <c r="B28" s="22" t="s">
        <v>44</v>
      </c>
      <c r="C28" s="43" t="s">
        <v>45</v>
      </c>
      <c r="D28" s="18">
        <f t="shared" si="1"/>
        <v>35927.26948633</v>
      </c>
      <c r="E28" s="19">
        <v>16887.53869103</v>
      </c>
      <c r="F28" s="19">
        <v>17625.08990487</v>
      </c>
      <c r="G28" s="19">
        <v>1414.64089043</v>
      </c>
      <c r="H28" s="20">
        <f>IF(D28="-","-",D28/$D$9*100)</f>
        <v>1.9164582929209313</v>
      </c>
      <c r="I28" s="20">
        <f>IF(E28="-","-",E28/$D$9*100)</f>
        <v>0.9008272555686938</v>
      </c>
      <c r="J28" s="20">
        <f>IF(F28="-","-",F28/$D$9*100)</f>
        <v>0.9401702437898106</v>
      </c>
      <c r="K28" s="21">
        <f>IF(G28="-","-",G28/$D$9*100)</f>
        <v>0.07546079356242681</v>
      </c>
    </row>
    <row r="29" spans="2:11" ht="15" customHeight="1">
      <c r="B29" s="22" t="s">
        <v>46</v>
      </c>
      <c r="C29" s="43" t="s">
        <v>47</v>
      </c>
      <c r="D29" s="18">
        <f>SUM(E29:G29)</f>
        <v>12392.183248680001</v>
      </c>
      <c r="E29" s="19">
        <v>10347.96568013</v>
      </c>
      <c r="F29" s="19">
        <v>1963.49767323</v>
      </c>
      <c r="G29" s="19">
        <v>80.71989532</v>
      </c>
      <c r="H29" s="20">
        <f>IF(D29="-","-",D29/$D$9*100)</f>
        <v>0.6610327668615327</v>
      </c>
      <c r="I29" s="20">
        <f>IF(E29="-","-",E29/$D$9*100)</f>
        <v>0.55198864055316</v>
      </c>
      <c r="J29" s="20">
        <f>IF(F29="-","-",F29/$D$9*100)</f>
        <v>0.1047383074971606</v>
      </c>
      <c r="K29" s="21">
        <f>IF(G29="-","-",G29/$D$9*100)</f>
        <v>0.004305818811212025</v>
      </c>
    </row>
    <row r="30" spans="2:11" ht="15" customHeight="1">
      <c r="B30" s="22" t="s">
        <v>48</v>
      </c>
      <c r="C30" s="43" t="s">
        <v>49</v>
      </c>
      <c r="D30" s="18">
        <f t="shared" si="1"/>
        <v>57733.556366239995</v>
      </c>
      <c r="E30" s="19">
        <v>46369.99285217</v>
      </c>
      <c r="F30" s="19">
        <v>10999.908762</v>
      </c>
      <c r="G30" s="19">
        <v>363.65475207</v>
      </c>
      <c r="H30" s="20">
        <f>IF(D30="-","-",D30/$D$9*100)</f>
        <v>3.0796649581176125</v>
      </c>
      <c r="I30" s="20">
        <f>IF(E30="-","-",E30/$D$9*100)</f>
        <v>2.473501566213883</v>
      </c>
      <c r="J30" s="20">
        <f>IF(F30="-","-",F30/$D$9*100)</f>
        <v>0.5867650581219258</v>
      </c>
      <c r="K30" s="21">
        <f>IF(G30="-","-",G30/$D$9*100)</f>
        <v>0.01939833378180415</v>
      </c>
    </row>
    <row r="31" spans="2:11" ht="15" customHeight="1">
      <c r="B31" s="22" t="s">
        <v>50</v>
      </c>
      <c r="C31" s="43" t="s">
        <v>51</v>
      </c>
      <c r="D31" s="18">
        <f t="shared" si="1"/>
        <v>83704.85680155999</v>
      </c>
      <c r="E31" s="19">
        <v>70947.17523923</v>
      </c>
      <c r="F31" s="19">
        <v>12247.66988232</v>
      </c>
      <c r="G31" s="19">
        <v>510.01168001</v>
      </c>
      <c r="H31" s="20">
        <f>IF(D31="-","-",D31/$D$9*100)</f>
        <v>4.465044777091836</v>
      </c>
      <c r="I31" s="20">
        <f>IF(E31="-","-",E31/$D$9*100)</f>
        <v>3.784515335858497</v>
      </c>
      <c r="J31" s="20">
        <f>IF(F31="-","-",F31/$D$9*100)</f>
        <v>0.6533240307577795</v>
      </c>
      <c r="K31" s="21">
        <f>IF(G31="-","-",G31/$D$9*100)</f>
        <v>0.027205410475560878</v>
      </c>
    </row>
    <row r="32" spans="2:11" ht="15" customHeight="1">
      <c r="B32" s="22" t="s">
        <v>52</v>
      </c>
      <c r="C32" s="43" t="s">
        <v>53</v>
      </c>
      <c r="D32" s="18">
        <f t="shared" si="1"/>
        <v>14837.39723875</v>
      </c>
      <c r="E32" s="19">
        <v>13769.96624835</v>
      </c>
      <c r="F32" s="19">
        <v>1035.54950892</v>
      </c>
      <c r="G32" s="19">
        <v>31.88148148</v>
      </c>
      <c r="H32" s="20">
        <f>IF(D32="-","-",D32/$D$9*100)</f>
        <v>0.7914671331865039</v>
      </c>
      <c r="I32" s="20">
        <f>IF(E32="-","-",E32/$D$9*100)</f>
        <v>0.7345274602605877</v>
      </c>
      <c r="J32" s="20">
        <f>IF(F32="-","-",F32/$D$9*100)</f>
        <v>0.05523902797163725</v>
      </c>
      <c r="K32" s="21">
        <f>IF(G32="-","-",G32/$D$9*100)</f>
        <v>0.0017006449542790582</v>
      </c>
    </row>
    <row r="33" spans="2:11" ht="15" customHeight="1">
      <c r="B33" s="22" t="s">
        <v>54</v>
      </c>
      <c r="C33" s="43" t="s">
        <v>55</v>
      </c>
      <c r="D33" s="18">
        <f t="shared" si="1"/>
        <v>4156.216667520001</v>
      </c>
      <c r="E33" s="19">
        <v>3185.90000051</v>
      </c>
      <c r="F33" s="19">
        <v>834.55000022</v>
      </c>
      <c r="G33" s="19">
        <v>135.76666679</v>
      </c>
      <c r="H33" s="20">
        <f>IF(D33="-","-",D33/$D$9*100)</f>
        <v>0.22170390384595173</v>
      </c>
      <c r="I33" s="20">
        <f>IF(E33="-","-",E33/$D$9*100)</f>
        <v>0.16994457312480515</v>
      </c>
      <c r="J33" s="20">
        <f>IF(F33="-","-",F33/$D$9*100)</f>
        <v>0.0445171673674598</v>
      </c>
      <c r="K33" s="21">
        <f>IF(G33="-","-",G33/$D$9*100)</f>
        <v>0.007242163353686777</v>
      </c>
    </row>
    <row r="34" spans="2:11" ht="15" customHeight="1">
      <c r="B34" s="24" t="s">
        <v>56</v>
      </c>
      <c r="C34" s="44" t="s">
        <v>57</v>
      </c>
      <c r="D34" s="26">
        <f>SUM(E34:G34)</f>
        <v>10176.50113159</v>
      </c>
      <c r="E34" s="27">
        <v>7753.45593375</v>
      </c>
      <c r="F34" s="27">
        <v>2300.81129947</v>
      </c>
      <c r="G34" s="27">
        <v>122.23389837</v>
      </c>
      <c r="H34" s="28">
        <f>IF(D34="-","-",D34/$D$9*100)</f>
        <v>0.5428422550724471</v>
      </c>
      <c r="I34" s="28">
        <f>IF(E34="-","-",E34/$D$9*100)</f>
        <v>0.41359043243422583</v>
      </c>
      <c r="J34" s="28">
        <f>IF(F34="-","-",F34/$D$9*100)</f>
        <v>0.12273153396734494</v>
      </c>
      <c r="K34" s="29">
        <f>IF(G34="-","-",G34/$D$9*100)</f>
        <v>0.006520288670876398</v>
      </c>
    </row>
  </sheetData>
  <sheetProtection/>
  <mergeCells count="4">
    <mergeCell ref="B5:C7"/>
    <mergeCell ref="D5:K5"/>
    <mergeCell ref="D7:G7"/>
    <mergeCell ref="H7:K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&amp;CIV-3-11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2015-02-05T01:53:34Z</dcterms:created>
  <dcterms:modified xsi:type="dcterms:W3CDTF">2015-04-16T06:38:10Z</dcterms:modified>
  <cp:category/>
  <cp:version/>
  <cp:contentType/>
  <cp:contentStatus/>
</cp:coreProperties>
</file>